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smseating-my.sharepoint.com/personal/charles_capps_nsm-seating_com/Documents/Documents/ONE &amp; DONE/"/>
    </mc:Choice>
  </mc:AlternateContent>
  <xr:revisionPtr revIDLastSave="0" documentId="8_{7E92D13E-0ABF-407E-B791-EAF1E847CE5D}" xr6:coauthVersionLast="41" xr6:coauthVersionMax="41" xr10:uidLastSave="{00000000-0000-0000-0000-000000000000}"/>
  <bookViews>
    <workbookView xWindow="-120" yWindow="-120" windowWidth="29040" windowHeight="15840" xr2:uid="{E74F4599-45D5-4015-82BB-ED64F94A1B66}"/>
  </bookViews>
  <sheets>
    <sheet name="Vehicle Details" sheetId="1" r:id="rId1"/>
    <sheet name="Contacts" sheetId="2" r:id="rId2"/>
    <sheet name="Report" sheetId="3" r:id="rId3"/>
    <sheet name="VehiclesReport" sheetId="4" r:id="rId4"/>
    <sheet name="Blackout" sheetId="5" r:id="rId5"/>
    <sheet name="National Seating Mobility - NSM" sheetId="6" r:id="rId6"/>
    <sheet name="Page1" sheetId="7" r:id="rId7"/>
    <sheet name="Export" sheetId="8" r:id="rId8"/>
  </sheets>
  <definedNames>
    <definedName name="_xlnm._FilterDatabase" localSheetId="5" hidden="1">'National Seating Mobility - NSM'!$A$1:$O$241</definedName>
    <definedName name="_xlnm._FilterDatabase" localSheetId="2" hidden="1">Report!$A$1:$I$1245</definedName>
    <definedName name="_xlnm._FilterDatabase" localSheetId="0" hidden="1">'Vehicle Details'!$A$1:$AJ$976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975" i="1"/>
  <c r="AD97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2" i="1"/>
  <c r="N2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2" i="1"/>
  <c r="P3" i="1"/>
  <c r="V3" i="1" s="1"/>
  <c r="P4" i="1"/>
  <c r="V4" i="1" s="1"/>
  <c r="P5" i="1"/>
  <c r="V5" i="1" s="1"/>
  <c r="P6" i="1"/>
  <c r="V6" i="1" s="1"/>
  <c r="P7" i="1"/>
  <c r="V7" i="1" s="1"/>
  <c r="P8" i="1"/>
  <c r="V8" i="1" s="1"/>
  <c r="P9" i="1"/>
  <c r="V9" i="1" s="1"/>
  <c r="P10" i="1"/>
  <c r="V10" i="1" s="1"/>
  <c r="P11" i="1"/>
  <c r="V11" i="1" s="1"/>
  <c r="P12" i="1"/>
  <c r="V12" i="1" s="1"/>
  <c r="P13" i="1"/>
  <c r="V13" i="1" s="1"/>
  <c r="P14" i="1"/>
  <c r="V14" i="1" s="1"/>
  <c r="P15" i="1"/>
  <c r="V15" i="1" s="1"/>
  <c r="P16" i="1"/>
  <c r="V16" i="1" s="1"/>
  <c r="P17" i="1"/>
  <c r="V17" i="1" s="1"/>
  <c r="P18" i="1"/>
  <c r="V18" i="1" s="1"/>
  <c r="P19" i="1"/>
  <c r="V19" i="1" s="1"/>
  <c r="P20" i="1"/>
  <c r="V20" i="1" s="1"/>
  <c r="P21" i="1"/>
  <c r="V21" i="1" s="1"/>
  <c r="P22" i="1"/>
  <c r="V22" i="1" s="1"/>
  <c r="P23" i="1"/>
  <c r="V23" i="1" s="1"/>
  <c r="P24" i="1"/>
  <c r="V24" i="1" s="1"/>
  <c r="P25" i="1"/>
  <c r="V25" i="1" s="1"/>
  <c r="P26" i="1"/>
  <c r="V26" i="1" s="1"/>
  <c r="P27" i="1"/>
  <c r="V27" i="1" s="1"/>
  <c r="P28" i="1"/>
  <c r="V28" i="1" s="1"/>
  <c r="P29" i="1"/>
  <c r="V29" i="1" s="1"/>
  <c r="P30" i="1"/>
  <c r="V30" i="1" s="1"/>
  <c r="P31" i="1"/>
  <c r="V31" i="1" s="1"/>
  <c r="P32" i="1"/>
  <c r="V32" i="1" s="1"/>
  <c r="P33" i="1"/>
  <c r="V33" i="1" s="1"/>
  <c r="P34" i="1"/>
  <c r="V34" i="1" s="1"/>
  <c r="P35" i="1"/>
  <c r="V35" i="1" s="1"/>
  <c r="P36" i="1"/>
  <c r="V36" i="1" s="1"/>
  <c r="P37" i="1"/>
  <c r="V37" i="1" s="1"/>
  <c r="P38" i="1"/>
  <c r="V38" i="1" s="1"/>
  <c r="P39" i="1"/>
  <c r="V39" i="1" s="1"/>
  <c r="P40" i="1"/>
  <c r="V40" i="1" s="1"/>
  <c r="P41" i="1"/>
  <c r="V41" i="1" s="1"/>
  <c r="P42" i="1"/>
  <c r="V42" i="1" s="1"/>
  <c r="P43" i="1"/>
  <c r="V43" i="1" s="1"/>
  <c r="P44" i="1"/>
  <c r="V44" i="1" s="1"/>
  <c r="P45" i="1"/>
  <c r="V45" i="1" s="1"/>
  <c r="P46" i="1"/>
  <c r="V46" i="1" s="1"/>
  <c r="P47" i="1"/>
  <c r="V47" i="1" s="1"/>
  <c r="P48" i="1"/>
  <c r="V48" i="1" s="1"/>
  <c r="P49" i="1"/>
  <c r="V49" i="1" s="1"/>
  <c r="P50" i="1"/>
  <c r="V50" i="1" s="1"/>
  <c r="P51" i="1"/>
  <c r="V51" i="1" s="1"/>
  <c r="P52" i="1"/>
  <c r="V52" i="1" s="1"/>
  <c r="P53" i="1"/>
  <c r="V53" i="1" s="1"/>
  <c r="P54" i="1"/>
  <c r="V54" i="1" s="1"/>
  <c r="P55" i="1"/>
  <c r="V55" i="1" s="1"/>
  <c r="P56" i="1"/>
  <c r="V56" i="1" s="1"/>
  <c r="P57" i="1"/>
  <c r="V57" i="1" s="1"/>
  <c r="P58" i="1"/>
  <c r="V58" i="1" s="1"/>
  <c r="P59" i="1"/>
  <c r="V59" i="1" s="1"/>
  <c r="P60" i="1"/>
  <c r="V60" i="1" s="1"/>
  <c r="P61" i="1"/>
  <c r="V61" i="1" s="1"/>
  <c r="P62" i="1"/>
  <c r="V62" i="1" s="1"/>
  <c r="P63" i="1"/>
  <c r="V63" i="1" s="1"/>
  <c r="P64" i="1"/>
  <c r="V64" i="1" s="1"/>
  <c r="P65" i="1"/>
  <c r="V65" i="1" s="1"/>
  <c r="P66" i="1"/>
  <c r="V66" i="1" s="1"/>
  <c r="P67" i="1"/>
  <c r="V67" i="1" s="1"/>
  <c r="P68" i="1"/>
  <c r="V68" i="1" s="1"/>
  <c r="P69" i="1"/>
  <c r="V69" i="1" s="1"/>
  <c r="P70" i="1"/>
  <c r="V70" i="1" s="1"/>
  <c r="P71" i="1"/>
  <c r="V71" i="1" s="1"/>
  <c r="P72" i="1"/>
  <c r="V72" i="1" s="1"/>
  <c r="P73" i="1"/>
  <c r="V73" i="1" s="1"/>
  <c r="P74" i="1"/>
  <c r="V74" i="1" s="1"/>
  <c r="P75" i="1"/>
  <c r="V75" i="1" s="1"/>
  <c r="P76" i="1"/>
  <c r="V76" i="1" s="1"/>
  <c r="P77" i="1"/>
  <c r="V77" i="1" s="1"/>
  <c r="P78" i="1"/>
  <c r="V78" i="1" s="1"/>
  <c r="P79" i="1"/>
  <c r="V79" i="1" s="1"/>
  <c r="P80" i="1"/>
  <c r="V80" i="1" s="1"/>
  <c r="P81" i="1"/>
  <c r="V81" i="1" s="1"/>
  <c r="P82" i="1"/>
  <c r="V82" i="1" s="1"/>
  <c r="P83" i="1"/>
  <c r="V83" i="1" s="1"/>
  <c r="P84" i="1"/>
  <c r="V84" i="1" s="1"/>
  <c r="P85" i="1"/>
  <c r="V85" i="1" s="1"/>
  <c r="P86" i="1"/>
  <c r="V86" i="1" s="1"/>
  <c r="P87" i="1"/>
  <c r="V87" i="1" s="1"/>
  <c r="P88" i="1"/>
  <c r="V88" i="1" s="1"/>
  <c r="P89" i="1"/>
  <c r="V89" i="1" s="1"/>
  <c r="P90" i="1"/>
  <c r="V90" i="1" s="1"/>
  <c r="P91" i="1"/>
  <c r="V91" i="1" s="1"/>
  <c r="P92" i="1"/>
  <c r="V92" i="1" s="1"/>
  <c r="P93" i="1"/>
  <c r="V93" i="1" s="1"/>
  <c r="P94" i="1"/>
  <c r="V94" i="1" s="1"/>
  <c r="P95" i="1"/>
  <c r="V95" i="1" s="1"/>
  <c r="P96" i="1"/>
  <c r="V96" i="1" s="1"/>
  <c r="P97" i="1"/>
  <c r="V97" i="1" s="1"/>
  <c r="P98" i="1"/>
  <c r="V98" i="1" s="1"/>
  <c r="P99" i="1"/>
  <c r="V99" i="1" s="1"/>
  <c r="P100" i="1"/>
  <c r="V100" i="1" s="1"/>
  <c r="P101" i="1"/>
  <c r="V101" i="1" s="1"/>
  <c r="P102" i="1"/>
  <c r="V102" i="1" s="1"/>
  <c r="P103" i="1"/>
  <c r="V103" i="1" s="1"/>
  <c r="P104" i="1"/>
  <c r="V104" i="1" s="1"/>
  <c r="P105" i="1"/>
  <c r="V105" i="1" s="1"/>
  <c r="P106" i="1"/>
  <c r="V106" i="1" s="1"/>
  <c r="P107" i="1"/>
  <c r="V107" i="1" s="1"/>
  <c r="P108" i="1"/>
  <c r="V108" i="1" s="1"/>
  <c r="P109" i="1"/>
  <c r="V109" i="1" s="1"/>
  <c r="P110" i="1"/>
  <c r="V110" i="1" s="1"/>
  <c r="P111" i="1"/>
  <c r="V111" i="1" s="1"/>
  <c r="P112" i="1"/>
  <c r="V112" i="1" s="1"/>
  <c r="P113" i="1"/>
  <c r="V113" i="1" s="1"/>
  <c r="P114" i="1"/>
  <c r="V114" i="1" s="1"/>
  <c r="P115" i="1"/>
  <c r="V115" i="1" s="1"/>
  <c r="P116" i="1"/>
  <c r="V116" i="1" s="1"/>
  <c r="P117" i="1"/>
  <c r="V117" i="1" s="1"/>
  <c r="P118" i="1"/>
  <c r="V118" i="1" s="1"/>
  <c r="P119" i="1"/>
  <c r="V119" i="1" s="1"/>
  <c r="P120" i="1"/>
  <c r="V120" i="1" s="1"/>
  <c r="P121" i="1"/>
  <c r="V121" i="1" s="1"/>
  <c r="P122" i="1"/>
  <c r="V122" i="1" s="1"/>
  <c r="P123" i="1"/>
  <c r="V123" i="1" s="1"/>
  <c r="P124" i="1"/>
  <c r="V124" i="1" s="1"/>
  <c r="P125" i="1"/>
  <c r="V125" i="1" s="1"/>
  <c r="P126" i="1"/>
  <c r="V126" i="1" s="1"/>
  <c r="P127" i="1"/>
  <c r="V127" i="1" s="1"/>
  <c r="P128" i="1"/>
  <c r="V128" i="1" s="1"/>
  <c r="P129" i="1"/>
  <c r="V129" i="1" s="1"/>
  <c r="P130" i="1"/>
  <c r="V130" i="1" s="1"/>
  <c r="P131" i="1"/>
  <c r="V131" i="1" s="1"/>
  <c r="P132" i="1"/>
  <c r="V132" i="1" s="1"/>
  <c r="P133" i="1"/>
  <c r="V133" i="1" s="1"/>
  <c r="P134" i="1"/>
  <c r="V134" i="1" s="1"/>
  <c r="P135" i="1"/>
  <c r="V135" i="1" s="1"/>
  <c r="P136" i="1"/>
  <c r="V136" i="1" s="1"/>
  <c r="P137" i="1"/>
  <c r="V137" i="1" s="1"/>
  <c r="P138" i="1"/>
  <c r="V138" i="1" s="1"/>
  <c r="P139" i="1"/>
  <c r="V139" i="1" s="1"/>
  <c r="P140" i="1"/>
  <c r="V140" i="1" s="1"/>
  <c r="P141" i="1"/>
  <c r="V141" i="1" s="1"/>
  <c r="P142" i="1"/>
  <c r="V142" i="1" s="1"/>
  <c r="P143" i="1"/>
  <c r="V143" i="1" s="1"/>
  <c r="P144" i="1"/>
  <c r="V144" i="1" s="1"/>
  <c r="P145" i="1"/>
  <c r="V145" i="1" s="1"/>
  <c r="P146" i="1"/>
  <c r="V146" i="1" s="1"/>
  <c r="P147" i="1"/>
  <c r="V147" i="1" s="1"/>
  <c r="P148" i="1"/>
  <c r="V148" i="1" s="1"/>
  <c r="P149" i="1"/>
  <c r="V149" i="1" s="1"/>
  <c r="P150" i="1"/>
  <c r="V150" i="1" s="1"/>
  <c r="P151" i="1"/>
  <c r="V151" i="1" s="1"/>
  <c r="P152" i="1"/>
  <c r="V152" i="1" s="1"/>
  <c r="P153" i="1"/>
  <c r="V153" i="1" s="1"/>
  <c r="P154" i="1"/>
  <c r="V154" i="1" s="1"/>
  <c r="P155" i="1"/>
  <c r="V155" i="1" s="1"/>
  <c r="P156" i="1"/>
  <c r="V156" i="1" s="1"/>
  <c r="P157" i="1"/>
  <c r="V157" i="1" s="1"/>
  <c r="P158" i="1"/>
  <c r="V158" i="1" s="1"/>
  <c r="P159" i="1"/>
  <c r="V159" i="1" s="1"/>
  <c r="P160" i="1"/>
  <c r="V160" i="1" s="1"/>
  <c r="P161" i="1"/>
  <c r="V161" i="1" s="1"/>
  <c r="P162" i="1"/>
  <c r="V162" i="1" s="1"/>
  <c r="P163" i="1"/>
  <c r="V163" i="1" s="1"/>
  <c r="P164" i="1"/>
  <c r="V164" i="1" s="1"/>
  <c r="P165" i="1"/>
  <c r="V165" i="1" s="1"/>
  <c r="P166" i="1"/>
  <c r="V166" i="1" s="1"/>
  <c r="P167" i="1"/>
  <c r="V167" i="1" s="1"/>
  <c r="P168" i="1"/>
  <c r="V168" i="1" s="1"/>
  <c r="P169" i="1"/>
  <c r="V169" i="1" s="1"/>
  <c r="P170" i="1"/>
  <c r="V170" i="1" s="1"/>
  <c r="P171" i="1"/>
  <c r="V171" i="1" s="1"/>
  <c r="P172" i="1"/>
  <c r="V172" i="1" s="1"/>
  <c r="P173" i="1"/>
  <c r="V173" i="1" s="1"/>
  <c r="P174" i="1"/>
  <c r="V174" i="1" s="1"/>
  <c r="P175" i="1"/>
  <c r="V175" i="1" s="1"/>
  <c r="P176" i="1"/>
  <c r="V176" i="1" s="1"/>
  <c r="P177" i="1"/>
  <c r="V177" i="1" s="1"/>
  <c r="P178" i="1"/>
  <c r="V178" i="1" s="1"/>
  <c r="P179" i="1"/>
  <c r="V179" i="1" s="1"/>
  <c r="P180" i="1"/>
  <c r="V180" i="1" s="1"/>
  <c r="P181" i="1"/>
  <c r="V181" i="1" s="1"/>
  <c r="P182" i="1"/>
  <c r="V182" i="1" s="1"/>
  <c r="P183" i="1"/>
  <c r="V183" i="1" s="1"/>
  <c r="P184" i="1"/>
  <c r="V184" i="1" s="1"/>
  <c r="P185" i="1"/>
  <c r="V185" i="1" s="1"/>
  <c r="P186" i="1"/>
  <c r="V186" i="1" s="1"/>
  <c r="P187" i="1"/>
  <c r="V187" i="1" s="1"/>
  <c r="P188" i="1"/>
  <c r="V188" i="1" s="1"/>
  <c r="P189" i="1"/>
  <c r="V189" i="1" s="1"/>
  <c r="P190" i="1"/>
  <c r="V190" i="1" s="1"/>
  <c r="P191" i="1"/>
  <c r="V191" i="1" s="1"/>
  <c r="P192" i="1"/>
  <c r="V192" i="1" s="1"/>
  <c r="P193" i="1"/>
  <c r="V193" i="1" s="1"/>
  <c r="P194" i="1"/>
  <c r="V194" i="1" s="1"/>
  <c r="P195" i="1"/>
  <c r="V195" i="1" s="1"/>
  <c r="P196" i="1"/>
  <c r="V196" i="1" s="1"/>
  <c r="P197" i="1"/>
  <c r="V197" i="1" s="1"/>
  <c r="P198" i="1"/>
  <c r="V198" i="1" s="1"/>
  <c r="P199" i="1"/>
  <c r="V199" i="1" s="1"/>
  <c r="P200" i="1"/>
  <c r="V200" i="1" s="1"/>
  <c r="P201" i="1"/>
  <c r="V201" i="1" s="1"/>
  <c r="P202" i="1"/>
  <c r="V202" i="1" s="1"/>
  <c r="P203" i="1"/>
  <c r="V203" i="1" s="1"/>
  <c r="P204" i="1"/>
  <c r="V204" i="1" s="1"/>
  <c r="P205" i="1"/>
  <c r="V205" i="1" s="1"/>
  <c r="P206" i="1"/>
  <c r="V206" i="1" s="1"/>
  <c r="P207" i="1"/>
  <c r="V207" i="1" s="1"/>
  <c r="P208" i="1"/>
  <c r="V208" i="1" s="1"/>
  <c r="P209" i="1"/>
  <c r="V209" i="1" s="1"/>
  <c r="P210" i="1"/>
  <c r="V210" i="1" s="1"/>
  <c r="P211" i="1"/>
  <c r="V211" i="1" s="1"/>
  <c r="P212" i="1"/>
  <c r="V212" i="1" s="1"/>
  <c r="P213" i="1"/>
  <c r="V213" i="1" s="1"/>
  <c r="P214" i="1"/>
  <c r="V214" i="1" s="1"/>
  <c r="P215" i="1"/>
  <c r="V215" i="1" s="1"/>
  <c r="P216" i="1"/>
  <c r="V216" i="1" s="1"/>
  <c r="P217" i="1"/>
  <c r="V217" i="1" s="1"/>
  <c r="P218" i="1"/>
  <c r="V218" i="1" s="1"/>
  <c r="P219" i="1"/>
  <c r="V219" i="1" s="1"/>
  <c r="P220" i="1"/>
  <c r="V220" i="1" s="1"/>
  <c r="P221" i="1"/>
  <c r="V221" i="1" s="1"/>
  <c r="P222" i="1"/>
  <c r="V222" i="1" s="1"/>
  <c r="P223" i="1"/>
  <c r="V223" i="1" s="1"/>
  <c r="P224" i="1"/>
  <c r="V224" i="1" s="1"/>
  <c r="P225" i="1"/>
  <c r="V225" i="1" s="1"/>
  <c r="P226" i="1"/>
  <c r="V226" i="1" s="1"/>
  <c r="P227" i="1"/>
  <c r="V227" i="1" s="1"/>
  <c r="P228" i="1"/>
  <c r="V228" i="1" s="1"/>
  <c r="P229" i="1"/>
  <c r="V229" i="1" s="1"/>
  <c r="P230" i="1"/>
  <c r="V230" i="1" s="1"/>
  <c r="P231" i="1"/>
  <c r="V231" i="1" s="1"/>
  <c r="P232" i="1"/>
  <c r="V232" i="1" s="1"/>
  <c r="P233" i="1"/>
  <c r="V233" i="1" s="1"/>
  <c r="P234" i="1"/>
  <c r="V234" i="1" s="1"/>
  <c r="P235" i="1"/>
  <c r="V235" i="1" s="1"/>
  <c r="P236" i="1"/>
  <c r="V236" i="1" s="1"/>
  <c r="P237" i="1"/>
  <c r="V237" i="1" s="1"/>
  <c r="P238" i="1"/>
  <c r="V238" i="1" s="1"/>
  <c r="P239" i="1"/>
  <c r="V239" i="1" s="1"/>
  <c r="P240" i="1"/>
  <c r="V240" i="1" s="1"/>
  <c r="P241" i="1"/>
  <c r="V241" i="1" s="1"/>
  <c r="P242" i="1"/>
  <c r="V242" i="1" s="1"/>
  <c r="P243" i="1"/>
  <c r="V243" i="1" s="1"/>
  <c r="P244" i="1"/>
  <c r="V244" i="1" s="1"/>
  <c r="P245" i="1"/>
  <c r="V245" i="1" s="1"/>
  <c r="P246" i="1"/>
  <c r="V246" i="1" s="1"/>
  <c r="P247" i="1"/>
  <c r="V247" i="1" s="1"/>
  <c r="P248" i="1"/>
  <c r="V248" i="1" s="1"/>
  <c r="P249" i="1"/>
  <c r="V249" i="1" s="1"/>
  <c r="P250" i="1"/>
  <c r="V250" i="1" s="1"/>
  <c r="P251" i="1"/>
  <c r="V251" i="1" s="1"/>
  <c r="P252" i="1"/>
  <c r="V252" i="1" s="1"/>
  <c r="P253" i="1"/>
  <c r="V253" i="1" s="1"/>
  <c r="P254" i="1"/>
  <c r="V254" i="1" s="1"/>
  <c r="P255" i="1"/>
  <c r="V255" i="1" s="1"/>
  <c r="P256" i="1"/>
  <c r="V256" i="1" s="1"/>
  <c r="P257" i="1"/>
  <c r="V257" i="1" s="1"/>
  <c r="P258" i="1"/>
  <c r="V258" i="1" s="1"/>
  <c r="P259" i="1"/>
  <c r="V259" i="1" s="1"/>
  <c r="P260" i="1"/>
  <c r="V260" i="1" s="1"/>
  <c r="P261" i="1"/>
  <c r="V261" i="1" s="1"/>
  <c r="P262" i="1"/>
  <c r="V262" i="1" s="1"/>
  <c r="P263" i="1"/>
  <c r="V263" i="1" s="1"/>
  <c r="P264" i="1"/>
  <c r="V264" i="1" s="1"/>
  <c r="P265" i="1"/>
  <c r="V265" i="1" s="1"/>
  <c r="P266" i="1"/>
  <c r="V266" i="1" s="1"/>
  <c r="P267" i="1"/>
  <c r="V267" i="1" s="1"/>
  <c r="P268" i="1"/>
  <c r="V268" i="1" s="1"/>
  <c r="P269" i="1"/>
  <c r="V269" i="1" s="1"/>
  <c r="P270" i="1"/>
  <c r="V270" i="1" s="1"/>
  <c r="P271" i="1"/>
  <c r="V271" i="1" s="1"/>
  <c r="P272" i="1"/>
  <c r="V272" i="1" s="1"/>
  <c r="P273" i="1"/>
  <c r="V273" i="1" s="1"/>
  <c r="P274" i="1"/>
  <c r="V274" i="1" s="1"/>
  <c r="P275" i="1"/>
  <c r="V275" i="1" s="1"/>
  <c r="P276" i="1"/>
  <c r="V276" i="1" s="1"/>
  <c r="P277" i="1"/>
  <c r="V277" i="1" s="1"/>
  <c r="P278" i="1"/>
  <c r="V278" i="1" s="1"/>
  <c r="P279" i="1"/>
  <c r="V279" i="1" s="1"/>
  <c r="P280" i="1"/>
  <c r="V280" i="1" s="1"/>
  <c r="P281" i="1"/>
  <c r="V281" i="1" s="1"/>
  <c r="P282" i="1"/>
  <c r="V282" i="1" s="1"/>
  <c r="P283" i="1"/>
  <c r="V283" i="1" s="1"/>
  <c r="P284" i="1"/>
  <c r="V284" i="1" s="1"/>
  <c r="P285" i="1"/>
  <c r="V285" i="1" s="1"/>
  <c r="P286" i="1"/>
  <c r="V286" i="1" s="1"/>
  <c r="P287" i="1"/>
  <c r="V287" i="1" s="1"/>
  <c r="P288" i="1"/>
  <c r="V288" i="1" s="1"/>
  <c r="P289" i="1"/>
  <c r="V289" i="1" s="1"/>
  <c r="P290" i="1"/>
  <c r="V290" i="1" s="1"/>
  <c r="P291" i="1"/>
  <c r="V291" i="1" s="1"/>
  <c r="P292" i="1"/>
  <c r="V292" i="1" s="1"/>
  <c r="P293" i="1"/>
  <c r="V293" i="1" s="1"/>
  <c r="P294" i="1"/>
  <c r="V294" i="1" s="1"/>
  <c r="P295" i="1"/>
  <c r="V295" i="1" s="1"/>
  <c r="P296" i="1"/>
  <c r="V296" i="1" s="1"/>
  <c r="P297" i="1"/>
  <c r="V297" i="1" s="1"/>
  <c r="P298" i="1"/>
  <c r="V298" i="1" s="1"/>
  <c r="P299" i="1"/>
  <c r="V299" i="1" s="1"/>
  <c r="P300" i="1"/>
  <c r="V300" i="1" s="1"/>
  <c r="P301" i="1"/>
  <c r="V301" i="1" s="1"/>
  <c r="P302" i="1"/>
  <c r="V302" i="1" s="1"/>
  <c r="P303" i="1"/>
  <c r="V303" i="1" s="1"/>
  <c r="P304" i="1"/>
  <c r="V304" i="1" s="1"/>
  <c r="P305" i="1"/>
  <c r="V305" i="1" s="1"/>
  <c r="P306" i="1"/>
  <c r="V306" i="1" s="1"/>
  <c r="P307" i="1"/>
  <c r="V307" i="1" s="1"/>
  <c r="P308" i="1"/>
  <c r="V308" i="1" s="1"/>
  <c r="P309" i="1"/>
  <c r="V309" i="1" s="1"/>
  <c r="P310" i="1"/>
  <c r="V310" i="1" s="1"/>
  <c r="P311" i="1"/>
  <c r="V311" i="1" s="1"/>
  <c r="P312" i="1"/>
  <c r="V312" i="1" s="1"/>
  <c r="P313" i="1"/>
  <c r="V313" i="1" s="1"/>
  <c r="P314" i="1"/>
  <c r="V314" i="1" s="1"/>
  <c r="P315" i="1"/>
  <c r="V315" i="1" s="1"/>
  <c r="P316" i="1"/>
  <c r="V316" i="1" s="1"/>
  <c r="P317" i="1"/>
  <c r="V317" i="1" s="1"/>
  <c r="P318" i="1"/>
  <c r="V318" i="1" s="1"/>
  <c r="P319" i="1"/>
  <c r="V319" i="1" s="1"/>
  <c r="P320" i="1"/>
  <c r="V320" i="1" s="1"/>
  <c r="P321" i="1"/>
  <c r="V321" i="1" s="1"/>
  <c r="P322" i="1"/>
  <c r="V322" i="1" s="1"/>
  <c r="P323" i="1"/>
  <c r="V323" i="1" s="1"/>
  <c r="P324" i="1"/>
  <c r="V324" i="1" s="1"/>
  <c r="P325" i="1"/>
  <c r="V325" i="1" s="1"/>
  <c r="P326" i="1"/>
  <c r="V326" i="1" s="1"/>
  <c r="P327" i="1"/>
  <c r="V327" i="1" s="1"/>
  <c r="P328" i="1"/>
  <c r="V328" i="1" s="1"/>
  <c r="P329" i="1"/>
  <c r="V329" i="1" s="1"/>
  <c r="P330" i="1"/>
  <c r="V330" i="1" s="1"/>
  <c r="P331" i="1"/>
  <c r="V331" i="1" s="1"/>
  <c r="P332" i="1"/>
  <c r="V332" i="1" s="1"/>
  <c r="P333" i="1"/>
  <c r="V333" i="1" s="1"/>
  <c r="P334" i="1"/>
  <c r="V334" i="1" s="1"/>
  <c r="P335" i="1"/>
  <c r="V335" i="1" s="1"/>
  <c r="P336" i="1"/>
  <c r="V336" i="1" s="1"/>
  <c r="P337" i="1"/>
  <c r="V337" i="1" s="1"/>
  <c r="P338" i="1"/>
  <c r="V338" i="1" s="1"/>
  <c r="P339" i="1"/>
  <c r="V339" i="1" s="1"/>
  <c r="P340" i="1"/>
  <c r="V340" i="1" s="1"/>
  <c r="P341" i="1"/>
  <c r="V341" i="1" s="1"/>
  <c r="P342" i="1"/>
  <c r="V342" i="1" s="1"/>
  <c r="P343" i="1"/>
  <c r="V343" i="1" s="1"/>
  <c r="P344" i="1"/>
  <c r="V344" i="1" s="1"/>
  <c r="P345" i="1"/>
  <c r="V345" i="1" s="1"/>
  <c r="P346" i="1"/>
  <c r="V346" i="1" s="1"/>
  <c r="P347" i="1"/>
  <c r="V347" i="1" s="1"/>
  <c r="P348" i="1"/>
  <c r="V348" i="1" s="1"/>
  <c r="P349" i="1"/>
  <c r="V349" i="1" s="1"/>
  <c r="P350" i="1"/>
  <c r="V350" i="1" s="1"/>
  <c r="P351" i="1"/>
  <c r="V351" i="1" s="1"/>
  <c r="P352" i="1"/>
  <c r="V352" i="1" s="1"/>
  <c r="P353" i="1"/>
  <c r="V353" i="1" s="1"/>
  <c r="P354" i="1"/>
  <c r="V354" i="1" s="1"/>
  <c r="P355" i="1"/>
  <c r="V355" i="1" s="1"/>
  <c r="P356" i="1"/>
  <c r="V356" i="1" s="1"/>
  <c r="P357" i="1"/>
  <c r="V357" i="1" s="1"/>
  <c r="P358" i="1"/>
  <c r="V358" i="1" s="1"/>
  <c r="P359" i="1"/>
  <c r="V359" i="1" s="1"/>
  <c r="P360" i="1"/>
  <c r="V360" i="1" s="1"/>
  <c r="P361" i="1"/>
  <c r="V361" i="1" s="1"/>
  <c r="P362" i="1"/>
  <c r="V362" i="1" s="1"/>
  <c r="P363" i="1"/>
  <c r="V363" i="1" s="1"/>
  <c r="P364" i="1"/>
  <c r="V364" i="1" s="1"/>
  <c r="P365" i="1"/>
  <c r="V365" i="1" s="1"/>
  <c r="P366" i="1"/>
  <c r="V366" i="1" s="1"/>
  <c r="P367" i="1"/>
  <c r="V367" i="1" s="1"/>
  <c r="P368" i="1"/>
  <c r="V368" i="1" s="1"/>
  <c r="P369" i="1"/>
  <c r="V369" i="1" s="1"/>
  <c r="P370" i="1"/>
  <c r="V370" i="1" s="1"/>
  <c r="P371" i="1"/>
  <c r="V371" i="1" s="1"/>
  <c r="P372" i="1"/>
  <c r="V372" i="1" s="1"/>
  <c r="P373" i="1"/>
  <c r="V373" i="1" s="1"/>
  <c r="P374" i="1"/>
  <c r="V374" i="1" s="1"/>
  <c r="P375" i="1"/>
  <c r="V375" i="1" s="1"/>
  <c r="P376" i="1"/>
  <c r="V376" i="1" s="1"/>
  <c r="P377" i="1"/>
  <c r="V377" i="1" s="1"/>
  <c r="P378" i="1"/>
  <c r="V378" i="1" s="1"/>
  <c r="P379" i="1"/>
  <c r="V379" i="1" s="1"/>
  <c r="P380" i="1"/>
  <c r="V380" i="1" s="1"/>
  <c r="P381" i="1"/>
  <c r="V381" i="1" s="1"/>
  <c r="P382" i="1"/>
  <c r="V382" i="1" s="1"/>
  <c r="P383" i="1"/>
  <c r="V383" i="1" s="1"/>
  <c r="P384" i="1"/>
  <c r="V384" i="1" s="1"/>
  <c r="P385" i="1"/>
  <c r="V385" i="1" s="1"/>
  <c r="P386" i="1"/>
  <c r="V386" i="1" s="1"/>
  <c r="P387" i="1"/>
  <c r="V387" i="1" s="1"/>
  <c r="P388" i="1"/>
  <c r="V388" i="1" s="1"/>
  <c r="P389" i="1"/>
  <c r="V389" i="1" s="1"/>
  <c r="P390" i="1"/>
  <c r="V390" i="1" s="1"/>
  <c r="P391" i="1"/>
  <c r="V391" i="1" s="1"/>
  <c r="P392" i="1"/>
  <c r="V392" i="1" s="1"/>
  <c r="P393" i="1"/>
  <c r="V393" i="1" s="1"/>
  <c r="P394" i="1"/>
  <c r="V394" i="1" s="1"/>
  <c r="P395" i="1"/>
  <c r="V395" i="1" s="1"/>
  <c r="P396" i="1"/>
  <c r="V396" i="1" s="1"/>
  <c r="P397" i="1"/>
  <c r="V397" i="1" s="1"/>
  <c r="P398" i="1"/>
  <c r="V398" i="1" s="1"/>
  <c r="P399" i="1"/>
  <c r="V399" i="1" s="1"/>
  <c r="P400" i="1"/>
  <c r="V400" i="1" s="1"/>
  <c r="P401" i="1"/>
  <c r="V401" i="1" s="1"/>
  <c r="P402" i="1"/>
  <c r="V402" i="1" s="1"/>
  <c r="P403" i="1"/>
  <c r="V403" i="1" s="1"/>
  <c r="P404" i="1"/>
  <c r="V404" i="1" s="1"/>
  <c r="P405" i="1"/>
  <c r="V405" i="1" s="1"/>
  <c r="P406" i="1"/>
  <c r="V406" i="1" s="1"/>
  <c r="P407" i="1"/>
  <c r="V407" i="1" s="1"/>
  <c r="P408" i="1"/>
  <c r="V408" i="1" s="1"/>
  <c r="P409" i="1"/>
  <c r="V409" i="1" s="1"/>
  <c r="P410" i="1"/>
  <c r="V410" i="1" s="1"/>
  <c r="P411" i="1"/>
  <c r="V411" i="1" s="1"/>
  <c r="P412" i="1"/>
  <c r="V412" i="1" s="1"/>
  <c r="P413" i="1"/>
  <c r="V413" i="1" s="1"/>
  <c r="P414" i="1"/>
  <c r="V414" i="1" s="1"/>
  <c r="P415" i="1"/>
  <c r="V415" i="1" s="1"/>
  <c r="P416" i="1"/>
  <c r="V416" i="1" s="1"/>
  <c r="P417" i="1"/>
  <c r="V417" i="1" s="1"/>
  <c r="P418" i="1"/>
  <c r="V418" i="1" s="1"/>
  <c r="P419" i="1"/>
  <c r="V419" i="1" s="1"/>
  <c r="P420" i="1"/>
  <c r="V420" i="1" s="1"/>
  <c r="P421" i="1"/>
  <c r="V421" i="1" s="1"/>
  <c r="P422" i="1"/>
  <c r="V422" i="1" s="1"/>
  <c r="P423" i="1"/>
  <c r="V423" i="1" s="1"/>
  <c r="P424" i="1"/>
  <c r="V424" i="1" s="1"/>
  <c r="P425" i="1"/>
  <c r="V425" i="1" s="1"/>
  <c r="P426" i="1"/>
  <c r="V426" i="1" s="1"/>
  <c r="P427" i="1"/>
  <c r="V427" i="1" s="1"/>
  <c r="P428" i="1"/>
  <c r="V428" i="1" s="1"/>
  <c r="P429" i="1"/>
  <c r="V429" i="1" s="1"/>
  <c r="P430" i="1"/>
  <c r="V430" i="1" s="1"/>
  <c r="P431" i="1"/>
  <c r="V431" i="1" s="1"/>
  <c r="P432" i="1"/>
  <c r="V432" i="1" s="1"/>
  <c r="P433" i="1"/>
  <c r="V433" i="1" s="1"/>
  <c r="P434" i="1"/>
  <c r="V434" i="1" s="1"/>
  <c r="P435" i="1"/>
  <c r="V435" i="1" s="1"/>
  <c r="P436" i="1"/>
  <c r="V436" i="1" s="1"/>
  <c r="P437" i="1"/>
  <c r="V437" i="1" s="1"/>
  <c r="P438" i="1"/>
  <c r="V438" i="1" s="1"/>
  <c r="P439" i="1"/>
  <c r="V439" i="1" s="1"/>
  <c r="P440" i="1"/>
  <c r="V440" i="1" s="1"/>
  <c r="P441" i="1"/>
  <c r="V441" i="1" s="1"/>
  <c r="P442" i="1"/>
  <c r="V442" i="1" s="1"/>
  <c r="P443" i="1"/>
  <c r="V443" i="1" s="1"/>
  <c r="P444" i="1"/>
  <c r="V444" i="1" s="1"/>
  <c r="P445" i="1"/>
  <c r="V445" i="1" s="1"/>
  <c r="P446" i="1"/>
  <c r="V446" i="1" s="1"/>
  <c r="P447" i="1"/>
  <c r="V447" i="1" s="1"/>
  <c r="P448" i="1"/>
  <c r="V448" i="1" s="1"/>
  <c r="P449" i="1"/>
  <c r="V449" i="1" s="1"/>
  <c r="P450" i="1"/>
  <c r="V450" i="1" s="1"/>
  <c r="P451" i="1"/>
  <c r="V451" i="1" s="1"/>
  <c r="P452" i="1"/>
  <c r="V452" i="1" s="1"/>
  <c r="P453" i="1"/>
  <c r="V453" i="1" s="1"/>
  <c r="P454" i="1"/>
  <c r="V454" i="1" s="1"/>
  <c r="P455" i="1"/>
  <c r="V455" i="1" s="1"/>
  <c r="P456" i="1"/>
  <c r="V456" i="1" s="1"/>
  <c r="P457" i="1"/>
  <c r="V457" i="1" s="1"/>
  <c r="P458" i="1"/>
  <c r="V458" i="1" s="1"/>
  <c r="P459" i="1"/>
  <c r="V459" i="1" s="1"/>
  <c r="P460" i="1"/>
  <c r="V460" i="1" s="1"/>
  <c r="P461" i="1"/>
  <c r="V461" i="1" s="1"/>
  <c r="P462" i="1"/>
  <c r="V462" i="1" s="1"/>
  <c r="P463" i="1"/>
  <c r="V463" i="1" s="1"/>
  <c r="P464" i="1"/>
  <c r="V464" i="1" s="1"/>
  <c r="P465" i="1"/>
  <c r="V465" i="1" s="1"/>
  <c r="P466" i="1"/>
  <c r="V466" i="1" s="1"/>
  <c r="P467" i="1"/>
  <c r="V467" i="1" s="1"/>
  <c r="P468" i="1"/>
  <c r="V468" i="1" s="1"/>
  <c r="P469" i="1"/>
  <c r="V469" i="1" s="1"/>
  <c r="P470" i="1"/>
  <c r="V470" i="1" s="1"/>
  <c r="P471" i="1"/>
  <c r="V471" i="1" s="1"/>
  <c r="P472" i="1"/>
  <c r="V472" i="1" s="1"/>
  <c r="P473" i="1"/>
  <c r="V473" i="1" s="1"/>
  <c r="P474" i="1"/>
  <c r="V474" i="1" s="1"/>
  <c r="P475" i="1"/>
  <c r="V475" i="1" s="1"/>
  <c r="P476" i="1"/>
  <c r="V476" i="1" s="1"/>
  <c r="P477" i="1"/>
  <c r="V477" i="1" s="1"/>
  <c r="P478" i="1"/>
  <c r="V478" i="1" s="1"/>
  <c r="P479" i="1"/>
  <c r="V479" i="1" s="1"/>
  <c r="P480" i="1"/>
  <c r="V480" i="1" s="1"/>
  <c r="P481" i="1"/>
  <c r="V481" i="1" s="1"/>
  <c r="P482" i="1"/>
  <c r="V482" i="1" s="1"/>
  <c r="P483" i="1"/>
  <c r="V483" i="1" s="1"/>
  <c r="P484" i="1"/>
  <c r="V484" i="1" s="1"/>
  <c r="P485" i="1"/>
  <c r="V485" i="1" s="1"/>
  <c r="P486" i="1"/>
  <c r="V486" i="1" s="1"/>
  <c r="P487" i="1"/>
  <c r="V487" i="1" s="1"/>
  <c r="P488" i="1"/>
  <c r="V488" i="1" s="1"/>
  <c r="P489" i="1"/>
  <c r="V489" i="1" s="1"/>
  <c r="P490" i="1"/>
  <c r="V490" i="1" s="1"/>
  <c r="P491" i="1"/>
  <c r="V491" i="1" s="1"/>
  <c r="P492" i="1"/>
  <c r="V492" i="1" s="1"/>
  <c r="P493" i="1"/>
  <c r="V493" i="1" s="1"/>
  <c r="P494" i="1"/>
  <c r="V494" i="1" s="1"/>
  <c r="P495" i="1"/>
  <c r="V495" i="1" s="1"/>
  <c r="P496" i="1"/>
  <c r="V496" i="1" s="1"/>
  <c r="P497" i="1"/>
  <c r="V497" i="1" s="1"/>
  <c r="P498" i="1"/>
  <c r="V498" i="1" s="1"/>
  <c r="P499" i="1"/>
  <c r="V499" i="1" s="1"/>
  <c r="P500" i="1"/>
  <c r="V500" i="1" s="1"/>
  <c r="P501" i="1"/>
  <c r="V501" i="1" s="1"/>
  <c r="P502" i="1"/>
  <c r="V502" i="1" s="1"/>
  <c r="P503" i="1"/>
  <c r="V503" i="1" s="1"/>
  <c r="P504" i="1"/>
  <c r="V504" i="1" s="1"/>
  <c r="P505" i="1"/>
  <c r="V505" i="1" s="1"/>
  <c r="P506" i="1"/>
  <c r="V506" i="1" s="1"/>
  <c r="P507" i="1"/>
  <c r="V507" i="1" s="1"/>
  <c r="P508" i="1"/>
  <c r="V508" i="1" s="1"/>
  <c r="P509" i="1"/>
  <c r="V509" i="1" s="1"/>
  <c r="P510" i="1"/>
  <c r="V510" i="1" s="1"/>
  <c r="P511" i="1"/>
  <c r="V511" i="1" s="1"/>
  <c r="P512" i="1"/>
  <c r="V512" i="1" s="1"/>
  <c r="P513" i="1"/>
  <c r="V513" i="1" s="1"/>
  <c r="P514" i="1"/>
  <c r="V514" i="1" s="1"/>
  <c r="P515" i="1"/>
  <c r="V515" i="1" s="1"/>
  <c r="P516" i="1"/>
  <c r="V516" i="1" s="1"/>
  <c r="P517" i="1"/>
  <c r="V517" i="1" s="1"/>
  <c r="P518" i="1"/>
  <c r="V518" i="1" s="1"/>
  <c r="P519" i="1"/>
  <c r="V519" i="1" s="1"/>
  <c r="P520" i="1"/>
  <c r="V520" i="1" s="1"/>
  <c r="P521" i="1"/>
  <c r="V521" i="1" s="1"/>
  <c r="P522" i="1"/>
  <c r="V522" i="1" s="1"/>
  <c r="P523" i="1"/>
  <c r="V523" i="1" s="1"/>
  <c r="P524" i="1"/>
  <c r="V524" i="1" s="1"/>
  <c r="P525" i="1"/>
  <c r="V525" i="1" s="1"/>
  <c r="P526" i="1"/>
  <c r="V526" i="1" s="1"/>
  <c r="P527" i="1"/>
  <c r="V527" i="1" s="1"/>
  <c r="P528" i="1"/>
  <c r="V528" i="1" s="1"/>
  <c r="P529" i="1"/>
  <c r="V529" i="1" s="1"/>
  <c r="P530" i="1"/>
  <c r="V530" i="1" s="1"/>
  <c r="P531" i="1"/>
  <c r="V531" i="1" s="1"/>
  <c r="P532" i="1"/>
  <c r="V532" i="1" s="1"/>
  <c r="P533" i="1"/>
  <c r="V533" i="1" s="1"/>
  <c r="P534" i="1"/>
  <c r="V534" i="1" s="1"/>
  <c r="P535" i="1"/>
  <c r="V535" i="1" s="1"/>
  <c r="P536" i="1"/>
  <c r="V536" i="1" s="1"/>
  <c r="P537" i="1"/>
  <c r="V537" i="1" s="1"/>
  <c r="P538" i="1"/>
  <c r="V538" i="1" s="1"/>
  <c r="P539" i="1"/>
  <c r="V539" i="1" s="1"/>
  <c r="P540" i="1"/>
  <c r="V540" i="1" s="1"/>
  <c r="P541" i="1"/>
  <c r="V541" i="1" s="1"/>
  <c r="P542" i="1"/>
  <c r="V542" i="1" s="1"/>
  <c r="P543" i="1"/>
  <c r="V543" i="1" s="1"/>
  <c r="P544" i="1"/>
  <c r="V544" i="1" s="1"/>
  <c r="P545" i="1"/>
  <c r="V545" i="1" s="1"/>
  <c r="P546" i="1"/>
  <c r="V546" i="1" s="1"/>
  <c r="P547" i="1"/>
  <c r="V547" i="1" s="1"/>
  <c r="P548" i="1"/>
  <c r="V548" i="1" s="1"/>
  <c r="P549" i="1"/>
  <c r="V549" i="1" s="1"/>
  <c r="P550" i="1"/>
  <c r="V550" i="1" s="1"/>
  <c r="P551" i="1"/>
  <c r="V551" i="1" s="1"/>
  <c r="P552" i="1"/>
  <c r="V552" i="1" s="1"/>
  <c r="P553" i="1"/>
  <c r="V553" i="1" s="1"/>
  <c r="P554" i="1"/>
  <c r="V554" i="1" s="1"/>
  <c r="P555" i="1"/>
  <c r="V555" i="1" s="1"/>
  <c r="P556" i="1"/>
  <c r="V556" i="1" s="1"/>
  <c r="P557" i="1"/>
  <c r="V557" i="1" s="1"/>
  <c r="P558" i="1"/>
  <c r="V558" i="1" s="1"/>
  <c r="P559" i="1"/>
  <c r="V559" i="1" s="1"/>
  <c r="P560" i="1"/>
  <c r="V560" i="1" s="1"/>
  <c r="P561" i="1"/>
  <c r="V561" i="1" s="1"/>
  <c r="P562" i="1"/>
  <c r="V562" i="1" s="1"/>
  <c r="P563" i="1"/>
  <c r="V563" i="1" s="1"/>
  <c r="P564" i="1"/>
  <c r="V564" i="1" s="1"/>
  <c r="P565" i="1"/>
  <c r="V565" i="1" s="1"/>
  <c r="P566" i="1"/>
  <c r="V566" i="1" s="1"/>
  <c r="P567" i="1"/>
  <c r="V567" i="1" s="1"/>
  <c r="P568" i="1"/>
  <c r="V568" i="1" s="1"/>
  <c r="P569" i="1"/>
  <c r="V569" i="1" s="1"/>
  <c r="P570" i="1"/>
  <c r="V570" i="1" s="1"/>
  <c r="P571" i="1"/>
  <c r="V571" i="1" s="1"/>
  <c r="P572" i="1"/>
  <c r="V572" i="1" s="1"/>
  <c r="P573" i="1"/>
  <c r="V573" i="1" s="1"/>
  <c r="P574" i="1"/>
  <c r="V574" i="1" s="1"/>
  <c r="P575" i="1"/>
  <c r="V575" i="1" s="1"/>
  <c r="P576" i="1"/>
  <c r="V576" i="1" s="1"/>
  <c r="P577" i="1"/>
  <c r="V577" i="1" s="1"/>
  <c r="P578" i="1"/>
  <c r="V578" i="1" s="1"/>
  <c r="P579" i="1"/>
  <c r="V579" i="1" s="1"/>
  <c r="P580" i="1"/>
  <c r="V580" i="1" s="1"/>
  <c r="P581" i="1"/>
  <c r="V581" i="1" s="1"/>
  <c r="P582" i="1"/>
  <c r="V582" i="1" s="1"/>
  <c r="P583" i="1"/>
  <c r="V583" i="1" s="1"/>
  <c r="P584" i="1"/>
  <c r="V584" i="1" s="1"/>
  <c r="P585" i="1"/>
  <c r="V585" i="1" s="1"/>
  <c r="P586" i="1"/>
  <c r="V586" i="1" s="1"/>
  <c r="P587" i="1"/>
  <c r="V587" i="1" s="1"/>
  <c r="P588" i="1"/>
  <c r="V588" i="1" s="1"/>
  <c r="P589" i="1"/>
  <c r="V589" i="1" s="1"/>
  <c r="P590" i="1"/>
  <c r="V590" i="1" s="1"/>
  <c r="P591" i="1"/>
  <c r="V591" i="1" s="1"/>
  <c r="P592" i="1"/>
  <c r="V592" i="1" s="1"/>
  <c r="P593" i="1"/>
  <c r="V593" i="1" s="1"/>
  <c r="P594" i="1"/>
  <c r="V594" i="1" s="1"/>
  <c r="P595" i="1"/>
  <c r="V595" i="1" s="1"/>
  <c r="P596" i="1"/>
  <c r="V596" i="1" s="1"/>
  <c r="P597" i="1"/>
  <c r="V597" i="1" s="1"/>
  <c r="P598" i="1"/>
  <c r="V598" i="1" s="1"/>
  <c r="P599" i="1"/>
  <c r="V599" i="1" s="1"/>
  <c r="P600" i="1"/>
  <c r="V600" i="1" s="1"/>
  <c r="P601" i="1"/>
  <c r="V601" i="1" s="1"/>
  <c r="P602" i="1"/>
  <c r="V602" i="1" s="1"/>
  <c r="P603" i="1"/>
  <c r="V603" i="1" s="1"/>
  <c r="P604" i="1"/>
  <c r="V604" i="1" s="1"/>
  <c r="P605" i="1"/>
  <c r="V605" i="1" s="1"/>
  <c r="P606" i="1"/>
  <c r="V606" i="1" s="1"/>
  <c r="P607" i="1"/>
  <c r="V607" i="1" s="1"/>
  <c r="P608" i="1"/>
  <c r="V608" i="1" s="1"/>
  <c r="P609" i="1"/>
  <c r="V609" i="1" s="1"/>
  <c r="P610" i="1"/>
  <c r="V610" i="1" s="1"/>
  <c r="P611" i="1"/>
  <c r="V611" i="1" s="1"/>
  <c r="P612" i="1"/>
  <c r="V612" i="1" s="1"/>
  <c r="P613" i="1"/>
  <c r="V613" i="1" s="1"/>
  <c r="P614" i="1"/>
  <c r="V614" i="1" s="1"/>
  <c r="P615" i="1"/>
  <c r="V615" i="1" s="1"/>
  <c r="P616" i="1"/>
  <c r="V616" i="1" s="1"/>
  <c r="P617" i="1"/>
  <c r="V617" i="1" s="1"/>
  <c r="P618" i="1"/>
  <c r="V618" i="1" s="1"/>
  <c r="P619" i="1"/>
  <c r="V619" i="1" s="1"/>
  <c r="P620" i="1"/>
  <c r="V620" i="1" s="1"/>
  <c r="P621" i="1"/>
  <c r="V621" i="1" s="1"/>
  <c r="P622" i="1"/>
  <c r="V622" i="1" s="1"/>
  <c r="P623" i="1"/>
  <c r="V623" i="1" s="1"/>
  <c r="P624" i="1"/>
  <c r="V624" i="1" s="1"/>
  <c r="P625" i="1"/>
  <c r="V625" i="1" s="1"/>
  <c r="P626" i="1"/>
  <c r="V626" i="1" s="1"/>
  <c r="P627" i="1"/>
  <c r="V627" i="1" s="1"/>
  <c r="P628" i="1"/>
  <c r="V628" i="1" s="1"/>
  <c r="P629" i="1"/>
  <c r="V629" i="1" s="1"/>
  <c r="P630" i="1"/>
  <c r="V630" i="1" s="1"/>
  <c r="P631" i="1"/>
  <c r="V631" i="1" s="1"/>
  <c r="P632" i="1"/>
  <c r="V632" i="1" s="1"/>
  <c r="P633" i="1"/>
  <c r="V633" i="1" s="1"/>
  <c r="P634" i="1"/>
  <c r="V634" i="1" s="1"/>
  <c r="P635" i="1"/>
  <c r="V635" i="1" s="1"/>
  <c r="P636" i="1"/>
  <c r="V636" i="1" s="1"/>
  <c r="P637" i="1"/>
  <c r="V637" i="1" s="1"/>
  <c r="P638" i="1"/>
  <c r="V638" i="1" s="1"/>
  <c r="P639" i="1"/>
  <c r="V639" i="1" s="1"/>
  <c r="P640" i="1"/>
  <c r="V640" i="1" s="1"/>
  <c r="P641" i="1"/>
  <c r="V641" i="1" s="1"/>
  <c r="P642" i="1"/>
  <c r="V642" i="1" s="1"/>
  <c r="P643" i="1"/>
  <c r="V643" i="1" s="1"/>
  <c r="P644" i="1"/>
  <c r="V644" i="1" s="1"/>
  <c r="P645" i="1"/>
  <c r="V645" i="1" s="1"/>
  <c r="P646" i="1"/>
  <c r="V646" i="1" s="1"/>
  <c r="P647" i="1"/>
  <c r="V647" i="1" s="1"/>
  <c r="P648" i="1"/>
  <c r="V648" i="1" s="1"/>
  <c r="P649" i="1"/>
  <c r="V649" i="1" s="1"/>
  <c r="P650" i="1"/>
  <c r="V650" i="1" s="1"/>
  <c r="P651" i="1"/>
  <c r="V651" i="1" s="1"/>
  <c r="P652" i="1"/>
  <c r="V652" i="1" s="1"/>
  <c r="P653" i="1"/>
  <c r="V653" i="1" s="1"/>
  <c r="P654" i="1"/>
  <c r="V654" i="1" s="1"/>
  <c r="P655" i="1"/>
  <c r="V655" i="1" s="1"/>
  <c r="P656" i="1"/>
  <c r="V656" i="1" s="1"/>
  <c r="P657" i="1"/>
  <c r="V657" i="1" s="1"/>
  <c r="P658" i="1"/>
  <c r="V658" i="1" s="1"/>
  <c r="P659" i="1"/>
  <c r="V659" i="1" s="1"/>
  <c r="P660" i="1"/>
  <c r="V660" i="1" s="1"/>
  <c r="P661" i="1"/>
  <c r="V661" i="1" s="1"/>
  <c r="P662" i="1"/>
  <c r="V662" i="1" s="1"/>
  <c r="P663" i="1"/>
  <c r="V663" i="1" s="1"/>
  <c r="P664" i="1"/>
  <c r="V664" i="1" s="1"/>
  <c r="P665" i="1"/>
  <c r="V665" i="1" s="1"/>
  <c r="P666" i="1"/>
  <c r="V666" i="1" s="1"/>
  <c r="P667" i="1"/>
  <c r="V667" i="1" s="1"/>
  <c r="P668" i="1"/>
  <c r="V668" i="1" s="1"/>
  <c r="P669" i="1"/>
  <c r="V669" i="1" s="1"/>
  <c r="P670" i="1"/>
  <c r="V670" i="1" s="1"/>
  <c r="P671" i="1"/>
  <c r="V671" i="1" s="1"/>
  <c r="P672" i="1"/>
  <c r="V672" i="1" s="1"/>
  <c r="P673" i="1"/>
  <c r="V673" i="1" s="1"/>
  <c r="P674" i="1"/>
  <c r="V674" i="1" s="1"/>
  <c r="P675" i="1"/>
  <c r="V675" i="1" s="1"/>
  <c r="P676" i="1"/>
  <c r="V676" i="1" s="1"/>
  <c r="P677" i="1"/>
  <c r="V677" i="1" s="1"/>
  <c r="P678" i="1"/>
  <c r="V678" i="1" s="1"/>
  <c r="P679" i="1"/>
  <c r="V679" i="1" s="1"/>
  <c r="P680" i="1"/>
  <c r="V680" i="1" s="1"/>
  <c r="P681" i="1"/>
  <c r="V681" i="1" s="1"/>
  <c r="P682" i="1"/>
  <c r="V682" i="1" s="1"/>
  <c r="P683" i="1"/>
  <c r="V683" i="1" s="1"/>
  <c r="P684" i="1"/>
  <c r="V684" i="1" s="1"/>
  <c r="P685" i="1"/>
  <c r="V685" i="1" s="1"/>
  <c r="P686" i="1"/>
  <c r="V686" i="1" s="1"/>
  <c r="P687" i="1"/>
  <c r="V687" i="1" s="1"/>
  <c r="P688" i="1"/>
  <c r="V688" i="1" s="1"/>
  <c r="P689" i="1"/>
  <c r="V689" i="1" s="1"/>
  <c r="P690" i="1"/>
  <c r="V690" i="1" s="1"/>
  <c r="P691" i="1"/>
  <c r="V691" i="1" s="1"/>
  <c r="P692" i="1"/>
  <c r="V692" i="1" s="1"/>
  <c r="P693" i="1"/>
  <c r="V693" i="1" s="1"/>
  <c r="P694" i="1"/>
  <c r="V694" i="1" s="1"/>
  <c r="P695" i="1"/>
  <c r="V695" i="1" s="1"/>
  <c r="P696" i="1"/>
  <c r="V696" i="1" s="1"/>
  <c r="P697" i="1"/>
  <c r="V697" i="1" s="1"/>
  <c r="P698" i="1"/>
  <c r="V698" i="1" s="1"/>
  <c r="P699" i="1"/>
  <c r="V699" i="1" s="1"/>
  <c r="P700" i="1"/>
  <c r="V700" i="1" s="1"/>
  <c r="P701" i="1"/>
  <c r="V701" i="1" s="1"/>
  <c r="P702" i="1"/>
  <c r="V702" i="1" s="1"/>
  <c r="P703" i="1"/>
  <c r="V703" i="1" s="1"/>
  <c r="P704" i="1"/>
  <c r="V704" i="1" s="1"/>
  <c r="P705" i="1"/>
  <c r="V705" i="1" s="1"/>
  <c r="P706" i="1"/>
  <c r="V706" i="1" s="1"/>
  <c r="P707" i="1"/>
  <c r="V707" i="1" s="1"/>
  <c r="P708" i="1"/>
  <c r="V708" i="1" s="1"/>
  <c r="P709" i="1"/>
  <c r="V709" i="1" s="1"/>
  <c r="P710" i="1"/>
  <c r="V710" i="1" s="1"/>
  <c r="P711" i="1"/>
  <c r="V711" i="1" s="1"/>
  <c r="P712" i="1"/>
  <c r="V712" i="1" s="1"/>
  <c r="P713" i="1"/>
  <c r="V713" i="1" s="1"/>
  <c r="P714" i="1"/>
  <c r="V714" i="1" s="1"/>
  <c r="P715" i="1"/>
  <c r="V715" i="1" s="1"/>
  <c r="P716" i="1"/>
  <c r="V716" i="1" s="1"/>
  <c r="P717" i="1"/>
  <c r="V717" i="1" s="1"/>
  <c r="P718" i="1"/>
  <c r="V718" i="1" s="1"/>
  <c r="P719" i="1"/>
  <c r="V719" i="1" s="1"/>
  <c r="P720" i="1"/>
  <c r="V720" i="1" s="1"/>
  <c r="P721" i="1"/>
  <c r="V721" i="1" s="1"/>
  <c r="P722" i="1"/>
  <c r="V722" i="1" s="1"/>
  <c r="P723" i="1"/>
  <c r="V723" i="1" s="1"/>
  <c r="P724" i="1"/>
  <c r="V724" i="1" s="1"/>
  <c r="P725" i="1"/>
  <c r="V725" i="1" s="1"/>
  <c r="P726" i="1"/>
  <c r="V726" i="1" s="1"/>
  <c r="P727" i="1"/>
  <c r="V727" i="1" s="1"/>
  <c r="P728" i="1"/>
  <c r="V728" i="1" s="1"/>
  <c r="P729" i="1"/>
  <c r="V729" i="1" s="1"/>
  <c r="P730" i="1"/>
  <c r="V730" i="1" s="1"/>
  <c r="P731" i="1"/>
  <c r="V731" i="1" s="1"/>
  <c r="P732" i="1"/>
  <c r="V732" i="1" s="1"/>
  <c r="P733" i="1"/>
  <c r="V733" i="1" s="1"/>
  <c r="P734" i="1"/>
  <c r="V734" i="1" s="1"/>
  <c r="P735" i="1"/>
  <c r="V735" i="1" s="1"/>
  <c r="P736" i="1"/>
  <c r="V736" i="1" s="1"/>
  <c r="P737" i="1"/>
  <c r="V737" i="1" s="1"/>
  <c r="P738" i="1"/>
  <c r="V738" i="1" s="1"/>
  <c r="P739" i="1"/>
  <c r="V739" i="1" s="1"/>
  <c r="P740" i="1"/>
  <c r="V740" i="1" s="1"/>
  <c r="P741" i="1"/>
  <c r="V741" i="1" s="1"/>
  <c r="P742" i="1"/>
  <c r="V742" i="1" s="1"/>
  <c r="P743" i="1"/>
  <c r="V743" i="1" s="1"/>
  <c r="P744" i="1"/>
  <c r="V744" i="1" s="1"/>
  <c r="P745" i="1"/>
  <c r="V745" i="1" s="1"/>
  <c r="P746" i="1"/>
  <c r="V746" i="1" s="1"/>
  <c r="P747" i="1"/>
  <c r="V747" i="1" s="1"/>
  <c r="P748" i="1"/>
  <c r="V748" i="1" s="1"/>
  <c r="P749" i="1"/>
  <c r="V749" i="1" s="1"/>
  <c r="P750" i="1"/>
  <c r="V750" i="1" s="1"/>
  <c r="P751" i="1"/>
  <c r="V751" i="1" s="1"/>
  <c r="P752" i="1"/>
  <c r="V752" i="1" s="1"/>
  <c r="P753" i="1"/>
  <c r="V753" i="1" s="1"/>
  <c r="P754" i="1"/>
  <c r="V754" i="1" s="1"/>
  <c r="P755" i="1"/>
  <c r="V755" i="1" s="1"/>
  <c r="P756" i="1"/>
  <c r="V756" i="1" s="1"/>
  <c r="P757" i="1"/>
  <c r="V757" i="1" s="1"/>
  <c r="P758" i="1"/>
  <c r="V758" i="1" s="1"/>
  <c r="P759" i="1"/>
  <c r="V759" i="1" s="1"/>
  <c r="P760" i="1"/>
  <c r="V760" i="1" s="1"/>
  <c r="P761" i="1"/>
  <c r="V761" i="1" s="1"/>
  <c r="P762" i="1"/>
  <c r="V762" i="1" s="1"/>
  <c r="P763" i="1"/>
  <c r="V763" i="1" s="1"/>
  <c r="P764" i="1"/>
  <c r="V764" i="1" s="1"/>
  <c r="P765" i="1"/>
  <c r="V765" i="1" s="1"/>
  <c r="P766" i="1"/>
  <c r="V766" i="1" s="1"/>
  <c r="P767" i="1"/>
  <c r="V767" i="1" s="1"/>
  <c r="P768" i="1"/>
  <c r="V768" i="1" s="1"/>
  <c r="P769" i="1"/>
  <c r="V769" i="1" s="1"/>
  <c r="P770" i="1"/>
  <c r="V770" i="1" s="1"/>
  <c r="P771" i="1"/>
  <c r="V771" i="1" s="1"/>
  <c r="P772" i="1"/>
  <c r="V772" i="1" s="1"/>
  <c r="P773" i="1"/>
  <c r="V773" i="1" s="1"/>
  <c r="P774" i="1"/>
  <c r="V774" i="1" s="1"/>
  <c r="P775" i="1"/>
  <c r="V775" i="1" s="1"/>
  <c r="P776" i="1"/>
  <c r="V776" i="1" s="1"/>
  <c r="P777" i="1"/>
  <c r="V777" i="1" s="1"/>
  <c r="P778" i="1"/>
  <c r="V778" i="1" s="1"/>
  <c r="P779" i="1"/>
  <c r="V779" i="1" s="1"/>
  <c r="P780" i="1"/>
  <c r="V780" i="1" s="1"/>
  <c r="P781" i="1"/>
  <c r="V781" i="1" s="1"/>
  <c r="P782" i="1"/>
  <c r="V782" i="1" s="1"/>
  <c r="P783" i="1"/>
  <c r="V783" i="1" s="1"/>
  <c r="P784" i="1"/>
  <c r="V784" i="1" s="1"/>
  <c r="P785" i="1"/>
  <c r="V785" i="1" s="1"/>
  <c r="P786" i="1"/>
  <c r="V786" i="1" s="1"/>
  <c r="P787" i="1"/>
  <c r="V787" i="1" s="1"/>
  <c r="P788" i="1"/>
  <c r="V788" i="1" s="1"/>
  <c r="P789" i="1"/>
  <c r="V789" i="1" s="1"/>
  <c r="P790" i="1"/>
  <c r="V790" i="1" s="1"/>
  <c r="P791" i="1"/>
  <c r="V791" i="1" s="1"/>
  <c r="P792" i="1"/>
  <c r="V792" i="1" s="1"/>
  <c r="P793" i="1"/>
  <c r="V793" i="1" s="1"/>
  <c r="P794" i="1"/>
  <c r="V794" i="1" s="1"/>
  <c r="P795" i="1"/>
  <c r="V795" i="1" s="1"/>
  <c r="P796" i="1"/>
  <c r="V796" i="1" s="1"/>
  <c r="P797" i="1"/>
  <c r="V797" i="1" s="1"/>
  <c r="P798" i="1"/>
  <c r="V798" i="1" s="1"/>
  <c r="P799" i="1"/>
  <c r="V799" i="1" s="1"/>
  <c r="P800" i="1"/>
  <c r="V800" i="1" s="1"/>
  <c r="P801" i="1"/>
  <c r="V801" i="1" s="1"/>
  <c r="P802" i="1"/>
  <c r="V802" i="1" s="1"/>
  <c r="P803" i="1"/>
  <c r="V803" i="1" s="1"/>
  <c r="P804" i="1"/>
  <c r="V804" i="1" s="1"/>
  <c r="P805" i="1"/>
  <c r="V805" i="1" s="1"/>
  <c r="P806" i="1"/>
  <c r="V806" i="1" s="1"/>
  <c r="P807" i="1"/>
  <c r="V807" i="1" s="1"/>
  <c r="P808" i="1"/>
  <c r="V808" i="1" s="1"/>
  <c r="P809" i="1"/>
  <c r="V809" i="1" s="1"/>
  <c r="P810" i="1"/>
  <c r="V810" i="1" s="1"/>
  <c r="P811" i="1"/>
  <c r="V811" i="1" s="1"/>
  <c r="P812" i="1"/>
  <c r="V812" i="1" s="1"/>
  <c r="P813" i="1"/>
  <c r="V813" i="1" s="1"/>
  <c r="P814" i="1"/>
  <c r="V814" i="1" s="1"/>
  <c r="P815" i="1"/>
  <c r="V815" i="1" s="1"/>
  <c r="P816" i="1"/>
  <c r="V816" i="1" s="1"/>
  <c r="P817" i="1"/>
  <c r="V817" i="1" s="1"/>
  <c r="P818" i="1"/>
  <c r="V818" i="1" s="1"/>
  <c r="P819" i="1"/>
  <c r="V819" i="1" s="1"/>
  <c r="P820" i="1"/>
  <c r="V820" i="1" s="1"/>
  <c r="P821" i="1"/>
  <c r="V821" i="1" s="1"/>
  <c r="P822" i="1"/>
  <c r="V822" i="1" s="1"/>
  <c r="P823" i="1"/>
  <c r="V823" i="1" s="1"/>
  <c r="P824" i="1"/>
  <c r="V824" i="1" s="1"/>
  <c r="P825" i="1"/>
  <c r="V825" i="1" s="1"/>
  <c r="P826" i="1"/>
  <c r="V826" i="1" s="1"/>
  <c r="P827" i="1"/>
  <c r="V827" i="1" s="1"/>
  <c r="P828" i="1"/>
  <c r="V828" i="1" s="1"/>
  <c r="P829" i="1"/>
  <c r="V829" i="1" s="1"/>
  <c r="P830" i="1"/>
  <c r="V830" i="1" s="1"/>
  <c r="P831" i="1"/>
  <c r="V831" i="1" s="1"/>
  <c r="P832" i="1"/>
  <c r="V832" i="1" s="1"/>
  <c r="P833" i="1"/>
  <c r="V833" i="1" s="1"/>
  <c r="P834" i="1"/>
  <c r="V834" i="1" s="1"/>
  <c r="P835" i="1"/>
  <c r="V835" i="1" s="1"/>
  <c r="P836" i="1"/>
  <c r="V836" i="1" s="1"/>
  <c r="P837" i="1"/>
  <c r="V837" i="1" s="1"/>
  <c r="P838" i="1"/>
  <c r="V838" i="1" s="1"/>
  <c r="P839" i="1"/>
  <c r="V839" i="1" s="1"/>
  <c r="P840" i="1"/>
  <c r="V840" i="1" s="1"/>
  <c r="P841" i="1"/>
  <c r="V841" i="1" s="1"/>
  <c r="P842" i="1"/>
  <c r="V842" i="1" s="1"/>
  <c r="P843" i="1"/>
  <c r="V843" i="1" s="1"/>
  <c r="P844" i="1"/>
  <c r="V844" i="1" s="1"/>
  <c r="P845" i="1"/>
  <c r="V845" i="1" s="1"/>
  <c r="P846" i="1"/>
  <c r="V846" i="1" s="1"/>
  <c r="P847" i="1"/>
  <c r="V847" i="1" s="1"/>
  <c r="P848" i="1"/>
  <c r="V848" i="1" s="1"/>
  <c r="P849" i="1"/>
  <c r="V849" i="1" s="1"/>
  <c r="P850" i="1"/>
  <c r="V850" i="1" s="1"/>
  <c r="P851" i="1"/>
  <c r="V851" i="1" s="1"/>
  <c r="P852" i="1"/>
  <c r="V852" i="1" s="1"/>
  <c r="P853" i="1"/>
  <c r="V853" i="1" s="1"/>
  <c r="P854" i="1"/>
  <c r="V854" i="1" s="1"/>
  <c r="P855" i="1"/>
  <c r="V855" i="1" s="1"/>
  <c r="P856" i="1"/>
  <c r="V856" i="1" s="1"/>
  <c r="P857" i="1"/>
  <c r="V857" i="1" s="1"/>
  <c r="P858" i="1"/>
  <c r="V858" i="1" s="1"/>
  <c r="P859" i="1"/>
  <c r="V859" i="1" s="1"/>
  <c r="P860" i="1"/>
  <c r="V860" i="1" s="1"/>
  <c r="P861" i="1"/>
  <c r="V861" i="1" s="1"/>
  <c r="P862" i="1"/>
  <c r="V862" i="1" s="1"/>
  <c r="P863" i="1"/>
  <c r="V863" i="1" s="1"/>
  <c r="P864" i="1"/>
  <c r="V864" i="1" s="1"/>
  <c r="P865" i="1"/>
  <c r="V865" i="1" s="1"/>
  <c r="P866" i="1"/>
  <c r="V866" i="1" s="1"/>
  <c r="P867" i="1"/>
  <c r="V867" i="1" s="1"/>
  <c r="P868" i="1"/>
  <c r="V868" i="1" s="1"/>
  <c r="P869" i="1"/>
  <c r="V869" i="1" s="1"/>
  <c r="P870" i="1"/>
  <c r="V870" i="1" s="1"/>
  <c r="P871" i="1"/>
  <c r="V871" i="1" s="1"/>
  <c r="P872" i="1"/>
  <c r="V872" i="1" s="1"/>
  <c r="P873" i="1"/>
  <c r="V873" i="1" s="1"/>
  <c r="P874" i="1"/>
  <c r="V874" i="1" s="1"/>
  <c r="P875" i="1"/>
  <c r="V875" i="1" s="1"/>
  <c r="P876" i="1"/>
  <c r="V876" i="1" s="1"/>
  <c r="P877" i="1"/>
  <c r="V877" i="1" s="1"/>
  <c r="P878" i="1"/>
  <c r="V878" i="1" s="1"/>
  <c r="P879" i="1"/>
  <c r="V879" i="1" s="1"/>
  <c r="P880" i="1"/>
  <c r="V880" i="1" s="1"/>
  <c r="P881" i="1"/>
  <c r="V881" i="1" s="1"/>
  <c r="P882" i="1"/>
  <c r="V882" i="1" s="1"/>
  <c r="P883" i="1"/>
  <c r="V883" i="1" s="1"/>
  <c r="P884" i="1"/>
  <c r="V884" i="1" s="1"/>
  <c r="P885" i="1"/>
  <c r="V885" i="1" s="1"/>
  <c r="P886" i="1"/>
  <c r="V886" i="1" s="1"/>
  <c r="P887" i="1"/>
  <c r="V887" i="1" s="1"/>
  <c r="P888" i="1"/>
  <c r="V888" i="1" s="1"/>
  <c r="P889" i="1"/>
  <c r="V889" i="1" s="1"/>
  <c r="P890" i="1"/>
  <c r="V890" i="1" s="1"/>
  <c r="P891" i="1"/>
  <c r="V891" i="1" s="1"/>
  <c r="P892" i="1"/>
  <c r="V892" i="1" s="1"/>
  <c r="P893" i="1"/>
  <c r="V893" i="1" s="1"/>
  <c r="P894" i="1"/>
  <c r="V894" i="1" s="1"/>
  <c r="P895" i="1"/>
  <c r="V895" i="1" s="1"/>
  <c r="P896" i="1"/>
  <c r="V896" i="1" s="1"/>
  <c r="P897" i="1"/>
  <c r="V897" i="1" s="1"/>
  <c r="P898" i="1"/>
  <c r="V898" i="1" s="1"/>
  <c r="P899" i="1"/>
  <c r="V899" i="1" s="1"/>
  <c r="P900" i="1"/>
  <c r="V900" i="1" s="1"/>
  <c r="P901" i="1"/>
  <c r="V901" i="1" s="1"/>
  <c r="P902" i="1"/>
  <c r="V902" i="1" s="1"/>
  <c r="P903" i="1"/>
  <c r="V903" i="1" s="1"/>
  <c r="P904" i="1"/>
  <c r="V904" i="1" s="1"/>
  <c r="P905" i="1"/>
  <c r="V905" i="1" s="1"/>
  <c r="P906" i="1"/>
  <c r="V906" i="1" s="1"/>
  <c r="P907" i="1"/>
  <c r="V907" i="1" s="1"/>
  <c r="P908" i="1"/>
  <c r="V908" i="1" s="1"/>
  <c r="P909" i="1"/>
  <c r="V909" i="1" s="1"/>
  <c r="P910" i="1"/>
  <c r="V910" i="1" s="1"/>
  <c r="P911" i="1"/>
  <c r="V911" i="1" s="1"/>
  <c r="P912" i="1"/>
  <c r="V912" i="1" s="1"/>
  <c r="P913" i="1"/>
  <c r="V913" i="1" s="1"/>
  <c r="P914" i="1"/>
  <c r="V914" i="1" s="1"/>
  <c r="P915" i="1"/>
  <c r="V915" i="1" s="1"/>
  <c r="P916" i="1"/>
  <c r="V916" i="1" s="1"/>
  <c r="P917" i="1"/>
  <c r="V917" i="1" s="1"/>
  <c r="P918" i="1"/>
  <c r="V918" i="1" s="1"/>
  <c r="P919" i="1"/>
  <c r="V919" i="1" s="1"/>
  <c r="P920" i="1"/>
  <c r="V920" i="1" s="1"/>
  <c r="P921" i="1"/>
  <c r="V921" i="1" s="1"/>
  <c r="P922" i="1"/>
  <c r="V922" i="1" s="1"/>
  <c r="P923" i="1"/>
  <c r="V923" i="1" s="1"/>
  <c r="P924" i="1"/>
  <c r="V924" i="1" s="1"/>
  <c r="P925" i="1"/>
  <c r="V925" i="1" s="1"/>
  <c r="P926" i="1"/>
  <c r="V926" i="1" s="1"/>
  <c r="P927" i="1"/>
  <c r="V927" i="1" s="1"/>
  <c r="P928" i="1"/>
  <c r="V928" i="1" s="1"/>
  <c r="P929" i="1"/>
  <c r="V929" i="1" s="1"/>
  <c r="P930" i="1"/>
  <c r="V930" i="1" s="1"/>
  <c r="P931" i="1"/>
  <c r="V931" i="1" s="1"/>
  <c r="P932" i="1"/>
  <c r="V932" i="1" s="1"/>
  <c r="P933" i="1"/>
  <c r="V933" i="1" s="1"/>
  <c r="P934" i="1"/>
  <c r="V934" i="1" s="1"/>
  <c r="P935" i="1"/>
  <c r="V935" i="1" s="1"/>
  <c r="P936" i="1"/>
  <c r="V936" i="1" s="1"/>
  <c r="P937" i="1"/>
  <c r="V937" i="1" s="1"/>
  <c r="P938" i="1"/>
  <c r="V938" i="1" s="1"/>
  <c r="P939" i="1"/>
  <c r="V939" i="1" s="1"/>
  <c r="P940" i="1"/>
  <c r="V940" i="1" s="1"/>
  <c r="P941" i="1"/>
  <c r="V941" i="1" s="1"/>
  <c r="P942" i="1"/>
  <c r="V942" i="1" s="1"/>
  <c r="P943" i="1"/>
  <c r="V943" i="1" s="1"/>
  <c r="P944" i="1"/>
  <c r="V944" i="1" s="1"/>
  <c r="P945" i="1"/>
  <c r="V945" i="1" s="1"/>
  <c r="P946" i="1"/>
  <c r="V946" i="1" s="1"/>
  <c r="P947" i="1"/>
  <c r="V947" i="1" s="1"/>
  <c r="P948" i="1"/>
  <c r="V948" i="1" s="1"/>
  <c r="P949" i="1"/>
  <c r="V949" i="1" s="1"/>
  <c r="P950" i="1"/>
  <c r="V950" i="1" s="1"/>
  <c r="P951" i="1"/>
  <c r="V951" i="1" s="1"/>
  <c r="P952" i="1"/>
  <c r="V952" i="1" s="1"/>
  <c r="P953" i="1"/>
  <c r="V953" i="1" s="1"/>
  <c r="P954" i="1"/>
  <c r="V954" i="1" s="1"/>
  <c r="P955" i="1"/>
  <c r="V955" i="1" s="1"/>
  <c r="P956" i="1"/>
  <c r="V956" i="1" s="1"/>
  <c r="P957" i="1"/>
  <c r="V957" i="1" s="1"/>
  <c r="P958" i="1"/>
  <c r="V958" i="1" s="1"/>
  <c r="P959" i="1"/>
  <c r="V959" i="1" s="1"/>
  <c r="P960" i="1"/>
  <c r="V960" i="1" s="1"/>
  <c r="P961" i="1"/>
  <c r="V961" i="1" s="1"/>
  <c r="P962" i="1"/>
  <c r="V962" i="1" s="1"/>
  <c r="P963" i="1"/>
  <c r="V963" i="1" s="1"/>
  <c r="P964" i="1"/>
  <c r="V964" i="1" s="1"/>
  <c r="P965" i="1"/>
  <c r="V965" i="1" s="1"/>
  <c r="P966" i="1"/>
  <c r="V966" i="1" s="1"/>
  <c r="P967" i="1"/>
  <c r="V967" i="1" s="1"/>
  <c r="P968" i="1"/>
  <c r="V968" i="1" s="1"/>
  <c r="P969" i="1"/>
  <c r="V969" i="1" s="1"/>
  <c r="P970" i="1"/>
  <c r="V970" i="1" s="1"/>
  <c r="P971" i="1"/>
  <c r="V971" i="1" s="1"/>
  <c r="P972" i="1"/>
  <c r="V972" i="1" s="1"/>
  <c r="P973" i="1"/>
  <c r="V973" i="1" s="1"/>
  <c r="P974" i="1"/>
  <c r="V974" i="1" s="1"/>
  <c r="P975" i="1"/>
  <c r="V975" i="1" s="1"/>
  <c r="P976" i="1"/>
  <c r="V976" i="1" s="1"/>
  <c r="P2" i="1"/>
  <c r="V2" i="1" s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72" i="1"/>
  <c r="C72" i="1"/>
  <c r="B73" i="1"/>
  <c r="C73" i="1"/>
  <c r="B74" i="1"/>
  <c r="C74" i="1"/>
  <c r="B75" i="1"/>
  <c r="C75" i="1"/>
  <c r="B76" i="1"/>
  <c r="C76" i="1"/>
  <c r="B77" i="1"/>
  <c r="C77" i="1"/>
  <c r="B78" i="1"/>
  <c r="C78" i="1"/>
  <c r="B79" i="1"/>
  <c r="C79" i="1"/>
  <c r="B80" i="1"/>
  <c r="C80" i="1"/>
  <c r="B81" i="1"/>
  <c r="C81" i="1"/>
  <c r="B82" i="1"/>
  <c r="C82" i="1"/>
  <c r="B83" i="1"/>
  <c r="C83" i="1"/>
  <c r="B84" i="1"/>
  <c r="C84" i="1"/>
  <c r="B85" i="1"/>
  <c r="C85" i="1"/>
  <c r="B86" i="1"/>
  <c r="C86" i="1"/>
  <c r="B87" i="1"/>
  <c r="C87" i="1"/>
  <c r="B88" i="1"/>
  <c r="C88" i="1"/>
  <c r="B89" i="1"/>
  <c r="C89" i="1"/>
  <c r="B90" i="1"/>
  <c r="C90" i="1"/>
  <c r="B91" i="1"/>
  <c r="C91" i="1"/>
  <c r="B92" i="1"/>
  <c r="C92" i="1"/>
  <c r="B93" i="1"/>
  <c r="C93" i="1"/>
  <c r="B94" i="1"/>
  <c r="C94" i="1"/>
  <c r="B95" i="1"/>
  <c r="C95" i="1"/>
  <c r="B96" i="1"/>
  <c r="C96" i="1"/>
  <c r="B97" i="1"/>
  <c r="C97" i="1"/>
  <c r="B98" i="1"/>
  <c r="C98" i="1"/>
  <c r="B99" i="1"/>
  <c r="C99" i="1"/>
  <c r="B100" i="1"/>
  <c r="C100" i="1"/>
  <c r="B101" i="1"/>
  <c r="C101" i="1"/>
  <c r="B102" i="1"/>
  <c r="C102" i="1"/>
  <c r="B103" i="1"/>
  <c r="C103" i="1"/>
  <c r="B104" i="1"/>
  <c r="C104" i="1"/>
  <c r="B105" i="1"/>
  <c r="C105" i="1"/>
  <c r="B106" i="1"/>
  <c r="C106" i="1"/>
  <c r="B107" i="1"/>
  <c r="C107" i="1"/>
  <c r="B108" i="1"/>
  <c r="C108" i="1"/>
  <c r="B109" i="1"/>
  <c r="C109" i="1"/>
  <c r="B110" i="1"/>
  <c r="C110" i="1"/>
  <c r="B111" i="1"/>
  <c r="C111" i="1"/>
  <c r="B112" i="1"/>
  <c r="C112" i="1"/>
  <c r="B113" i="1"/>
  <c r="C113" i="1"/>
  <c r="B114" i="1"/>
  <c r="C114" i="1"/>
  <c r="B115" i="1"/>
  <c r="C115" i="1"/>
  <c r="B116" i="1"/>
  <c r="C116" i="1"/>
  <c r="B117" i="1"/>
  <c r="C117" i="1"/>
  <c r="B118" i="1"/>
  <c r="C118" i="1"/>
  <c r="B119" i="1"/>
  <c r="C119" i="1"/>
  <c r="B120" i="1"/>
  <c r="C120" i="1"/>
  <c r="B121" i="1"/>
  <c r="C121" i="1"/>
  <c r="B122" i="1"/>
  <c r="C122" i="1"/>
  <c r="B123" i="1"/>
  <c r="C123" i="1"/>
  <c r="B124" i="1"/>
  <c r="C124" i="1"/>
  <c r="B125" i="1"/>
  <c r="C125" i="1"/>
  <c r="B126" i="1"/>
  <c r="C126" i="1"/>
  <c r="B127" i="1"/>
  <c r="C127" i="1"/>
  <c r="B128" i="1"/>
  <c r="C128" i="1"/>
  <c r="B129" i="1"/>
  <c r="C129" i="1"/>
  <c r="B130" i="1"/>
  <c r="C130" i="1"/>
  <c r="B131" i="1"/>
  <c r="C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B197" i="1"/>
  <c r="C197" i="1"/>
  <c r="B198" i="1"/>
  <c r="C198" i="1"/>
  <c r="B199" i="1"/>
  <c r="C199" i="1"/>
  <c r="B200" i="1"/>
  <c r="C200" i="1"/>
  <c r="B201" i="1"/>
  <c r="C201" i="1"/>
  <c r="B202" i="1"/>
  <c r="C202" i="1"/>
  <c r="B203" i="1"/>
  <c r="C203" i="1"/>
  <c r="B204" i="1"/>
  <c r="C204" i="1"/>
  <c r="B205" i="1"/>
  <c r="C205" i="1"/>
  <c r="B206" i="1"/>
  <c r="C206" i="1"/>
  <c r="B207" i="1"/>
  <c r="C207" i="1"/>
  <c r="B208" i="1"/>
  <c r="C208" i="1"/>
  <c r="B209" i="1"/>
  <c r="C209" i="1"/>
  <c r="B210" i="1"/>
  <c r="C210" i="1"/>
  <c r="B211" i="1"/>
  <c r="C211" i="1"/>
  <c r="B212" i="1"/>
  <c r="C212" i="1"/>
  <c r="B213" i="1"/>
  <c r="C213" i="1"/>
  <c r="B214" i="1"/>
  <c r="C214" i="1"/>
  <c r="B215" i="1"/>
  <c r="C215" i="1"/>
  <c r="B216" i="1"/>
  <c r="C216" i="1"/>
  <c r="B217" i="1"/>
  <c r="C217" i="1"/>
  <c r="B218" i="1"/>
  <c r="C218" i="1"/>
  <c r="B219" i="1"/>
  <c r="C219" i="1"/>
  <c r="B220" i="1"/>
  <c r="C220" i="1"/>
  <c r="B221" i="1"/>
  <c r="C221" i="1"/>
  <c r="B222" i="1"/>
  <c r="C222" i="1"/>
  <c r="B223" i="1"/>
  <c r="C223" i="1"/>
  <c r="B224" i="1"/>
  <c r="C224" i="1"/>
  <c r="B225" i="1"/>
  <c r="C225" i="1"/>
  <c r="B226" i="1"/>
  <c r="C226" i="1"/>
  <c r="B227" i="1"/>
  <c r="C227" i="1"/>
  <c r="B228" i="1"/>
  <c r="C228" i="1"/>
  <c r="B229" i="1"/>
  <c r="C229" i="1"/>
  <c r="B230" i="1"/>
  <c r="C230" i="1"/>
  <c r="B231" i="1"/>
  <c r="C231" i="1"/>
  <c r="B232" i="1"/>
  <c r="C232" i="1"/>
  <c r="B233" i="1"/>
  <c r="C233" i="1"/>
  <c r="B234" i="1"/>
  <c r="C234" i="1"/>
  <c r="B235" i="1"/>
  <c r="C235" i="1"/>
  <c r="B236" i="1"/>
  <c r="C236" i="1"/>
  <c r="B237" i="1"/>
  <c r="C237" i="1"/>
  <c r="B238" i="1"/>
  <c r="C238" i="1"/>
  <c r="B239" i="1"/>
  <c r="C239" i="1"/>
  <c r="B240" i="1"/>
  <c r="C240" i="1"/>
  <c r="B241" i="1"/>
  <c r="C241" i="1"/>
  <c r="B242" i="1"/>
  <c r="C242" i="1"/>
  <c r="B243" i="1"/>
  <c r="C243" i="1"/>
  <c r="B244" i="1"/>
  <c r="C244" i="1"/>
  <c r="B245" i="1"/>
  <c r="C245" i="1"/>
  <c r="B246" i="1"/>
  <c r="C246" i="1"/>
  <c r="B247" i="1"/>
  <c r="C247" i="1"/>
  <c r="B248" i="1"/>
  <c r="C248" i="1"/>
  <c r="B249" i="1"/>
  <c r="C249" i="1"/>
  <c r="B250" i="1"/>
  <c r="C250" i="1"/>
  <c r="B251" i="1"/>
  <c r="C251" i="1"/>
  <c r="B252" i="1"/>
  <c r="C252" i="1"/>
  <c r="B253" i="1"/>
  <c r="C253" i="1"/>
  <c r="B254" i="1"/>
  <c r="C254" i="1"/>
  <c r="B255" i="1"/>
  <c r="C255" i="1"/>
  <c r="B256" i="1"/>
  <c r="C256" i="1"/>
  <c r="B257" i="1"/>
  <c r="C257" i="1"/>
  <c r="B258" i="1"/>
  <c r="C258" i="1"/>
  <c r="B259" i="1"/>
  <c r="C259" i="1"/>
  <c r="B260" i="1"/>
  <c r="C260" i="1"/>
  <c r="B261" i="1"/>
  <c r="C261" i="1"/>
  <c r="B262" i="1"/>
  <c r="C262" i="1"/>
  <c r="B263" i="1"/>
  <c r="C263" i="1"/>
  <c r="B264" i="1"/>
  <c r="C264" i="1"/>
  <c r="B265" i="1"/>
  <c r="C265" i="1"/>
  <c r="B266" i="1"/>
  <c r="C266" i="1"/>
  <c r="B267" i="1"/>
  <c r="C267" i="1"/>
  <c r="B268" i="1"/>
  <c r="C268" i="1"/>
  <c r="B269" i="1"/>
  <c r="C269" i="1"/>
  <c r="B270" i="1"/>
  <c r="C270" i="1"/>
  <c r="B271" i="1"/>
  <c r="C271" i="1"/>
  <c r="B272" i="1"/>
  <c r="C272" i="1"/>
  <c r="B273" i="1"/>
  <c r="C273" i="1"/>
  <c r="B274" i="1"/>
  <c r="C274" i="1"/>
  <c r="B275" i="1"/>
  <c r="C275" i="1"/>
  <c r="B276" i="1"/>
  <c r="C276" i="1"/>
  <c r="B277" i="1"/>
  <c r="C277" i="1"/>
  <c r="B278" i="1"/>
  <c r="C278" i="1"/>
  <c r="B279" i="1"/>
  <c r="C279" i="1"/>
  <c r="B280" i="1"/>
  <c r="C280" i="1"/>
  <c r="B281" i="1"/>
  <c r="C281" i="1"/>
  <c r="B282" i="1"/>
  <c r="C282" i="1"/>
  <c r="B283" i="1"/>
  <c r="C283" i="1"/>
  <c r="B284" i="1"/>
  <c r="C284" i="1"/>
  <c r="B285" i="1"/>
  <c r="C285" i="1"/>
  <c r="B286" i="1"/>
  <c r="C286" i="1"/>
  <c r="B287" i="1"/>
  <c r="C287" i="1"/>
  <c r="B288" i="1"/>
  <c r="C288" i="1"/>
  <c r="B289" i="1"/>
  <c r="C289" i="1"/>
  <c r="B290" i="1"/>
  <c r="C290" i="1"/>
  <c r="B291" i="1"/>
  <c r="C291" i="1"/>
  <c r="B292" i="1"/>
  <c r="C292" i="1"/>
  <c r="B293" i="1"/>
  <c r="C293" i="1"/>
  <c r="B294" i="1"/>
  <c r="C294" i="1"/>
  <c r="B295" i="1"/>
  <c r="C295" i="1"/>
  <c r="B296" i="1"/>
  <c r="C296" i="1"/>
  <c r="B297" i="1"/>
  <c r="C297" i="1"/>
  <c r="B298" i="1"/>
  <c r="C298" i="1"/>
  <c r="B299" i="1"/>
  <c r="C299" i="1"/>
  <c r="B300" i="1"/>
  <c r="C300" i="1"/>
  <c r="B301" i="1"/>
  <c r="C301" i="1"/>
  <c r="B302" i="1"/>
  <c r="C302" i="1"/>
  <c r="B303" i="1"/>
  <c r="C303" i="1"/>
  <c r="B304" i="1"/>
  <c r="C304" i="1"/>
  <c r="B305" i="1"/>
  <c r="C305" i="1"/>
  <c r="B306" i="1"/>
  <c r="C306" i="1"/>
  <c r="B307" i="1"/>
  <c r="C307" i="1"/>
  <c r="B308" i="1"/>
  <c r="C308" i="1"/>
  <c r="B309" i="1"/>
  <c r="C309" i="1"/>
  <c r="B310" i="1"/>
  <c r="C310" i="1"/>
  <c r="B311" i="1"/>
  <c r="C311" i="1"/>
  <c r="B312" i="1"/>
  <c r="C312" i="1"/>
  <c r="B313" i="1"/>
  <c r="C313" i="1"/>
  <c r="B314" i="1"/>
  <c r="C314" i="1"/>
  <c r="B315" i="1"/>
  <c r="C315" i="1"/>
  <c r="B316" i="1"/>
  <c r="C316" i="1"/>
  <c r="B317" i="1"/>
  <c r="C317" i="1"/>
  <c r="B318" i="1"/>
  <c r="C318" i="1"/>
  <c r="B319" i="1"/>
  <c r="C319" i="1"/>
  <c r="B320" i="1"/>
  <c r="C320" i="1"/>
  <c r="B321" i="1"/>
  <c r="C321" i="1"/>
  <c r="B322" i="1"/>
  <c r="C322" i="1"/>
  <c r="B323" i="1"/>
  <c r="C323" i="1"/>
  <c r="B324" i="1"/>
  <c r="C324" i="1"/>
  <c r="B325" i="1"/>
  <c r="C325" i="1"/>
  <c r="B326" i="1"/>
  <c r="C326" i="1"/>
  <c r="B327" i="1"/>
  <c r="C327" i="1"/>
  <c r="B328" i="1"/>
  <c r="C328" i="1"/>
  <c r="B329" i="1"/>
  <c r="C329" i="1"/>
  <c r="B330" i="1"/>
  <c r="C330" i="1"/>
  <c r="B331" i="1"/>
  <c r="C331" i="1"/>
  <c r="B332" i="1"/>
  <c r="C332" i="1"/>
  <c r="B333" i="1"/>
  <c r="C333" i="1"/>
  <c r="B334" i="1"/>
  <c r="C334" i="1"/>
  <c r="B335" i="1"/>
  <c r="C335" i="1"/>
  <c r="B336" i="1"/>
  <c r="C336" i="1"/>
  <c r="B337" i="1"/>
  <c r="C337" i="1"/>
  <c r="B338" i="1"/>
  <c r="C338" i="1"/>
  <c r="B339" i="1"/>
  <c r="C339" i="1"/>
  <c r="B340" i="1"/>
  <c r="C340" i="1"/>
  <c r="B341" i="1"/>
  <c r="C341" i="1"/>
  <c r="B342" i="1"/>
  <c r="C342" i="1"/>
  <c r="B343" i="1"/>
  <c r="C343" i="1"/>
  <c r="B344" i="1"/>
  <c r="C344" i="1"/>
  <c r="B345" i="1"/>
  <c r="C345" i="1"/>
  <c r="B346" i="1"/>
  <c r="C346" i="1"/>
  <c r="B347" i="1"/>
  <c r="C347" i="1"/>
  <c r="B348" i="1"/>
  <c r="C348" i="1"/>
  <c r="B349" i="1"/>
  <c r="C349" i="1"/>
  <c r="B350" i="1"/>
  <c r="C350" i="1"/>
  <c r="B351" i="1"/>
  <c r="C351" i="1"/>
  <c r="B352" i="1"/>
  <c r="C352" i="1"/>
  <c r="B353" i="1"/>
  <c r="C353" i="1"/>
  <c r="B354" i="1"/>
  <c r="C354" i="1"/>
  <c r="B355" i="1"/>
  <c r="C355" i="1"/>
  <c r="B356" i="1"/>
  <c r="C356" i="1"/>
  <c r="B357" i="1"/>
  <c r="C357" i="1"/>
  <c r="B358" i="1"/>
  <c r="C358" i="1"/>
  <c r="B359" i="1"/>
  <c r="C359" i="1"/>
  <c r="B360" i="1"/>
  <c r="C360" i="1"/>
  <c r="B361" i="1"/>
  <c r="C361" i="1"/>
  <c r="B362" i="1"/>
  <c r="C362" i="1"/>
  <c r="B363" i="1"/>
  <c r="C363" i="1"/>
  <c r="B364" i="1"/>
  <c r="C364" i="1"/>
  <c r="B365" i="1"/>
  <c r="C365" i="1"/>
  <c r="B366" i="1"/>
  <c r="C366" i="1"/>
  <c r="B367" i="1"/>
  <c r="C367" i="1"/>
  <c r="B368" i="1"/>
  <c r="C368" i="1"/>
  <c r="B369" i="1"/>
  <c r="C369" i="1"/>
  <c r="B370" i="1"/>
  <c r="C370" i="1"/>
  <c r="B371" i="1"/>
  <c r="C371" i="1"/>
  <c r="B372" i="1"/>
  <c r="C372" i="1"/>
  <c r="B373" i="1"/>
  <c r="C373" i="1"/>
  <c r="B374" i="1"/>
  <c r="C374" i="1"/>
  <c r="B375" i="1"/>
  <c r="C375" i="1"/>
  <c r="B376" i="1"/>
  <c r="C376" i="1"/>
  <c r="B377" i="1"/>
  <c r="C377" i="1"/>
  <c r="B378" i="1"/>
  <c r="C378" i="1"/>
  <c r="B379" i="1"/>
  <c r="C379" i="1"/>
  <c r="B380" i="1"/>
  <c r="C380" i="1"/>
  <c r="B381" i="1"/>
  <c r="C381" i="1"/>
  <c r="B382" i="1"/>
  <c r="C382" i="1"/>
  <c r="B383" i="1"/>
  <c r="C383" i="1"/>
  <c r="B384" i="1"/>
  <c r="C384" i="1"/>
  <c r="B385" i="1"/>
  <c r="C385" i="1"/>
  <c r="B386" i="1"/>
  <c r="C386" i="1"/>
  <c r="B387" i="1"/>
  <c r="C387" i="1"/>
  <c r="B388" i="1"/>
  <c r="C388" i="1"/>
  <c r="B389" i="1"/>
  <c r="C389" i="1"/>
  <c r="B390" i="1"/>
  <c r="C390" i="1"/>
  <c r="B391" i="1"/>
  <c r="C391" i="1"/>
  <c r="B392" i="1"/>
  <c r="C392" i="1"/>
  <c r="B393" i="1"/>
  <c r="C393" i="1"/>
  <c r="B394" i="1"/>
  <c r="C394" i="1"/>
  <c r="B395" i="1"/>
  <c r="C395" i="1"/>
  <c r="B396" i="1"/>
  <c r="C396" i="1"/>
  <c r="B397" i="1"/>
  <c r="C397" i="1"/>
  <c r="B398" i="1"/>
  <c r="C398" i="1"/>
  <c r="B399" i="1"/>
  <c r="C399" i="1"/>
  <c r="B400" i="1"/>
  <c r="C400" i="1"/>
  <c r="B401" i="1"/>
  <c r="C401" i="1"/>
  <c r="B402" i="1"/>
  <c r="C402" i="1"/>
  <c r="B403" i="1"/>
  <c r="C403" i="1"/>
  <c r="B404" i="1"/>
  <c r="C404" i="1"/>
  <c r="B405" i="1"/>
  <c r="C405" i="1"/>
  <c r="B406" i="1"/>
  <c r="C406" i="1"/>
  <c r="B407" i="1"/>
  <c r="C407" i="1"/>
  <c r="B408" i="1"/>
  <c r="C408" i="1"/>
  <c r="B409" i="1"/>
  <c r="C409" i="1"/>
  <c r="B410" i="1"/>
  <c r="C410" i="1"/>
  <c r="B411" i="1"/>
  <c r="C411" i="1"/>
  <c r="B412" i="1"/>
  <c r="C412" i="1"/>
  <c r="B413" i="1"/>
  <c r="C413" i="1"/>
  <c r="B414" i="1"/>
  <c r="C414" i="1"/>
  <c r="B415" i="1"/>
  <c r="C415" i="1"/>
  <c r="B416" i="1"/>
  <c r="C416" i="1"/>
  <c r="B417" i="1"/>
  <c r="C417" i="1"/>
  <c r="B418" i="1"/>
  <c r="C418" i="1"/>
  <c r="B419" i="1"/>
  <c r="C419" i="1"/>
  <c r="B420" i="1"/>
  <c r="C420" i="1"/>
  <c r="B421" i="1"/>
  <c r="C421" i="1"/>
  <c r="B422" i="1"/>
  <c r="C422" i="1"/>
  <c r="B423" i="1"/>
  <c r="C423" i="1"/>
  <c r="B424" i="1"/>
  <c r="C424" i="1"/>
  <c r="B425" i="1"/>
  <c r="C425" i="1"/>
  <c r="B426" i="1"/>
  <c r="C426" i="1"/>
  <c r="B427" i="1"/>
  <c r="C427" i="1"/>
  <c r="B428" i="1"/>
  <c r="C428" i="1"/>
  <c r="B429" i="1"/>
  <c r="C429" i="1"/>
  <c r="B430" i="1"/>
  <c r="C430" i="1"/>
  <c r="B431" i="1"/>
  <c r="C431" i="1"/>
  <c r="B432" i="1"/>
  <c r="C432" i="1"/>
  <c r="B433" i="1"/>
  <c r="C433" i="1"/>
  <c r="B434" i="1"/>
  <c r="C434" i="1"/>
  <c r="B435" i="1"/>
  <c r="C435" i="1"/>
  <c r="B436" i="1"/>
  <c r="C436" i="1"/>
  <c r="B437" i="1"/>
  <c r="C437" i="1"/>
  <c r="B438" i="1"/>
  <c r="C438" i="1"/>
  <c r="B439" i="1"/>
  <c r="C439" i="1"/>
  <c r="B440" i="1"/>
  <c r="C440" i="1"/>
  <c r="B441" i="1"/>
  <c r="C441" i="1"/>
  <c r="B442" i="1"/>
  <c r="C442" i="1"/>
  <c r="B443" i="1"/>
  <c r="C443" i="1"/>
  <c r="B444" i="1"/>
  <c r="C444" i="1"/>
  <c r="B445" i="1"/>
  <c r="C445" i="1"/>
  <c r="B446" i="1"/>
  <c r="C446" i="1"/>
  <c r="B447" i="1"/>
  <c r="C447" i="1"/>
  <c r="B448" i="1"/>
  <c r="C448" i="1"/>
  <c r="B449" i="1"/>
  <c r="C449" i="1"/>
  <c r="B450" i="1"/>
  <c r="C450" i="1"/>
  <c r="B451" i="1"/>
  <c r="C451" i="1"/>
  <c r="B452" i="1"/>
  <c r="C452" i="1"/>
  <c r="B453" i="1"/>
  <c r="C453" i="1"/>
  <c r="B454" i="1"/>
  <c r="C454" i="1"/>
  <c r="B455" i="1"/>
  <c r="C455" i="1"/>
  <c r="B456" i="1"/>
  <c r="C456" i="1"/>
  <c r="B457" i="1"/>
  <c r="C457" i="1"/>
  <c r="B458" i="1"/>
  <c r="C458" i="1"/>
  <c r="B459" i="1"/>
  <c r="C459" i="1"/>
  <c r="B460" i="1"/>
  <c r="C460" i="1"/>
  <c r="B461" i="1"/>
  <c r="C461" i="1"/>
  <c r="B462" i="1"/>
  <c r="C462" i="1"/>
  <c r="B463" i="1"/>
  <c r="C463" i="1"/>
  <c r="B464" i="1"/>
  <c r="C464" i="1"/>
  <c r="B465" i="1"/>
  <c r="C465" i="1"/>
  <c r="B466" i="1"/>
  <c r="C466" i="1"/>
  <c r="B467" i="1"/>
  <c r="C467" i="1"/>
  <c r="B468" i="1"/>
  <c r="C468" i="1"/>
  <c r="B469" i="1"/>
  <c r="C469" i="1"/>
  <c r="B470" i="1"/>
  <c r="C470" i="1"/>
  <c r="B471" i="1"/>
  <c r="C471" i="1"/>
  <c r="B472" i="1"/>
  <c r="C472" i="1"/>
  <c r="B473" i="1"/>
  <c r="C473" i="1"/>
  <c r="B474" i="1"/>
  <c r="C474" i="1"/>
  <c r="B475" i="1"/>
  <c r="C475" i="1"/>
  <c r="B476" i="1"/>
  <c r="C476" i="1"/>
  <c r="B477" i="1"/>
  <c r="C477" i="1"/>
  <c r="B478" i="1"/>
  <c r="C478" i="1"/>
  <c r="B479" i="1"/>
  <c r="C479" i="1"/>
  <c r="B480" i="1"/>
  <c r="C480" i="1"/>
  <c r="B481" i="1"/>
  <c r="C481" i="1"/>
  <c r="B482" i="1"/>
  <c r="C482" i="1"/>
  <c r="B483" i="1"/>
  <c r="C483" i="1"/>
  <c r="B484" i="1"/>
  <c r="C484" i="1"/>
  <c r="B485" i="1"/>
  <c r="C485" i="1"/>
  <c r="B486" i="1"/>
  <c r="C486" i="1"/>
  <c r="B487" i="1"/>
  <c r="C487" i="1"/>
  <c r="B488" i="1"/>
  <c r="C488" i="1"/>
  <c r="B489" i="1"/>
  <c r="C489" i="1"/>
  <c r="B490" i="1"/>
  <c r="C490" i="1"/>
  <c r="B491" i="1"/>
  <c r="C491" i="1"/>
  <c r="B492" i="1"/>
  <c r="C492" i="1"/>
  <c r="B493" i="1"/>
  <c r="C493" i="1"/>
  <c r="B494" i="1"/>
  <c r="C494" i="1"/>
  <c r="B495" i="1"/>
  <c r="C495" i="1"/>
  <c r="B496" i="1"/>
  <c r="C496" i="1"/>
  <c r="B497" i="1"/>
  <c r="C497" i="1"/>
  <c r="B498" i="1"/>
  <c r="C498" i="1"/>
  <c r="B499" i="1"/>
  <c r="C499" i="1"/>
  <c r="B500" i="1"/>
  <c r="C500" i="1"/>
  <c r="B501" i="1"/>
  <c r="C501" i="1"/>
  <c r="B502" i="1"/>
  <c r="C502" i="1"/>
  <c r="B503" i="1"/>
  <c r="C503" i="1"/>
  <c r="B504" i="1"/>
  <c r="C504" i="1"/>
  <c r="B505" i="1"/>
  <c r="C505" i="1"/>
  <c r="B506" i="1"/>
  <c r="C506" i="1"/>
  <c r="B507" i="1"/>
  <c r="C507" i="1"/>
  <c r="B508" i="1"/>
  <c r="C508" i="1"/>
  <c r="B509" i="1"/>
  <c r="C509" i="1"/>
  <c r="B510" i="1"/>
  <c r="C510" i="1"/>
  <c r="B511" i="1"/>
  <c r="C511" i="1"/>
  <c r="B512" i="1"/>
  <c r="C512" i="1"/>
  <c r="B513" i="1"/>
  <c r="C513" i="1"/>
  <c r="B514" i="1"/>
  <c r="C514" i="1"/>
  <c r="B515" i="1"/>
  <c r="C515" i="1"/>
  <c r="B516" i="1"/>
  <c r="C516" i="1"/>
  <c r="B517" i="1"/>
  <c r="C517" i="1"/>
  <c r="B518" i="1"/>
  <c r="C518" i="1"/>
  <c r="B519" i="1"/>
  <c r="C519" i="1"/>
  <c r="B520" i="1"/>
  <c r="C520" i="1"/>
  <c r="B521" i="1"/>
  <c r="C521" i="1"/>
  <c r="B522" i="1"/>
  <c r="C522" i="1"/>
  <c r="B523" i="1"/>
  <c r="C523" i="1"/>
  <c r="B524" i="1"/>
  <c r="C524" i="1"/>
  <c r="B525" i="1"/>
  <c r="C525" i="1"/>
  <c r="B526" i="1"/>
  <c r="C526" i="1"/>
  <c r="B527" i="1"/>
  <c r="C527" i="1"/>
  <c r="B528" i="1"/>
  <c r="C528" i="1"/>
  <c r="B529" i="1"/>
  <c r="C529" i="1"/>
  <c r="B530" i="1"/>
  <c r="C530" i="1"/>
  <c r="B531" i="1"/>
  <c r="C531" i="1"/>
  <c r="B532" i="1"/>
  <c r="C532" i="1"/>
  <c r="B533" i="1"/>
  <c r="C533" i="1"/>
  <c r="B534" i="1"/>
  <c r="C534" i="1"/>
  <c r="B535" i="1"/>
  <c r="C535" i="1"/>
  <c r="B536" i="1"/>
  <c r="C536" i="1"/>
  <c r="B537" i="1"/>
  <c r="C537" i="1"/>
  <c r="B538" i="1"/>
  <c r="C538" i="1"/>
  <c r="B539" i="1"/>
  <c r="C539" i="1"/>
  <c r="B540" i="1"/>
  <c r="C540" i="1"/>
  <c r="B541" i="1"/>
  <c r="C541" i="1"/>
  <c r="B542" i="1"/>
  <c r="C542" i="1"/>
  <c r="B543" i="1"/>
  <c r="C543" i="1"/>
  <c r="B544" i="1"/>
  <c r="C544" i="1"/>
  <c r="B545" i="1"/>
  <c r="C545" i="1"/>
  <c r="B546" i="1"/>
  <c r="C546" i="1"/>
  <c r="B547" i="1"/>
  <c r="C547" i="1"/>
  <c r="B548" i="1"/>
  <c r="C548" i="1"/>
  <c r="B549" i="1"/>
  <c r="C549" i="1"/>
  <c r="B550" i="1"/>
  <c r="C550" i="1"/>
  <c r="B551" i="1"/>
  <c r="C551" i="1"/>
  <c r="B552" i="1"/>
  <c r="C552" i="1"/>
  <c r="B553" i="1"/>
  <c r="C553" i="1"/>
  <c r="B554" i="1"/>
  <c r="C554" i="1"/>
  <c r="B555" i="1"/>
  <c r="C555" i="1"/>
  <c r="B556" i="1"/>
  <c r="C556" i="1"/>
  <c r="B557" i="1"/>
  <c r="C557" i="1"/>
  <c r="B558" i="1"/>
  <c r="C558" i="1"/>
  <c r="B559" i="1"/>
  <c r="C559" i="1"/>
  <c r="B560" i="1"/>
  <c r="C560" i="1"/>
  <c r="B561" i="1"/>
  <c r="C561" i="1"/>
  <c r="B562" i="1"/>
  <c r="C562" i="1"/>
  <c r="B563" i="1"/>
  <c r="C563" i="1"/>
  <c r="B564" i="1"/>
  <c r="C564" i="1"/>
  <c r="B565" i="1"/>
  <c r="C565" i="1"/>
  <c r="B566" i="1"/>
  <c r="C566" i="1"/>
  <c r="B567" i="1"/>
  <c r="C567" i="1"/>
  <c r="B568" i="1"/>
  <c r="C568" i="1"/>
  <c r="B569" i="1"/>
  <c r="C569" i="1"/>
  <c r="B570" i="1"/>
  <c r="C570" i="1"/>
  <c r="B571" i="1"/>
  <c r="C571" i="1"/>
  <c r="B572" i="1"/>
  <c r="C572" i="1"/>
  <c r="B573" i="1"/>
  <c r="C573" i="1"/>
  <c r="B574" i="1"/>
  <c r="C574" i="1"/>
  <c r="B575" i="1"/>
  <c r="C575" i="1"/>
  <c r="B576" i="1"/>
  <c r="C576" i="1"/>
  <c r="B577" i="1"/>
  <c r="C577" i="1"/>
  <c r="B578" i="1"/>
  <c r="C578" i="1"/>
  <c r="B579" i="1"/>
  <c r="C579" i="1"/>
  <c r="B580" i="1"/>
  <c r="C580" i="1"/>
  <c r="B581" i="1"/>
  <c r="C581" i="1"/>
  <c r="B582" i="1"/>
  <c r="C582" i="1"/>
  <c r="B583" i="1"/>
  <c r="C583" i="1"/>
  <c r="B584" i="1"/>
  <c r="C584" i="1"/>
  <c r="B585" i="1"/>
  <c r="C585" i="1"/>
  <c r="B586" i="1"/>
  <c r="C586" i="1"/>
  <c r="B587" i="1"/>
  <c r="C587" i="1"/>
  <c r="B588" i="1"/>
  <c r="C588" i="1"/>
  <c r="B589" i="1"/>
  <c r="C589" i="1"/>
  <c r="B590" i="1"/>
  <c r="C590" i="1"/>
  <c r="B591" i="1"/>
  <c r="C591" i="1"/>
  <c r="B592" i="1"/>
  <c r="C592" i="1"/>
  <c r="B593" i="1"/>
  <c r="C593" i="1"/>
  <c r="B594" i="1"/>
  <c r="C594" i="1"/>
  <c r="B595" i="1"/>
  <c r="C595" i="1"/>
  <c r="B596" i="1"/>
  <c r="C596" i="1"/>
  <c r="B597" i="1"/>
  <c r="C597" i="1"/>
  <c r="B598" i="1"/>
  <c r="C598" i="1"/>
  <c r="B599" i="1"/>
  <c r="C599" i="1"/>
  <c r="B600" i="1"/>
  <c r="C600" i="1"/>
  <c r="B601" i="1"/>
  <c r="C601" i="1"/>
  <c r="B602" i="1"/>
  <c r="C602" i="1"/>
  <c r="B603" i="1"/>
  <c r="C603" i="1"/>
  <c r="B604" i="1"/>
  <c r="C604" i="1"/>
  <c r="B605" i="1"/>
  <c r="C605" i="1"/>
  <c r="B606" i="1"/>
  <c r="C606" i="1"/>
  <c r="B607" i="1"/>
  <c r="C607" i="1"/>
  <c r="B608" i="1"/>
  <c r="C608" i="1"/>
  <c r="B609" i="1"/>
  <c r="C609" i="1"/>
  <c r="B610" i="1"/>
  <c r="C610" i="1"/>
  <c r="B611" i="1"/>
  <c r="C611" i="1"/>
  <c r="B612" i="1"/>
  <c r="C612" i="1"/>
  <c r="B613" i="1"/>
  <c r="C613" i="1"/>
  <c r="B614" i="1"/>
  <c r="C614" i="1"/>
  <c r="B615" i="1"/>
  <c r="C615" i="1"/>
  <c r="B616" i="1"/>
  <c r="C616" i="1"/>
  <c r="B617" i="1"/>
  <c r="C617" i="1"/>
  <c r="B618" i="1"/>
  <c r="C618" i="1"/>
  <c r="B619" i="1"/>
  <c r="C619" i="1"/>
  <c r="B620" i="1"/>
  <c r="C620" i="1"/>
  <c r="B621" i="1"/>
  <c r="C621" i="1"/>
  <c r="B622" i="1"/>
  <c r="C622" i="1"/>
  <c r="B623" i="1"/>
  <c r="C623" i="1"/>
  <c r="B624" i="1"/>
  <c r="C624" i="1"/>
  <c r="B625" i="1"/>
  <c r="C625" i="1"/>
  <c r="B626" i="1"/>
  <c r="C626" i="1"/>
  <c r="B627" i="1"/>
  <c r="C627" i="1"/>
  <c r="B628" i="1"/>
  <c r="C628" i="1"/>
  <c r="B629" i="1"/>
  <c r="C629" i="1"/>
  <c r="B630" i="1"/>
  <c r="C630" i="1"/>
  <c r="B631" i="1"/>
  <c r="C631" i="1"/>
  <c r="B632" i="1"/>
  <c r="C632" i="1"/>
  <c r="B633" i="1"/>
  <c r="C633" i="1"/>
  <c r="B634" i="1"/>
  <c r="C634" i="1"/>
  <c r="B635" i="1"/>
  <c r="C635" i="1"/>
  <c r="B636" i="1"/>
  <c r="C636" i="1"/>
  <c r="B637" i="1"/>
  <c r="C637" i="1"/>
  <c r="B638" i="1"/>
  <c r="C638" i="1"/>
  <c r="B639" i="1"/>
  <c r="C639" i="1"/>
  <c r="B640" i="1"/>
  <c r="C640" i="1"/>
  <c r="B641" i="1"/>
  <c r="C641" i="1"/>
  <c r="B642" i="1"/>
  <c r="C642" i="1"/>
  <c r="B643" i="1"/>
  <c r="C643" i="1"/>
  <c r="B644" i="1"/>
  <c r="C644" i="1"/>
  <c r="B645" i="1"/>
  <c r="C645" i="1"/>
  <c r="B646" i="1"/>
  <c r="C646" i="1"/>
  <c r="B647" i="1"/>
  <c r="C647" i="1"/>
  <c r="B648" i="1"/>
  <c r="C648" i="1"/>
  <c r="B649" i="1"/>
  <c r="C649" i="1"/>
  <c r="B650" i="1"/>
  <c r="C650" i="1"/>
  <c r="B651" i="1"/>
  <c r="C651" i="1"/>
  <c r="B652" i="1"/>
  <c r="C652" i="1"/>
  <c r="B653" i="1"/>
  <c r="C653" i="1"/>
  <c r="B654" i="1"/>
  <c r="C654" i="1"/>
  <c r="B655" i="1"/>
  <c r="C655" i="1"/>
  <c r="B656" i="1"/>
  <c r="C656" i="1"/>
  <c r="B657" i="1"/>
  <c r="C657" i="1"/>
  <c r="B658" i="1"/>
  <c r="C658" i="1"/>
  <c r="B659" i="1"/>
  <c r="C659" i="1"/>
  <c r="B660" i="1"/>
  <c r="C660" i="1"/>
  <c r="B661" i="1"/>
  <c r="C661" i="1"/>
  <c r="B662" i="1"/>
  <c r="C662" i="1"/>
  <c r="B663" i="1"/>
  <c r="C663" i="1"/>
  <c r="B664" i="1"/>
  <c r="C664" i="1"/>
  <c r="B665" i="1"/>
  <c r="C665" i="1"/>
  <c r="B666" i="1"/>
  <c r="C666" i="1"/>
  <c r="B667" i="1"/>
  <c r="C667" i="1"/>
  <c r="B668" i="1"/>
  <c r="C668" i="1"/>
  <c r="B669" i="1"/>
  <c r="C669" i="1"/>
  <c r="B670" i="1"/>
  <c r="C670" i="1"/>
  <c r="B671" i="1"/>
  <c r="C671" i="1"/>
  <c r="B672" i="1"/>
  <c r="C672" i="1"/>
  <c r="B673" i="1"/>
  <c r="C673" i="1"/>
  <c r="B674" i="1"/>
  <c r="C674" i="1"/>
  <c r="B675" i="1"/>
  <c r="C675" i="1"/>
  <c r="B676" i="1"/>
  <c r="C676" i="1"/>
  <c r="B677" i="1"/>
  <c r="C677" i="1"/>
  <c r="B678" i="1"/>
  <c r="C678" i="1"/>
  <c r="B679" i="1"/>
  <c r="C679" i="1"/>
  <c r="B680" i="1"/>
  <c r="C680" i="1"/>
  <c r="B681" i="1"/>
  <c r="C681" i="1"/>
  <c r="B682" i="1"/>
  <c r="C682" i="1"/>
  <c r="B683" i="1"/>
  <c r="C683" i="1"/>
  <c r="B684" i="1"/>
  <c r="C684" i="1"/>
  <c r="B685" i="1"/>
  <c r="C685" i="1"/>
  <c r="B686" i="1"/>
  <c r="C686" i="1"/>
  <c r="B687" i="1"/>
  <c r="C687" i="1"/>
  <c r="B688" i="1"/>
  <c r="C688" i="1"/>
  <c r="B689" i="1"/>
  <c r="C689" i="1"/>
  <c r="B690" i="1"/>
  <c r="C690" i="1"/>
  <c r="B691" i="1"/>
  <c r="C691" i="1"/>
  <c r="B692" i="1"/>
  <c r="C692" i="1"/>
  <c r="B693" i="1"/>
  <c r="C693" i="1"/>
  <c r="B694" i="1"/>
  <c r="C694" i="1"/>
  <c r="B695" i="1"/>
  <c r="C695" i="1"/>
  <c r="B696" i="1"/>
  <c r="C696" i="1"/>
  <c r="B697" i="1"/>
  <c r="C697" i="1"/>
  <c r="B698" i="1"/>
  <c r="C698" i="1"/>
  <c r="B699" i="1"/>
  <c r="C699" i="1"/>
  <c r="B700" i="1"/>
  <c r="C700" i="1"/>
  <c r="B701" i="1"/>
  <c r="C701" i="1"/>
  <c r="B702" i="1"/>
  <c r="C702" i="1"/>
  <c r="B703" i="1"/>
  <c r="C703" i="1"/>
  <c r="B704" i="1"/>
  <c r="C704" i="1"/>
  <c r="B705" i="1"/>
  <c r="C705" i="1"/>
  <c r="B706" i="1"/>
  <c r="C706" i="1"/>
  <c r="B707" i="1"/>
  <c r="C707" i="1"/>
  <c r="B708" i="1"/>
  <c r="C708" i="1"/>
  <c r="B709" i="1"/>
  <c r="C709" i="1"/>
  <c r="B710" i="1"/>
  <c r="C710" i="1"/>
  <c r="B711" i="1"/>
  <c r="C711" i="1"/>
  <c r="B712" i="1"/>
  <c r="C712" i="1"/>
  <c r="B713" i="1"/>
  <c r="C713" i="1"/>
  <c r="B714" i="1"/>
  <c r="C714" i="1"/>
  <c r="B715" i="1"/>
  <c r="C715" i="1"/>
  <c r="B716" i="1"/>
  <c r="C716" i="1"/>
  <c r="B717" i="1"/>
  <c r="C717" i="1"/>
  <c r="B718" i="1"/>
  <c r="C718" i="1"/>
  <c r="B719" i="1"/>
  <c r="C719" i="1"/>
  <c r="B720" i="1"/>
  <c r="C720" i="1"/>
  <c r="B721" i="1"/>
  <c r="C721" i="1"/>
  <c r="B722" i="1"/>
  <c r="C722" i="1"/>
  <c r="B723" i="1"/>
  <c r="C723" i="1"/>
  <c r="B724" i="1"/>
  <c r="C724" i="1"/>
  <c r="B725" i="1"/>
  <c r="C725" i="1"/>
  <c r="B726" i="1"/>
  <c r="C726" i="1"/>
  <c r="B727" i="1"/>
  <c r="C727" i="1"/>
  <c r="B728" i="1"/>
  <c r="C728" i="1"/>
  <c r="B729" i="1"/>
  <c r="C729" i="1"/>
  <c r="B730" i="1"/>
  <c r="C730" i="1"/>
  <c r="B731" i="1"/>
  <c r="C731" i="1"/>
  <c r="B732" i="1"/>
  <c r="C732" i="1"/>
  <c r="B733" i="1"/>
  <c r="C733" i="1"/>
  <c r="B734" i="1"/>
  <c r="C734" i="1"/>
  <c r="B735" i="1"/>
  <c r="C735" i="1"/>
  <c r="B736" i="1"/>
  <c r="C736" i="1"/>
  <c r="B737" i="1"/>
  <c r="C737" i="1"/>
  <c r="B738" i="1"/>
  <c r="C738" i="1"/>
  <c r="B739" i="1"/>
  <c r="C739" i="1"/>
  <c r="B740" i="1"/>
  <c r="C740" i="1"/>
  <c r="B741" i="1"/>
  <c r="C741" i="1"/>
  <c r="B742" i="1"/>
  <c r="C742" i="1"/>
  <c r="B743" i="1"/>
  <c r="C743" i="1"/>
  <c r="B744" i="1"/>
  <c r="C744" i="1"/>
  <c r="B745" i="1"/>
  <c r="C745" i="1"/>
  <c r="B746" i="1"/>
  <c r="C746" i="1"/>
  <c r="B747" i="1"/>
  <c r="C747" i="1"/>
  <c r="B748" i="1"/>
  <c r="C748" i="1"/>
  <c r="B749" i="1"/>
  <c r="C749" i="1"/>
  <c r="B750" i="1"/>
  <c r="C750" i="1"/>
  <c r="B751" i="1"/>
  <c r="C751" i="1"/>
  <c r="B752" i="1"/>
  <c r="C752" i="1"/>
  <c r="B753" i="1"/>
  <c r="C753" i="1"/>
  <c r="B754" i="1"/>
  <c r="C754" i="1"/>
  <c r="B755" i="1"/>
  <c r="C755" i="1"/>
  <c r="B756" i="1"/>
  <c r="C756" i="1"/>
  <c r="B757" i="1"/>
  <c r="C757" i="1"/>
  <c r="B758" i="1"/>
  <c r="C758" i="1"/>
  <c r="B759" i="1"/>
  <c r="C759" i="1"/>
  <c r="B760" i="1"/>
  <c r="C760" i="1"/>
  <c r="B761" i="1"/>
  <c r="C761" i="1"/>
  <c r="B762" i="1"/>
  <c r="C762" i="1"/>
  <c r="B763" i="1"/>
  <c r="C763" i="1"/>
  <c r="B764" i="1"/>
  <c r="C764" i="1"/>
  <c r="B765" i="1"/>
  <c r="C765" i="1"/>
  <c r="B766" i="1"/>
  <c r="C766" i="1"/>
  <c r="B767" i="1"/>
  <c r="C767" i="1"/>
  <c r="B768" i="1"/>
  <c r="C768" i="1"/>
  <c r="B769" i="1"/>
  <c r="C769" i="1"/>
  <c r="B770" i="1"/>
  <c r="C770" i="1"/>
  <c r="B771" i="1"/>
  <c r="C771" i="1"/>
  <c r="B772" i="1"/>
  <c r="C772" i="1"/>
  <c r="B773" i="1"/>
  <c r="C773" i="1"/>
  <c r="B774" i="1"/>
  <c r="C774" i="1"/>
  <c r="B775" i="1"/>
  <c r="C775" i="1"/>
  <c r="B776" i="1"/>
  <c r="C776" i="1"/>
  <c r="B777" i="1"/>
  <c r="C777" i="1"/>
  <c r="B778" i="1"/>
  <c r="C778" i="1"/>
  <c r="B779" i="1"/>
  <c r="C779" i="1"/>
  <c r="B780" i="1"/>
  <c r="C780" i="1"/>
  <c r="B781" i="1"/>
  <c r="C781" i="1"/>
  <c r="B782" i="1"/>
  <c r="C782" i="1"/>
  <c r="B783" i="1"/>
  <c r="C783" i="1"/>
  <c r="B784" i="1"/>
  <c r="C784" i="1"/>
  <c r="B785" i="1"/>
  <c r="C785" i="1"/>
  <c r="B786" i="1"/>
  <c r="C786" i="1"/>
  <c r="B787" i="1"/>
  <c r="C787" i="1"/>
  <c r="B788" i="1"/>
  <c r="C788" i="1"/>
  <c r="B789" i="1"/>
  <c r="C789" i="1"/>
  <c r="B790" i="1"/>
  <c r="C790" i="1"/>
  <c r="B791" i="1"/>
  <c r="C791" i="1"/>
  <c r="B792" i="1"/>
  <c r="C792" i="1"/>
  <c r="B793" i="1"/>
  <c r="C793" i="1"/>
  <c r="B794" i="1"/>
  <c r="C794" i="1"/>
  <c r="B795" i="1"/>
  <c r="C795" i="1"/>
  <c r="B796" i="1"/>
  <c r="C796" i="1"/>
  <c r="B797" i="1"/>
  <c r="C797" i="1"/>
  <c r="B798" i="1"/>
  <c r="C798" i="1"/>
  <c r="B799" i="1"/>
  <c r="C799" i="1"/>
  <c r="B800" i="1"/>
  <c r="C800" i="1"/>
  <c r="B801" i="1"/>
  <c r="C801" i="1"/>
  <c r="B802" i="1"/>
  <c r="C802" i="1"/>
  <c r="B803" i="1"/>
  <c r="C803" i="1"/>
  <c r="B804" i="1"/>
  <c r="C804" i="1"/>
  <c r="B805" i="1"/>
  <c r="C805" i="1"/>
  <c r="B806" i="1"/>
  <c r="C806" i="1"/>
  <c r="B807" i="1"/>
  <c r="C807" i="1"/>
  <c r="B808" i="1"/>
  <c r="C808" i="1"/>
  <c r="B809" i="1"/>
  <c r="C809" i="1"/>
  <c r="B810" i="1"/>
  <c r="C810" i="1"/>
  <c r="B811" i="1"/>
  <c r="C811" i="1"/>
  <c r="B812" i="1"/>
  <c r="C812" i="1"/>
  <c r="B813" i="1"/>
  <c r="C813" i="1"/>
  <c r="B814" i="1"/>
  <c r="C814" i="1"/>
  <c r="B815" i="1"/>
  <c r="C815" i="1"/>
  <c r="B816" i="1"/>
  <c r="C816" i="1"/>
  <c r="B817" i="1"/>
  <c r="C817" i="1"/>
  <c r="B818" i="1"/>
  <c r="C818" i="1"/>
  <c r="B819" i="1"/>
  <c r="C819" i="1"/>
  <c r="B820" i="1"/>
  <c r="C820" i="1"/>
  <c r="B821" i="1"/>
  <c r="C821" i="1"/>
  <c r="B822" i="1"/>
  <c r="C822" i="1"/>
  <c r="B823" i="1"/>
  <c r="C823" i="1"/>
  <c r="B824" i="1"/>
  <c r="C824" i="1"/>
  <c r="B825" i="1"/>
  <c r="C825" i="1"/>
  <c r="B826" i="1"/>
  <c r="C826" i="1"/>
  <c r="B827" i="1"/>
  <c r="C827" i="1"/>
  <c r="B828" i="1"/>
  <c r="C828" i="1"/>
  <c r="B829" i="1"/>
  <c r="C829" i="1"/>
  <c r="B830" i="1"/>
  <c r="C830" i="1"/>
  <c r="B831" i="1"/>
  <c r="C831" i="1"/>
  <c r="B832" i="1"/>
  <c r="C832" i="1"/>
  <c r="B833" i="1"/>
  <c r="C833" i="1"/>
  <c r="B834" i="1"/>
  <c r="C834" i="1"/>
  <c r="B835" i="1"/>
  <c r="C835" i="1"/>
  <c r="B836" i="1"/>
  <c r="C836" i="1"/>
  <c r="B837" i="1"/>
  <c r="C837" i="1"/>
  <c r="B838" i="1"/>
  <c r="C838" i="1"/>
  <c r="B839" i="1"/>
  <c r="C839" i="1"/>
  <c r="B840" i="1"/>
  <c r="C840" i="1"/>
  <c r="B841" i="1"/>
  <c r="C841" i="1"/>
  <c r="B842" i="1"/>
  <c r="C842" i="1"/>
  <c r="B843" i="1"/>
  <c r="C843" i="1"/>
  <c r="B844" i="1"/>
  <c r="C844" i="1"/>
  <c r="B845" i="1"/>
  <c r="C845" i="1"/>
  <c r="B846" i="1"/>
  <c r="C846" i="1"/>
  <c r="B847" i="1"/>
  <c r="C847" i="1"/>
  <c r="B848" i="1"/>
  <c r="C848" i="1"/>
  <c r="B849" i="1"/>
  <c r="C849" i="1"/>
  <c r="B850" i="1"/>
  <c r="C850" i="1"/>
  <c r="B851" i="1"/>
  <c r="C851" i="1"/>
  <c r="B852" i="1"/>
  <c r="C852" i="1"/>
  <c r="B853" i="1"/>
  <c r="C853" i="1"/>
  <c r="B854" i="1"/>
  <c r="C854" i="1"/>
  <c r="B855" i="1"/>
  <c r="C855" i="1"/>
  <c r="B856" i="1"/>
  <c r="C856" i="1"/>
  <c r="B857" i="1"/>
  <c r="C857" i="1"/>
  <c r="B858" i="1"/>
  <c r="C858" i="1"/>
  <c r="B859" i="1"/>
  <c r="C859" i="1"/>
  <c r="B860" i="1"/>
  <c r="C860" i="1"/>
  <c r="B861" i="1"/>
  <c r="C861" i="1"/>
  <c r="B862" i="1"/>
  <c r="C862" i="1"/>
  <c r="B863" i="1"/>
  <c r="C863" i="1"/>
  <c r="B864" i="1"/>
  <c r="C864" i="1"/>
  <c r="B865" i="1"/>
  <c r="C865" i="1"/>
  <c r="B866" i="1"/>
  <c r="C866" i="1"/>
  <c r="B867" i="1"/>
  <c r="C867" i="1"/>
  <c r="B868" i="1"/>
  <c r="C868" i="1"/>
  <c r="B869" i="1"/>
  <c r="C869" i="1"/>
  <c r="B870" i="1"/>
  <c r="C870" i="1"/>
  <c r="B871" i="1"/>
  <c r="C871" i="1"/>
  <c r="B872" i="1"/>
  <c r="C872" i="1"/>
  <c r="B873" i="1"/>
  <c r="C873" i="1"/>
  <c r="B874" i="1"/>
  <c r="C874" i="1"/>
  <c r="B875" i="1"/>
  <c r="C875" i="1"/>
  <c r="B876" i="1"/>
  <c r="C876" i="1"/>
  <c r="B877" i="1"/>
  <c r="C877" i="1"/>
  <c r="B878" i="1"/>
  <c r="C878" i="1"/>
  <c r="B879" i="1"/>
  <c r="C879" i="1"/>
  <c r="B880" i="1"/>
  <c r="C880" i="1"/>
  <c r="B881" i="1"/>
  <c r="C881" i="1"/>
  <c r="B882" i="1"/>
  <c r="C882" i="1"/>
  <c r="B883" i="1"/>
  <c r="C883" i="1"/>
  <c r="B884" i="1"/>
  <c r="C884" i="1"/>
  <c r="B885" i="1"/>
  <c r="C885" i="1"/>
  <c r="B886" i="1"/>
  <c r="C886" i="1"/>
  <c r="B887" i="1"/>
  <c r="C887" i="1"/>
  <c r="B888" i="1"/>
  <c r="C888" i="1"/>
  <c r="B889" i="1"/>
  <c r="C889" i="1"/>
  <c r="B890" i="1"/>
  <c r="C890" i="1"/>
  <c r="B891" i="1"/>
  <c r="C891" i="1"/>
  <c r="B892" i="1"/>
  <c r="C892" i="1"/>
  <c r="B893" i="1"/>
  <c r="C893" i="1"/>
  <c r="B894" i="1"/>
  <c r="C894" i="1"/>
  <c r="B895" i="1"/>
  <c r="C895" i="1"/>
  <c r="B896" i="1"/>
  <c r="C896" i="1"/>
  <c r="B897" i="1"/>
  <c r="C897" i="1"/>
  <c r="B898" i="1"/>
  <c r="C898" i="1"/>
  <c r="B899" i="1"/>
  <c r="C899" i="1"/>
  <c r="B900" i="1"/>
  <c r="C900" i="1"/>
  <c r="B901" i="1"/>
  <c r="C901" i="1"/>
  <c r="B902" i="1"/>
  <c r="C902" i="1"/>
  <c r="B903" i="1"/>
  <c r="C903" i="1"/>
  <c r="B904" i="1"/>
  <c r="C904" i="1"/>
  <c r="B905" i="1"/>
  <c r="C905" i="1"/>
  <c r="B906" i="1"/>
  <c r="C906" i="1"/>
  <c r="B907" i="1"/>
  <c r="C907" i="1"/>
  <c r="B908" i="1"/>
  <c r="C908" i="1"/>
  <c r="B909" i="1"/>
  <c r="C909" i="1"/>
  <c r="B910" i="1"/>
  <c r="C910" i="1"/>
  <c r="B911" i="1"/>
  <c r="C911" i="1"/>
  <c r="B912" i="1"/>
  <c r="C912" i="1"/>
  <c r="B913" i="1"/>
  <c r="C913" i="1"/>
  <c r="B914" i="1"/>
  <c r="C914" i="1"/>
  <c r="B915" i="1"/>
  <c r="C915" i="1"/>
  <c r="B916" i="1"/>
  <c r="C916" i="1"/>
  <c r="B917" i="1"/>
  <c r="C917" i="1"/>
  <c r="B918" i="1"/>
  <c r="C918" i="1"/>
  <c r="B919" i="1"/>
  <c r="C919" i="1"/>
  <c r="B920" i="1"/>
  <c r="C920" i="1"/>
  <c r="B921" i="1"/>
  <c r="C921" i="1"/>
  <c r="B922" i="1"/>
  <c r="C922" i="1"/>
  <c r="B923" i="1"/>
  <c r="C923" i="1"/>
  <c r="B924" i="1"/>
  <c r="C924" i="1"/>
  <c r="B925" i="1"/>
  <c r="C925" i="1"/>
  <c r="B926" i="1"/>
  <c r="C926" i="1"/>
  <c r="B927" i="1"/>
  <c r="C927" i="1"/>
  <c r="B928" i="1"/>
  <c r="C928" i="1"/>
  <c r="B929" i="1"/>
  <c r="C929" i="1"/>
  <c r="B930" i="1"/>
  <c r="C930" i="1"/>
  <c r="B931" i="1"/>
  <c r="C931" i="1"/>
  <c r="B932" i="1"/>
  <c r="C932" i="1"/>
  <c r="B933" i="1"/>
  <c r="C933" i="1"/>
  <c r="B934" i="1"/>
  <c r="C934" i="1"/>
  <c r="B935" i="1"/>
  <c r="C935" i="1"/>
  <c r="B936" i="1"/>
  <c r="C936" i="1"/>
  <c r="B937" i="1"/>
  <c r="C937" i="1"/>
  <c r="B938" i="1"/>
  <c r="C938" i="1"/>
  <c r="B939" i="1"/>
  <c r="C939" i="1"/>
  <c r="B940" i="1"/>
  <c r="C940" i="1"/>
  <c r="B941" i="1"/>
  <c r="C941" i="1"/>
  <c r="B942" i="1"/>
  <c r="C942" i="1"/>
  <c r="B943" i="1"/>
  <c r="C943" i="1"/>
  <c r="B944" i="1"/>
  <c r="C944" i="1"/>
  <c r="B945" i="1"/>
  <c r="C945" i="1"/>
  <c r="B946" i="1"/>
  <c r="C946" i="1"/>
  <c r="B947" i="1"/>
  <c r="C947" i="1"/>
  <c r="B948" i="1"/>
  <c r="C948" i="1"/>
  <c r="B949" i="1"/>
  <c r="C949" i="1"/>
  <c r="B950" i="1"/>
  <c r="C950" i="1"/>
  <c r="B951" i="1"/>
  <c r="C951" i="1"/>
  <c r="B952" i="1"/>
  <c r="C952" i="1"/>
  <c r="B953" i="1"/>
  <c r="C953" i="1"/>
  <c r="B954" i="1"/>
  <c r="C954" i="1"/>
  <c r="B955" i="1"/>
  <c r="C955" i="1"/>
  <c r="B956" i="1"/>
  <c r="C956" i="1"/>
  <c r="B957" i="1"/>
  <c r="C957" i="1"/>
  <c r="B958" i="1"/>
  <c r="C958" i="1"/>
  <c r="B959" i="1"/>
  <c r="C959" i="1"/>
  <c r="B960" i="1"/>
  <c r="C960" i="1"/>
  <c r="B961" i="1"/>
  <c r="C961" i="1"/>
  <c r="B962" i="1"/>
  <c r="C962" i="1"/>
  <c r="B963" i="1"/>
  <c r="C963" i="1"/>
  <c r="B964" i="1"/>
  <c r="C964" i="1"/>
  <c r="B965" i="1"/>
  <c r="C965" i="1"/>
  <c r="B966" i="1"/>
  <c r="C966" i="1"/>
  <c r="B967" i="1"/>
  <c r="C967" i="1"/>
  <c r="B968" i="1"/>
  <c r="C968" i="1"/>
  <c r="B969" i="1"/>
  <c r="C969" i="1"/>
  <c r="B970" i="1"/>
  <c r="C970" i="1"/>
  <c r="B971" i="1"/>
  <c r="C971" i="1"/>
  <c r="B972" i="1"/>
  <c r="C972" i="1"/>
  <c r="B973" i="1"/>
  <c r="C973" i="1"/>
  <c r="B974" i="1"/>
  <c r="C974" i="1"/>
  <c r="B975" i="1"/>
  <c r="C975" i="1"/>
  <c r="B976" i="1"/>
  <c r="C976" i="1"/>
  <c r="C2" i="1"/>
  <c r="B2" i="1"/>
</calcChain>
</file>

<file path=xl/sharedStrings.xml><?xml version="1.0" encoding="utf-8"?>
<sst xmlns="http://schemas.openxmlformats.org/spreadsheetml/2006/main" count="51275" uniqueCount="19693">
  <si>
    <t>Lease Id</t>
  </si>
  <si>
    <t>Year</t>
  </si>
  <si>
    <t>Make</t>
  </si>
  <si>
    <t>Model</t>
  </si>
  <si>
    <t>VIN</t>
  </si>
  <si>
    <t>Branch</t>
  </si>
  <si>
    <t>Full Name</t>
  </si>
  <si>
    <t>Employee Id</t>
  </si>
  <si>
    <t>Plate Number</t>
  </si>
  <si>
    <t>95208</t>
  </si>
  <si>
    <t>Active</t>
  </si>
  <si>
    <t>2021</t>
  </si>
  <si>
    <t>RAM</t>
  </si>
  <si>
    <t>PROMASTER 1500 LOW ROOF</t>
  </si>
  <si>
    <t>3C6LRVNG9ME533359</t>
  </si>
  <si>
    <t>149</t>
  </si>
  <si>
    <t>JEFFERSON, BERNARD</t>
  </si>
  <si>
    <t>12090</t>
  </si>
  <si>
    <t>8EG6791</t>
  </si>
  <si>
    <t>502028</t>
  </si>
  <si>
    <t>2022</t>
  </si>
  <si>
    <t>FORD</t>
  </si>
  <si>
    <t>ESCAPE SE</t>
  </si>
  <si>
    <t>1FMCU9G63NUA75433</t>
  </si>
  <si>
    <t>255</t>
  </si>
  <si>
    <t>ROBILLARD, CIARA</t>
  </si>
  <si>
    <t>13384</t>
  </si>
  <si>
    <t>5102675</t>
  </si>
  <si>
    <t>91447</t>
  </si>
  <si>
    <t>MERCEDES-BENZ</t>
  </si>
  <si>
    <t>METRIS BASE</t>
  </si>
  <si>
    <t>W1YV0BEYXM3845955</t>
  </si>
  <si>
    <t>004</t>
  </si>
  <si>
    <t>PEREZ, JOEL</t>
  </si>
  <si>
    <t>10469</t>
  </si>
  <si>
    <t>PYR8960</t>
  </si>
  <si>
    <t>96725</t>
  </si>
  <si>
    <t>PROMASTER 1500 LOW ROOF 136" W</t>
  </si>
  <si>
    <t>3C6LRVAG6ME582458</t>
  </si>
  <si>
    <t>038</t>
  </si>
  <si>
    <t>BRITTON, JEREMIAH</t>
  </si>
  <si>
    <t>12271</t>
  </si>
  <si>
    <t>15969H3</t>
  </si>
  <si>
    <t>75883F</t>
  </si>
  <si>
    <t>2017</t>
  </si>
  <si>
    <t>NISSAN</t>
  </si>
  <si>
    <t>NV1500 SV</t>
  </si>
  <si>
    <t>1N6BF0KM3HN803307</t>
  </si>
  <si>
    <t>080</t>
  </si>
  <si>
    <t>HELLBACH, JEROME</t>
  </si>
  <si>
    <t>10275</t>
  </si>
  <si>
    <t>N453068</t>
  </si>
  <si>
    <t>76711F</t>
  </si>
  <si>
    <t>NV2500 SV</t>
  </si>
  <si>
    <t>1N6BF0KY2HN807495</t>
  </si>
  <si>
    <t>057</t>
  </si>
  <si>
    <t>KLEPFER, BRIAN</t>
  </si>
  <si>
    <t>10134</t>
  </si>
  <si>
    <t>38954ML</t>
  </si>
  <si>
    <t>76117F</t>
  </si>
  <si>
    <t>NV CARGO NV1500 SV V6</t>
  </si>
  <si>
    <t>1N6BF0KM3HN809219</t>
  </si>
  <si>
    <t>115</t>
  </si>
  <si>
    <t>GRAFTON, TODD</t>
  </si>
  <si>
    <t>10630</t>
  </si>
  <si>
    <t>PJV2902</t>
  </si>
  <si>
    <t>79777F</t>
  </si>
  <si>
    <t>2018</t>
  </si>
  <si>
    <t>NV200 SV</t>
  </si>
  <si>
    <t>3N6CM0KN5JK695710</t>
  </si>
  <si>
    <t>167</t>
  </si>
  <si>
    <t>LILEY, RICHARD</t>
  </si>
  <si>
    <t>11687</t>
  </si>
  <si>
    <t>DC03244</t>
  </si>
  <si>
    <t>78936F</t>
  </si>
  <si>
    <t>1N6BF0KM5JN803430</t>
  </si>
  <si>
    <t>203</t>
  </si>
  <si>
    <t>VIARS, DAVID</t>
  </si>
  <si>
    <t>13177</t>
  </si>
  <si>
    <t>PLD3977</t>
  </si>
  <si>
    <t>80017F</t>
  </si>
  <si>
    <t>3N6CM0KN9JK698061</t>
  </si>
  <si>
    <t>146</t>
  </si>
  <si>
    <t>CANTRELL, DREW</t>
  </si>
  <si>
    <t>11173</t>
  </si>
  <si>
    <t>TBC4564</t>
  </si>
  <si>
    <t>79910F</t>
  </si>
  <si>
    <t>1N6BF0KY1JN806778</t>
  </si>
  <si>
    <t>176</t>
  </si>
  <si>
    <t>KINNAMON, JUSTIN</t>
  </si>
  <si>
    <t>11844</t>
  </si>
  <si>
    <t>ISG267</t>
  </si>
  <si>
    <t>79951F</t>
  </si>
  <si>
    <t>3N6CM0KNXJK695458</t>
  </si>
  <si>
    <t>161</t>
  </si>
  <si>
    <t>MOULDEN, CRAIG</t>
  </si>
  <si>
    <t>13198</t>
  </si>
  <si>
    <t>NE2S3K</t>
  </si>
  <si>
    <t>80403F</t>
  </si>
  <si>
    <t>DODGE</t>
  </si>
  <si>
    <t>GRAND CARAVAN SE</t>
  </si>
  <si>
    <t>2C4RDGBG8JR151044</t>
  </si>
  <si>
    <t>034</t>
  </si>
  <si>
    <t>HUFF, ARLISS E.</t>
  </si>
  <si>
    <t>11990</t>
  </si>
  <si>
    <t>812684</t>
  </si>
  <si>
    <t>81025F</t>
  </si>
  <si>
    <t>3N6CM0KN5JK698431</t>
  </si>
  <si>
    <t>033</t>
  </si>
  <si>
    <t>YANCY, RICHARD</t>
  </si>
  <si>
    <t>11341</t>
  </si>
  <si>
    <t>DB50804</t>
  </si>
  <si>
    <t>81202F</t>
  </si>
  <si>
    <t>3N6CM0KN0JK698465</t>
  </si>
  <si>
    <t>089</t>
  </si>
  <si>
    <t>LEE, SHADRACH</t>
  </si>
  <si>
    <t>10751</t>
  </si>
  <si>
    <t>BRP095</t>
  </si>
  <si>
    <t>81198F</t>
  </si>
  <si>
    <t>1N6BF0KM8JN815846</t>
  </si>
  <si>
    <t>Blaho, Josh</t>
  </si>
  <si>
    <t>13637</t>
  </si>
  <si>
    <t>IMD794</t>
  </si>
  <si>
    <t>81201F</t>
  </si>
  <si>
    <t>1N6BF0KM7JN815529</t>
  </si>
  <si>
    <t>123</t>
  </si>
  <si>
    <t>Mulloy, Meghan</t>
  </si>
  <si>
    <t>13741</t>
  </si>
  <si>
    <t>W73923</t>
  </si>
  <si>
    <t>81235F</t>
  </si>
  <si>
    <t>3N6CM0KN2JK704749</t>
  </si>
  <si>
    <t>119</t>
  </si>
  <si>
    <t>ACEVEDO, HECTOR</t>
  </si>
  <si>
    <t>10926</t>
  </si>
  <si>
    <t>91025ML</t>
  </si>
  <si>
    <t>81838F</t>
  </si>
  <si>
    <t>2019</t>
  </si>
  <si>
    <t>3N6CM0KN2KK691213</t>
  </si>
  <si>
    <t>084</t>
  </si>
  <si>
    <t>OTTMAN, RAY</t>
  </si>
  <si>
    <t>10288</t>
  </si>
  <si>
    <t>869242</t>
  </si>
  <si>
    <t>81799F</t>
  </si>
  <si>
    <t>1N6BF0KM4JN814628</t>
  </si>
  <si>
    <t>022</t>
  </si>
  <si>
    <t>Avalos, Juan</t>
  </si>
  <si>
    <t>11815</t>
  </si>
  <si>
    <t>88989N2</t>
  </si>
  <si>
    <t>82219F</t>
  </si>
  <si>
    <t>2C4RDGBG7KR547418</t>
  </si>
  <si>
    <t>007</t>
  </si>
  <si>
    <t>STEPHENS, CASEY</t>
  </si>
  <si>
    <t>10580</t>
  </si>
  <si>
    <t>LPD1798</t>
  </si>
  <si>
    <t>81291F</t>
  </si>
  <si>
    <t>3N6CM0KN0JK702739</t>
  </si>
  <si>
    <t>BURNS, CODY</t>
  </si>
  <si>
    <t>13823</t>
  </si>
  <si>
    <t>ISH574</t>
  </si>
  <si>
    <t>81708F</t>
  </si>
  <si>
    <t>1N6BF0KMXJN815542</t>
  </si>
  <si>
    <t>181</t>
  </si>
  <si>
    <t>Whisker, Nicholas</t>
  </si>
  <si>
    <t>13505</t>
  </si>
  <si>
    <t>91037ML</t>
  </si>
  <si>
    <t>82116F</t>
  </si>
  <si>
    <t>3N6CM0KN7JK705072</t>
  </si>
  <si>
    <t>XIONG, CHUE</t>
  </si>
  <si>
    <t>11904</t>
  </si>
  <si>
    <t>FSL493</t>
  </si>
  <si>
    <t>82741F</t>
  </si>
  <si>
    <t>ALTIMA 2.5 SV</t>
  </si>
  <si>
    <t>1N4BL4DV5KC153011</t>
  </si>
  <si>
    <t>943</t>
  </si>
  <si>
    <t>NICOARA, BRUCE</t>
  </si>
  <si>
    <t>12063</t>
  </si>
  <si>
    <t>9462H14</t>
  </si>
  <si>
    <t>83068F</t>
  </si>
  <si>
    <t>2C4RDGBG4KR586659</t>
  </si>
  <si>
    <t>POWELL, LISA</t>
  </si>
  <si>
    <t>12051</t>
  </si>
  <si>
    <t>LTS4606</t>
  </si>
  <si>
    <t>82904F</t>
  </si>
  <si>
    <t>3C6TRVNG8KE505498</t>
  </si>
  <si>
    <t>95842</t>
  </si>
  <si>
    <t>CAMPBELL, TREY</t>
  </si>
  <si>
    <t>11088</t>
  </si>
  <si>
    <t>987419</t>
  </si>
  <si>
    <t>82920F</t>
  </si>
  <si>
    <t>2C4RDGBG4KR547389</t>
  </si>
  <si>
    <t>077</t>
  </si>
  <si>
    <t>WHITTING, TANNER</t>
  </si>
  <si>
    <t>10338</t>
  </si>
  <si>
    <t>U175EA</t>
  </si>
  <si>
    <t>82697F</t>
  </si>
  <si>
    <t>2C4RDGBG2KR524502</t>
  </si>
  <si>
    <t>091</t>
  </si>
  <si>
    <t>REYES, ROLAND</t>
  </si>
  <si>
    <t>10362</t>
  </si>
  <si>
    <t>LWN4597</t>
  </si>
  <si>
    <t>82639F</t>
  </si>
  <si>
    <t>2C4RDGBG4KR505305</t>
  </si>
  <si>
    <t>111</t>
  </si>
  <si>
    <t>CHARETTE, DAVE</t>
  </si>
  <si>
    <t>10590</t>
  </si>
  <si>
    <t>89968</t>
  </si>
  <si>
    <t>82818F</t>
  </si>
  <si>
    <t>2C4RDGBG2KR573473</t>
  </si>
  <si>
    <t>117</t>
  </si>
  <si>
    <t>JOYCE, GUY</t>
  </si>
  <si>
    <t>10243</t>
  </si>
  <si>
    <t>4539053</t>
  </si>
  <si>
    <t>83211F</t>
  </si>
  <si>
    <t>2C4RDGBG4KR602763</t>
  </si>
  <si>
    <t>175</t>
  </si>
  <si>
    <t xml:space="preserve">EXTRA , BRANCH 175 </t>
  </si>
  <si>
    <t>JOU774</t>
  </si>
  <si>
    <t>70970</t>
  </si>
  <si>
    <t>2C4RDGBG7HR650248</t>
  </si>
  <si>
    <t>109</t>
  </si>
  <si>
    <t>PERKOWSKI, BRIAN</t>
  </si>
  <si>
    <t>10351</t>
  </si>
  <si>
    <t>KHE9158</t>
  </si>
  <si>
    <t>73160</t>
  </si>
  <si>
    <t>3N6CM0KN3HK697286</t>
  </si>
  <si>
    <t>076</t>
  </si>
  <si>
    <t>CRUZ, WAYNE</t>
  </si>
  <si>
    <t>13022</t>
  </si>
  <si>
    <t>JJG2450</t>
  </si>
  <si>
    <t>103938</t>
  </si>
  <si>
    <t>2014</t>
  </si>
  <si>
    <t>PROMASTER 1500 H R 136" WB</t>
  </si>
  <si>
    <t>3C6TRVBG4EE103938</t>
  </si>
  <si>
    <t>164</t>
  </si>
  <si>
    <t>BASHFORD, MICHAEL</t>
  </si>
  <si>
    <t>13839</t>
  </si>
  <si>
    <t>GVD842</t>
  </si>
  <si>
    <t>82465</t>
  </si>
  <si>
    <t>2C4RDGBG8KR649200</t>
  </si>
  <si>
    <t>068</t>
  </si>
  <si>
    <t>STEWART, ZACH</t>
  </si>
  <si>
    <t>10728</t>
  </si>
  <si>
    <t>CP09973</t>
  </si>
  <si>
    <t>82471</t>
  </si>
  <si>
    <t>2C4RDGBG0KR649160</t>
  </si>
  <si>
    <t>054</t>
  </si>
  <si>
    <t>ABBOTT, CYGLENDA</t>
  </si>
  <si>
    <t>10117</t>
  </si>
  <si>
    <t>64T588</t>
  </si>
  <si>
    <t>82472</t>
  </si>
  <si>
    <t>2C4RDGBG4KR649159</t>
  </si>
  <si>
    <t>098</t>
  </si>
  <si>
    <t>MYRDAL, WALTER</t>
  </si>
  <si>
    <t>10617</t>
  </si>
  <si>
    <t>UZW9327</t>
  </si>
  <si>
    <t>82478</t>
  </si>
  <si>
    <t>2C4RDGBGXKR649263</t>
  </si>
  <si>
    <t>242</t>
  </si>
  <si>
    <t>JOSLIN, JORDAN</t>
  </si>
  <si>
    <t>10703</t>
  </si>
  <si>
    <t>KXK1174</t>
  </si>
  <si>
    <t>82485</t>
  </si>
  <si>
    <t>2C4RDGBG6KR649339</t>
  </si>
  <si>
    <t>ALTIMORE, GREGORY</t>
  </si>
  <si>
    <t>11354</t>
  </si>
  <si>
    <t>EFQ5284</t>
  </si>
  <si>
    <t>82489</t>
  </si>
  <si>
    <t>2C4RDGBG0KR649272</t>
  </si>
  <si>
    <t>155</t>
  </si>
  <si>
    <t>COLE, CLAYTON</t>
  </si>
  <si>
    <t>11351</t>
  </si>
  <si>
    <t>EFQ5286</t>
  </si>
  <si>
    <t>82496</t>
  </si>
  <si>
    <t>2C4RDGBG7KR649348</t>
  </si>
  <si>
    <t>12486</t>
  </si>
  <si>
    <t>016</t>
  </si>
  <si>
    <t>SULLIVAN, DANNY</t>
  </si>
  <si>
    <t>10376</t>
  </si>
  <si>
    <t>BH59657</t>
  </si>
  <si>
    <t>82515</t>
  </si>
  <si>
    <t>2C4RDGBG3KR649430</t>
  </si>
  <si>
    <t>FITZGERALD, BOB</t>
  </si>
  <si>
    <t>10241</t>
  </si>
  <si>
    <t>4557459</t>
  </si>
  <si>
    <t>82528</t>
  </si>
  <si>
    <t>1N6BF0KM5KN806622</t>
  </si>
  <si>
    <t>048</t>
  </si>
  <si>
    <t>MCKENZIE, CLEO</t>
  </si>
  <si>
    <t>12156</t>
  </si>
  <si>
    <t>CP24292</t>
  </si>
  <si>
    <t>82534</t>
  </si>
  <si>
    <t>1N6BF0KM5KN805955</t>
  </si>
  <si>
    <t>045</t>
  </si>
  <si>
    <t>URBACH, JOHN</t>
  </si>
  <si>
    <t>13946</t>
  </si>
  <si>
    <t>ZNE6086</t>
  </si>
  <si>
    <t>82538</t>
  </si>
  <si>
    <t>1N6BF0KM9KN805215</t>
  </si>
  <si>
    <t>047</t>
  </si>
  <si>
    <t>MURRAY, SHANE</t>
  </si>
  <si>
    <t>12403</t>
  </si>
  <si>
    <t>V30900</t>
  </si>
  <si>
    <t>82543</t>
  </si>
  <si>
    <t>1N6BF0KMXKN805384</t>
  </si>
  <si>
    <t>177</t>
  </si>
  <si>
    <t>ESTES, SCOTT</t>
  </si>
  <si>
    <t>12649</t>
  </si>
  <si>
    <t>ZHG9552</t>
  </si>
  <si>
    <t>82545</t>
  </si>
  <si>
    <t>1N6BF0KM1KN805984</t>
  </si>
  <si>
    <t>061</t>
  </si>
  <si>
    <t>SEDLMEYER, JOE</t>
  </si>
  <si>
    <t>12121</t>
  </si>
  <si>
    <t>TK765NQU</t>
  </si>
  <si>
    <t>82552</t>
  </si>
  <si>
    <t>1N6BF0KM8KN805979</t>
  </si>
  <si>
    <t>040</t>
  </si>
  <si>
    <t>YANG, TONG</t>
  </si>
  <si>
    <t>12336</t>
  </si>
  <si>
    <t>33996T2</t>
  </si>
  <si>
    <t>82555</t>
  </si>
  <si>
    <t>1N6BF0KM6KN805964</t>
  </si>
  <si>
    <t>OLIVER, FRANK</t>
  </si>
  <si>
    <t>10256</t>
  </si>
  <si>
    <t>4578911</t>
  </si>
  <si>
    <t>82804</t>
  </si>
  <si>
    <t>2C4RDGBG0KR649157</t>
  </si>
  <si>
    <t>POREBSKI, BRIAN</t>
  </si>
  <si>
    <t>12031</t>
  </si>
  <si>
    <t>JGB3000</t>
  </si>
  <si>
    <t>E54051</t>
  </si>
  <si>
    <t>2016</t>
  </si>
  <si>
    <t>F-150</t>
  </si>
  <si>
    <t>1FTMF1C88GKE54051</t>
  </si>
  <si>
    <t>186</t>
  </si>
  <si>
    <t>CALALUCA, BRIAN</t>
  </si>
  <si>
    <t>12454</t>
  </si>
  <si>
    <t>JHS5871</t>
  </si>
  <si>
    <t>913814</t>
  </si>
  <si>
    <t>2008</t>
  </si>
  <si>
    <t>GMC</t>
  </si>
  <si>
    <t>SAVANA 3500 CARGO</t>
  </si>
  <si>
    <t>1GDGG31C781913814</t>
  </si>
  <si>
    <t>189</t>
  </si>
  <si>
    <t>RAY, CHRIS</t>
  </si>
  <si>
    <t>12135</t>
  </si>
  <si>
    <t>PKM8843</t>
  </si>
  <si>
    <t>905388</t>
  </si>
  <si>
    <t>2004</t>
  </si>
  <si>
    <t>SAVANA</t>
  </si>
  <si>
    <t>1GDHG31UX41905388</t>
  </si>
  <si>
    <t>TUCKER, KEVIN</t>
  </si>
  <si>
    <t>12138</t>
  </si>
  <si>
    <t>PKM8845</t>
  </si>
  <si>
    <t>84950</t>
  </si>
  <si>
    <t>1N6BF0KY9JN802557</t>
  </si>
  <si>
    <t>107</t>
  </si>
  <si>
    <t>EGELAND, ALLAN</t>
  </si>
  <si>
    <t>12152</t>
  </si>
  <si>
    <t>EZ1588</t>
  </si>
  <si>
    <t>85466</t>
  </si>
  <si>
    <t>2015</t>
  </si>
  <si>
    <t>3C6TRVCG6FE509736</t>
  </si>
  <si>
    <t>118</t>
  </si>
  <si>
    <t>RODRIGUEZ, JOSHUA</t>
  </si>
  <si>
    <t>12250</t>
  </si>
  <si>
    <t>XHDD50</t>
  </si>
  <si>
    <t>85688</t>
  </si>
  <si>
    <t>ALTIMA 2.5 SV (CVT)</t>
  </si>
  <si>
    <t>1N4BL4DV3KC250160</t>
  </si>
  <si>
    <t>940</t>
  </si>
  <si>
    <t>WOOD, DANIEL</t>
  </si>
  <si>
    <t>11719</t>
  </si>
  <si>
    <t>18503CP</t>
  </si>
  <si>
    <t>85736</t>
  </si>
  <si>
    <t>NV200 SV (CVT)</t>
  </si>
  <si>
    <t>3N6CM0KNXKK706539</t>
  </si>
  <si>
    <t>JACOBS, MARK</t>
  </si>
  <si>
    <t>12362</t>
  </si>
  <si>
    <t>23467U2</t>
  </si>
  <si>
    <t>85904</t>
  </si>
  <si>
    <t>3N6CM0KN4KK706097</t>
  </si>
  <si>
    <t>124</t>
  </si>
  <si>
    <t>EXTRA, BRANCH 124</t>
  </si>
  <si>
    <t>BE124</t>
  </si>
  <si>
    <t>C270406</t>
  </si>
  <si>
    <t>86162</t>
  </si>
  <si>
    <t>1N4BL4DV9KC116298</t>
  </si>
  <si>
    <t>910</t>
  </si>
  <si>
    <t>Bensema, Melanie</t>
  </si>
  <si>
    <t>10724</t>
  </si>
  <si>
    <t>8LLE647</t>
  </si>
  <si>
    <t>86897</t>
  </si>
  <si>
    <t>3N6CM0KN7KK710984</t>
  </si>
  <si>
    <t>STEVENS, DALE R</t>
  </si>
  <si>
    <t>10477</t>
  </si>
  <si>
    <t>XHDD59</t>
  </si>
  <si>
    <t>87477</t>
  </si>
  <si>
    <t>2020</t>
  </si>
  <si>
    <t>1N6BF0KM6LN800426</t>
  </si>
  <si>
    <t>129</t>
  </si>
  <si>
    <t>SHAW, ANDREW</t>
  </si>
  <si>
    <t>12371</t>
  </si>
  <si>
    <t>319RNL</t>
  </si>
  <si>
    <t>88170</t>
  </si>
  <si>
    <t>1N6BF0KMXLN802342</t>
  </si>
  <si>
    <t>207</t>
  </si>
  <si>
    <t>BURCH, BRADLEY</t>
  </si>
  <si>
    <t>12626</t>
  </si>
  <si>
    <t>MSR5898</t>
  </si>
  <si>
    <t>88272</t>
  </si>
  <si>
    <t>1N6BF0KM4KN809673</t>
  </si>
  <si>
    <t>058</t>
  </si>
  <si>
    <t>HENDERSON, JORDAN</t>
  </si>
  <si>
    <t>12525</t>
  </si>
  <si>
    <t>397MUZ</t>
  </si>
  <si>
    <t>89034</t>
  </si>
  <si>
    <t>1N6BF0KM8LN805742</t>
  </si>
  <si>
    <t>106</t>
  </si>
  <si>
    <t>ADAMS, SHAWN</t>
  </si>
  <si>
    <t>12566</t>
  </si>
  <si>
    <t>98506MN</t>
  </si>
  <si>
    <t>89507</t>
  </si>
  <si>
    <t>2C4RDGBG1KR792702</t>
  </si>
  <si>
    <t>162</t>
  </si>
  <si>
    <t>LITTLEFIELD, BRIAN</t>
  </si>
  <si>
    <t>11455</t>
  </si>
  <si>
    <t>9097XY</t>
  </si>
  <si>
    <t>89836</t>
  </si>
  <si>
    <t>2C4RDGBG4KR807614</t>
  </si>
  <si>
    <t>ADKINS, JEREMY</t>
  </si>
  <si>
    <t>11266</t>
  </si>
  <si>
    <t>76M635</t>
  </si>
  <si>
    <t>90037</t>
  </si>
  <si>
    <t>3C6TRVNG9LE123126</t>
  </si>
  <si>
    <t>174</t>
  </si>
  <si>
    <t>WILE, COOPER</t>
  </si>
  <si>
    <t>12657</t>
  </si>
  <si>
    <t>393A746</t>
  </si>
  <si>
    <t>90126</t>
  </si>
  <si>
    <t>NV200 S</t>
  </si>
  <si>
    <t>3N6CM0KN5LK699520</t>
  </si>
  <si>
    <t>212</t>
  </si>
  <si>
    <t>OBERLEY, COLLEEN</t>
  </si>
  <si>
    <t>11209</t>
  </si>
  <si>
    <t>QBXC20</t>
  </si>
  <si>
    <t>90102</t>
  </si>
  <si>
    <t>TRANSIT CONNECT XL</t>
  </si>
  <si>
    <t>NM0LS7E29L1435783</t>
  </si>
  <si>
    <t>Gillis, Tom</t>
  </si>
  <si>
    <t>12662</t>
  </si>
  <si>
    <t>9098XY</t>
  </si>
  <si>
    <t>90124</t>
  </si>
  <si>
    <t>2C4RDGBG3LR198405</t>
  </si>
  <si>
    <t>CALDWELL, HARRY</t>
  </si>
  <si>
    <t>12183</t>
  </si>
  <si>
    <t>2EH0933</t>
  </si>
  <si>
    <t>90249</t>
  </si>
  <si>
    <t>2C4RDGBGXKR809044</t>
  </si>
  <si>
    <t>165</t>
  </si>
  <si>
    <t>Mondy, Jonna</t>
  </si>
  <si>
    <t>12609</t>
  </si>
  <si>
    <t>C81893U</t>
  </si>
  <si>
    <t>90690</t>
  </si>
  <si>
    <t>3N6CM0KN6LK698196</t>
  </si>
  <si>
    <t>013</t>
  </si>
  <si>
    <t>HELMUS, VIVIAN</t>
  </si>
  <si>
    <t>12691</t>
  </si>
  <si>
    <t>QEFY10</t>
  </si>
  <si>
    <t>90963</t>
  </si>
  <si>
    <t>2C4RDGBG7LR195099</t>
  </si>
  <si>
    <t>132</t>
  </si>
  <si>
    <t>ROZO, OMAR</t>
  </si>
  <si>
    <t>14058</t>
  </si>
  <si>
    <t>PTJK60</t>
  </si>
  <si>
    <t>91441</t>
  </si>
  <si>
    <t>METRIS</t>
  </si>
  <si>
    <t>W1YV0BEY7M3847520</t>
  </si>
  <si>
    <t>MARIGUEZ, THOMAS</t>
  </si>
  <si>
    <t>13578</t>
  </si>
  <si>
    <t>A5B108</t>
  </si>
  <si>
    <t>91443</t>
  </si>
  <si>
    <t>W1YV0BEY5M3847547</t>
  </si>
  <si>
    <t>008</t>
  </si>
  <si>
    <t>MORGAN, ROBERT</t>
  </si>
  <si>
    <t>10859</t>
  </si>
  <si>
    <t>29295J3</t>
  </si>
  <si>
    <t>91481</t>
  </si>
  <si>
    <t>1N6BF0KY8LN809325</t>
  </si>
  <si>
    <t>210</t>
  </si>
  <si>
    <t>GUZMAN, ALEX</t>
  </si>
  <si>
    <t>12112</t>
  </si>
  <si>
    <t>NMS2600</t>
  </si>
  <si>
    <t>83662R</t>
  </si>
  <si>
    <t>2C4RDGBG3KR559131</t>
  </si>
  <si>
    <t>127</t>
  </si>
  <si>
    <t>Clark, Harry</t>
  </si>
  <si>
    <t>14075</t>
  </si>
  <si>
    <t>CP05854</t>
  </si>
  <si>
    <t>83689R</t>
  </si>
  <si>
    <t>2C4RDGBG4KR573538</t>
  </si>
  <si>
    <t>082</t>
  </si>
  <si>
    <t>Stephenson, Christian</t>
  </si>
  <si>
    <t>13751</t>
  </si>
  <si>
    <t>LWF1268</t>
  </si>
  <si>
    <t>84316R</t>
  </si>
  <si>
    <t>2C4RDGBG2KR612689</t>
  </si>
  <si>
    <t>ROSS JENKINSON, KEVIN</t>
  </si>
  <si>
    <t>10404</t>
  </si>
  <si>
    <t>FQ264</t>
  </si>
  <si>
    <t>85453R</t>
  </si>
  <si>
    <t>2C4RDGBGXKR503171</t>
  </si>
  <si>
    <t>097</t>
  </si>
  <si>
    <t>CRANE, JOHN</t>
  </si>
  <si>
    <t>10945</t>
  </si>
  <si>
    <t>OFR016</t>
  </si>
  <si>
    <t>82483R</t>
  </si>
  <si>
    <t>2C4RDGBG4KR649341</t>
  </si>
  <si>
    <t>126</t>
  </si>
  <si>
    <t>Cashman, James</t>
  </si>
  <si>
    <t>13596</t>
  </si>
  <si>
    <t>DPS725</t>
  </si>
  <si>
    <t>85960R</t>
  </si>
  <si>
    <t>2C4RDGBG8KR730116</t>
  </si>
  <si>
    <t>LACOURSE, JAMIE</t>
  </si>
  <si>
    <t>11984</t>
  </si>
  <si>
    <t>JJN2308</t>
  </si>
  <si>
    <t>87577R</t>
  </si>
  <si>
    <t>2C4RDGBG4KR756552</t>
  </si>
  <si>
    <t>NGUYEN, VU</t>
  </si>
  <si>
    <t>11106</t>
  </si>
  <si>
    <t>UPF6430</t>
  </si>
  <si>
    <t>88241R</t>
  </si>
  <si>
    <t>2C4RDGBG3KR796668</t>
  </si>
  <si>
    <t>024</t>
  </si>
  <si>
    <t>HALL, GORDON</t>
  </si>
  <si>
    <t>10231</t>
  </si>
  <si>
    <t>791ZVY</t>
  </si>
  <si>
    <t>85627R</t>
  </si>
  <si>
    <t>1N6BF0KYXKN803525</t>
  </si>
  <si>
    <t>10172</t>
  </si>
  <si>
    <t>439A191</t>
  </si>
  <si>
    <t>85733R</t>
  </si>
  <si>
    <t>3C6TRVBG5KE533120</t>
  </si>
  <si>
    <t>VOORHEES, GARRETT</t>
  </si>
  <si>
    <t>10917</t>
  </si>
  <si>
    <t>24377U2</t>
  </si>
  <si>
    <t>85197R</t>
  </si>
  <si>
    <t>3C6TRVNG6KE531808</t>
  </si>
  <si>
    <t>071</t>
  </si>
  <si>
    <t>HONEYCUT, KELLY</t>
  </si>
  <si>
    <t>12534</t>
  </si>
  <si>
    <t>CRH2471</t>
  </si>
  <si>
    <t>86917R</t>
  </si>
  <si>
    <t>2C4RDGBG2KR790330</t>
  </si>
  <si>
    <t>053</t>
  </si>
  <si>
    <t>MORSE, JOHN</t>
  </si>
  <si>
    <t>10091</t>
  </si>
  <si>
    <t>BQ23979</t>
  </si>
  <si>
    <t>82646R</t>
  </si>
  <si>
    <t>3C6TRVNG3KE544306</t>
  </si>
  <si>
    <t>133</t>
  </si>
  <si>
    <t>CAMPBELL, JOHN</t>
  </si>
  <si>
    <t>11914</t>
  </si>
  <si>
    <t>ZMS8707</t>
  </si>
  <si>
    <t>82650R</t>
  </si>
  <si>
    <t>3C6TRVNG1KE533160</t>
  </si>
  <si>
    <t>THOMAS, BEN</t>
  </si>
  <si>
    <t>13329</t>
  </si>
  <si>
    <t>A1G807</t>
  </si>
  <si>
    <t>82648R</t>
  </si>
  <si>
    <t>3C6TRVNG9KE533164</t>
  </si>
  <si>
    <t>023</t>
  </si>
  <si>
    <t>POLLARI, KRISTOPHER</t>
  </si>
  <si>
    <t>13739</t>
  </si>
  <si>
    <t>MJ4491</t>
  </si>
  <si>
    <t>91846</t>
  </si>
  <si>
    <t>NM0LS7E2XM1500769</t>
  </si>
  <si>
    <t>110</t>
  </si>
  <si>
    <t>EASTWOOD, SCOTT</t>
  </si>
  <si>
    <t>10569</t>
  </si>
  <si>
    <t>RA53516</t>
  </si>
  <si>
    <t>91850</t>
  </si>
  <si>
    <t>NM0LS7E23M1500774</t>
  </si>
  <si>
    <t>CYSEWSKI, JEFF</t>
  </si>
  <si>
    <t>10277</t>
  </si>
  <si>
    <t>PSB2576</t>
  </si>
  <si>
    <t>91851</t>
  </si>
  <si>
    <t>NM0LS7E21M1500773</t>
  </si>
  <si>
    <t>GUERRERO, EFRAIN</t>
  </si>
  <si>
    <t>11095</t>
  </si>
  <si>
    <t>PLV2262</t>
  </si>
  <si>
    <t>91860</t>
  </si>
  <si>
    <t>NM0LS7E22M1500782</t>
  </si>
  <si>
    <t>SHIPLEY, STEVE</t>
  </si>
  <si>
    <t>10676</t>
  </si>
  <si>
    <t>398DYZ</t>
  </si>
  <si>
    <t>91861</t>
  </si>
  <si>
    <t>NM0LS7E24M1500783</t>
  </si>
  <si>
    <t>059</t>
  </si>
  <si>
    <t>Mejia, William</t>
  </si>
  <si>
    <t>14109</t>
  </si>
  <si>
    <t>AB20032</t>
  </si>
  <si>
    <t>91862</t>
  </si>
  <si>
    <t>NM0LS7E26M1500784</t>
  </si>
  <si>
    <t>BERG, NOAH</t>
  </si>
  <si>
    <t>14066</t>
  </si>
  <si>
    <t>5102669</t>
  </si>
  <si>
    <t>91852</t>
  </si>
  <si>
    <t>NM0LS7E25M1500775</t>
  </si>
  <si>
    <t>Craddock, Joe</t>
  </si>
  <si>
    <t>11323</t>
  </si>
  <si>
    <t>18636CP</t>
  </si>
  <si>
    <t>91881</t>
  </si>
  <si>
    <t>NM0LS7E22M1500801</t>
  </si>
  <si>
    <t>DIVINE, CONNIE</t>
  </si>
  <si>
    <t>10164</t>
  </si>
  <si>
    <t>27BNUB</t>
  </si>
  <si>
    <t>91882</t>
  </si>
  <si>
    <t>NM0LS7E20M1500800</t>
  </si>
  <si>
    <t>020</t>
  </si>
  <si>
    <t>BASS, SHELBY</t>
  </si>
  <si>
    <t>10793</t>
  </si>
  <si>
    <t>TK9560BV</t>
  </si>
  <si>
    <t>91897</t>
  </si>
  <si>
    <t>NM0LS7E28M1500933</t>
  </si>
  <si>
    <t>094</t>
  </si>
  <si>
    <t>EDNEY, MIKE</t>
  </si>
  <si>
    <t>10390</t>
  </si>
  <si>
    <t>HHD2734</t>
  </si>
  <si>
    <t>91880</t>
  </si>
  <si>
    <t>NM0LS7E28M1500804</t>
  </si>
  <si>
    <t>168</t>
  </si>
  <si>
    <t>White, Deidra</t>
  </si>
  <si>
    <t>14018</t>
  </si>
  <si>
    <t>CP86650</t>
  </si>
  <si>
    <t>91909</t>
  </si>
  <si>
    <t>TRANSIT-150 CARGO BASE</t>
  </si>
  <si>
    <t>1FTYE1Y88MKA07471</t>
  </si>
  <si>
    <t xml:space="preserve">KNUEPPEL, BILL </t>
  </si>
  <si>
    <t>13304</t>
  </si>
  <si>
    <t>MJ4499</t>
  </si>
  <si>
    <t>91916</t>
  </si>
  <si>
    <t>1FTYE1Y83MKA07474</t>
  </si>
  <si>
    <t>MITCHELL, CHARLES</t>
  </si>
  <si>
    <t>10607</t>
  </si>
  <si>
    <t>87G409</t>
  </si>
  <si>
    <t>91924</t>
  </si>
  <si>
    <t>1FTYE1Y88MKA07437</t>
  </si>
  <si>
    <t>PEREZ, VICTOR</t>
  </si>
  <si>
    <t>10851</t>
  </si>
  <si>
    <t>XKBJ82</t>
  </si>
  <si>
    <t>91927</t>
  </si>
  <si>
    <t>1FTYE1Y88MKA07440</t>
  </si>
  <si>
    <t>158</t>
  </si>
  <si>
    <t>MOYER, CHRIS</t>
  </si>
  <si>
    <t>12492</t>
  </si>
  <si>
    <t>ZRR7057</t>
  </si>
  <si>
    <t>91928</t>
  </si>
  <si>
    <t>1FTYE1Y8XMKA07438</t>
  </si>
  <si>
    <t>131</t>
  </si>
  <si>
    <t>RODRIGUEZ, REYNALDO</t>
  </si>
  <si>
    <t>12747</t>
  </si>
  <si>
    <t>44762NC</t>
  </si>
  <si>
    <t>91931</t>
  </si>
  <si>
    <t>1FTYE1Y83MKA07426</t>
  </si>
  <si>
    <t>HAMM, JOSHUA</t>
  </si>
  <si>
    <t>12315</t>
  </si>
  <si>
    <t>AB20027</t>
  </si>
  <si>
    <t>91937</t>
  </si>
  <si>
    <t>1FTYE1Y89MKA07432</t>
  </si>
  <si>
    <t>CHARBONNEAU, TYLER</t>
  </si>
  <si>
    <t>10295</t>
  </si>
  <si>
    <t>W56430</t>
  </si>
  <si>
    <t>91938</t>
  </si>
  <si>
    <t>1FTYE1Y84MKA07435</t>
  </si>
  <si>
    <t>12875</t>
  </si>
  <si>
    <t>ACEVEDO, HECTOR (DAVID)</t>
  </si>
  <si>
    <t>10952</t>
  </si>
  <si>
    <t>63590NB</t>
  </si>
  <si>
    <t>91943</t>
  </si>
  <si>
    <t>1FTYE1Y84MKA07483</t>
  </si>
  <si>
    <t>220</t>
  </si>
  <si>
    <t>RIFFEL, KEN</t>
  </si>
  <si>
    <t>13012</t>
  </si>
  <si>
    <t>PPY0562</t>
  </si>
  <si>
    <t>91951</t>
  </si>
  <si>
    <t>1FTYE1Y8XMKA07486</t>
  </si>
  <si>
    <t>011</t>
  </si>
  <si>
    <t>PHON, SOVUTHY</t>
  </si>
  <si>
    <t>11638</t>
  </si>
  <si>
    <t>8XHZ994</t>
  </si>
  <si>
    <t>91941</t>
  </si>
  <si>
    <t>1FTYE1Y86MKA07453</t>
  </si>
  <si>
    <t>Russell, Willie</t>
  </si>
  <si>
    <t>13283</t>
  </si>
  <si>
    <t>1AL1741</t>
  </si>
  <si>
    <t>91953</t>
  </si>
  <si>
    <t>1FTYE1Y83MKA07491</t>
  </si>
  <si>
    <t>MARTIN, VAN</t>
  </si>
  <si>
    <t>10255</t>
  </si>
  <si>
    <t>59423G3</t>
  </si>
  <si>
    <t>91957</t>
  </si>
  <si>
    <t>1FTYE1Y86MKA07484</t>
  </si>
  <si>
    <t>085</t>
  </si>
  <si>
    <t>ARGUETA, LUIS A</t>
  </si>
  <si>
    <t>12737</t>
  </si>
  <si>
    <t>G535FJ</t>
  </si>
  <si>
    <t>91958</t>
  </si>
  <si>
    <t>1FTYE1Y86MKA07467</t>
  </si>
  <si>
    <t>12089</t>
  </si>
  <si>
    <t>CECCHI, JOE</t>
  </si>
  <si>
    <t>10979</t>
  </si>
  <si>
    <t>3238968B</t>
  </si>
  <si>
    <t>91969</t>
  </si>
  <si>
    <t>1FTYE1Y87MKA07414</t>
  </si>
  <si>
    <t xml:space="preserve">BELFORD, ANDREW </t>
  </si>
  <si>
    <t>12106</t>
  </si>
  <si>
    <t>1BX535</t>
  </si>
  <si>
    <t>91933</t>
  </si>
  <si>
    <t>1FTYE1Y86MKA07422</t>
  </si>
  <si>
    <t>BARNA, ALLEN</t>
  </si>
  <si>
    <t>13323</t>
  </si>
  <si>
    <t>W27379</t>
  </si>
  <si>
    <t>91979</t>
  </si>
  <si>
    <t>1FTYE1Y81MKA07439</t>
  </si>
  <si>
    <t>KHAN, IJAZ</t>
  </si>
  <si>
    <t>10929</t>
  </si>
  <si>
    <t>ZRN3628</t>
  </si>
  <si>
    <t>91981</t>
  </si>
  <si>
    <t>1FTYE1Y84MKA07452</t>
  </si>
  <si>
    <t>204</t>
  </si>
  <si>
    <t>FARNETT, AZBY</t>
  </si>
  <si>
    <t>13122</t>
  </si>
  <si>
    <t>N471853</t>
  </si>
  <si>
    <t>91983</t>
  </si>
  <si>
    <t>1FTYE1Y81MKA07456</t>
  </si>
  <si>
    <t>075</t>
  </si>
  <si>
    <t>HERNANDEZ, jUAN</t>
  </si>
  <si>
    <t>13645</t>
  </si>
  <si>
    <t>QXVB07</t>
  </si>
  <si>
    <t>91987</t>
  </si>
  <si>
    <t>1FTYE1Y87MKA07445</t>
  </si>
  <si>
    <t>243</t>
  </si>
  <si>
    <t>JAMES, TABATHA</t>
  </si>
  <si>
    <t>13275</t>
  </si>
  <si>
    <t>JZ8590</t>
  </si>
  <si>
    <t>91992</t>
  </si>
  <si>
    <t>1FTYE1Y81MKA07487</t>
  </si>
  <si>
    <t>FIELDER, CHARLES</t>
  </si>
  <si>
    <t>10311</t>
  </si>
  <si>
    <t>59269F3</t>
  </si>
  <si>
    <t>91994</t>
  </si>
  <si>
    <t>1FTYE1Y85MKA07914</t>
  </si>
  <si>
    <t>11806</t>
  </si>
  <si>
    <t>Ramirez, Antonio</t>
  </si>
  <si>
    <t>14110</t>
  </si>
  <si>
    <t>59156L3</t>
  </si>
  <si>
    <t>91990</t>
  </si>
  <si>
    <t>1FTYE1Y81MKA07490</t>
  </si>
  <si>
    <t>019</t>
  </si>
  <si>
    <t>STIEHR, TIM</t>
  </si>
  <si>
    <t>11226</t>
  </si>
  <si>
    <t>36350G3</t>
  </si>
  <si>
    <t>91995</t>
  </si>
  <si>
    <t>1FTYE1Y80MKA07917</t>
  </si>
  <si>
    <t>FARIAS, RILEY</t>
  </si>
  <si>
    <t>13421</t>
  </si>
  <si>
    <t>59268F3</t>
  </si>
  <si>
    <t>A91584</t>
  </si>
  <si>
    <t>TRANSIT 250 LOW 130" WB</t>
  </si>
  <si>
    <t>1FTYR1YM2HKA91584</t>
  </si>
  <si>
    <t>263</t>
  </si>
  <si>
    <t>MARNEY, TOMMY</t>
  </si>
  <si>
    <t>12947</t>
  </si>
  <si>
    <t>NDR3120</t>
  </si>
  <si>
    <t>A78044</t>
  </si>
  <si>
    <t>PROMASTER CITY</t>
  </si>
  <si>
    <t>ZFBERFBTXF6A78044</t>
  </si>
  <si>
    <t>VERA, JAVIER</t>
  </si>
  <si>
    <t>12941</t>
  </si>
  <si>
    <t>GTV4904</t>
  </si>
  <si>
    <t>034460</t>
  </si>
  <si>
    <t>TOYOTA</t>
  </si>
  <si>
    <t>TACOMA</t>
  </si>
  <si>
    <t>5TFAZ5CN2HX034460</t>
  </si>
  <si>
    <t>218</t>
  </si>
  <si>
    <t>DUARTE SR, DAVID</t>
  </si>
  <si>
    <t>12917</t>
  </si>
  <si>
    <t>KGX0932</t>
  </si>
  <si>
    <t>325063</t>
  </si>
  <si>
    <t>CARAVAN</t>
  </si>
  <si>
    <t>2C4RDGBG5GR325063</t>
  </si>
  <si>
    <t>221</t>
  </si>
  <si>
    <t>GEIGER, MATT</t>
  </si>
  <si>
    <t>12937</t>
  </si>
  <si>
    <t>HFZ7414</t>
  </si>
  <si>
    <t>701029</t>
  </si>
  <si>
    <t>CHEVROLET</t>
  </si>
  <si>
    <t>CITY EXPRESS LS</t>
  </si>
  <si>
    <t>3N63M0YNXFK701029</t>
  </si>
  <si>
    <t>252</t>
  </si>
  <si>
    <t>MORRIS, ANDREW</t>
  </si>
  <si>
    <t>13696</t>
  </si>
  <si>
    <t>PMN6052</t>
  </si>
  <si>
    <t>A60797</t>
  </si>
  <si>
    <t>TRANSIT</t>
  </si>
  <si>
    <t>1FTYE1ZM4HKA60797</t>
  </si>
  <si>
    <t>JANUARY, BRIAN</t>
  </si>
  <si>
    <t>12883</t>
  </si>
  <si>
    <t>V51277</t>
  </si>
  <si>
    <t>92109</t>
  </si>
  <si>
    <t>2C4RDGBG8KR789294</t>
  </si>
  <si>
    <t>187</t>
  </si>
  <si>
    <t>Reabold, Todd</t>
  </si>
  <si>
    <t>8EG6760</t>
  </si>
  <si>
    <t>92162</t>
  </si>
  <si>
    <t>2C4RDGBGXKR783044</t>
  </si>
  <si>
    <t>VAUGHN, JEFFREY</t>
  </si>
  <si>
    <t>13114</t>
  </si>
  <si>
    <t>8EG6762</t>
  </si>
  <si>
    <t>92706</t>
  </si>
  <si>
    <t>PROMASTER 1500 C/V LR 118 WB</t>
  </si>
  <si>
    <t>3C6ERVNGXME501884</t>
  </si>
  <si>
    <t>RUBIO, JAVIER</t>
  </si>
  <si>
    <t>12922</t>
  </si>
  <si>
    <t>NXM8146</t>
  </si>
  <si>
    <t>92942</t>
  </si>
  <si>
    <t>1N6BF0KM8MN801465</t>
  </si>
  <si>
    <t>143</t>
  </si>
  <si>
    <t>GARBER, NICHOLAS</t>
  </si>
  <si>
    <t>13142</t>
  </si>
  <si>
    <t>QNWW62</t>
  </si>
  <si>
    <t>93059</t>
  </si>
  <si>
    <t>NM0LS7S28N1506673</t>
  </si>
  <si>
    <t>Essien, Ben</t>
  </si>
  <si>
    <t>13731</t>
  </si>
  <si>
    <t>PSV7361</t>
  </si>
  <si>
    <t>93073</t>
  </si>
  <si>
    <t>NM0LS7S21N1506689</t>
  </si>
  <si>
    <t>096</t>
  </si>
  <si>
    <t>SCHWEND, STETSON</t>
  </si>
  <si>
    <t>13040</t>
  </si>
  <si>
    <t>391912D</t>
  </si>
  <si>
    <t>93587</t>
  </si>
  <si>
    <t>2C4RDGBG7LR236895</t>
  </si>
  <si>
    <t>260</t>
  </si>
  <si>
    <t>CYPERT, AARON</t>
  </si>
  <si>
    <t>12904</t>
  </si>
  <si>
    <t>PDL4440</t>
  </si>
  <si>
    <t>93738</t>
  </si>
  <si>
    <t>TRANSIT 150 LOW 148" WB</t>
  </si>
  <si>
    <t>1FTKE1Y83LKA70837</t>
  </si>
  <si>
    <t>099</t>
  </si>
  <si>
    <t>CRUMP, BYRANT</t>
  </si>
  <si>
    <t>11356</t>
  </si>
  <si>
    <t>UFK9136</t>
  </si>
  <si>
    <t>93769</t>
  </si>
  <si>
    <t>NM0LS7E23M1490425</t>
  </si>
  <si>
    <t>TAMBURO, PAIGE</t>
  </si>
  <si>
    <t>11118</t>
  </si>
  <si>
    <t>8EG6771</t>
  </si>
  <si>
    <t>93770</t>
  </si>
  <si>
    <t>NM0LS7E2XM1490423</t>
  </si>
  <si>
    <t>LAROSA, JEFF</t>
  </si>
  <si>
    <t>10007</t>
  </si>
  <si>
    <t>C205779</t>
  </si>
  <si>
    <t>93844</t>
  </si>
  <si>
    <t>3C6TRVNG5LE132504</t>
  </si>
  <si>
    <t>OLENICK, LOUIS</t>
  </si>
  <si>
    <t>12957</t>
  </si>
  <si>
    <t>PGK2762</t>
  </si>
  <si>
    <t>93689</t>
  </si>
  <si>
    <t>TRANSIT CONNECT</t>
  </si>
  <si>
    <t>NM0LS7E22K1422128</t>
  </si>
  <si>
    <t>TOWNSEND, WILLIAM</t>
  </si>
  <si>
    <t>12959</t>
  </si>
  <si>
    <t>MRW3569</t>
  </si>
  <si>
    <t>93690</t>
  </si>
  <si>
    <t>1FTYR1ZM6JKA88997</t>
  </si>
  <si>
    <t>HYZAK, JONATHAN</t>
  </si>
  <si>
    <t>13003</t>
  </si>
  <si>
    <t>MPB1492</t>
  </si>
  <si>
    <t>93737</t>
  </si>
  <si>
    <t>1FTYE1Y82MKA38506</t>
  </si>
  <si>
    <t>HOLLINGER, MARCUS</t>
  </si>
  <si>
    <t>11606</t>
  </si>
  <si>
    <t>05AETU</t>
  </si>
  <si>
    <t>93750</t>
  </si>
  <si>
    <t>1FTYE1Y84MKA38572</t>
  </si>
  <si>
    <t>253</t>
  </si>
  <si>
    <t>HOGAN, BRAD</t>
  </si>
  <si>
    <t>14142</t>
  </si>
  <si>
    <t>C18830Y</t>
  </si>
  <si>
    <t>93754</t>
  </si>
  <si>
    <t>1FTYE1Y80MKA38570</t>
  </si>
  <si>
    <t>14091</t>
  </si>
  <si>
    <t>226</t>
  </si>
  <si>
    <t>PARTRIDGE, WESLEY</t>
  </si>
  <si>
    <t>13042</t>
  </si>
  <si>
    <t>971NBP</t>
  </si>
  <si>
    <t>93755</t>
  </si>
  <si>
    <t>1FTYE1Y8XMKA38575</t>
  </si>
  <si>
    <t>HILLING, TODD</t>
  </si>
  <si>
    <t>13072</t>
  </si>
  <si>
    <t>396449D</t>
  </si>
  <si>
    <t>94763</t>
  </si>
  <si>
    <t>1N6BF0KM2MN806225</t>
  </si>
  <si>
    <t>088</t>
  </si>
  <si>
    <t>MCMANUS, KEVIN</t>
  </si>
  <si>
    <t>13173</t>
  </si>
  <si>
    <t>730R26</t>
  </si>
  <si>
    <t>94658</t>
  </si>
  <si>
    <t>F-150 4WD SUPERCREW</t>
  </si>
  <si>
    <t>1FTEW1EP1MFA55513</t>
  </si>
  <si>
    <t>250</t>
  </si>
  <si>
    <t>Farrigan, Terry</t>
  </si>
  <si>
    <t>13229</t>
  </si>
  <si>
    <t>85024NA</t>
  </si>
  <si>
    <t>94835</t>
  </si>
  <si>
    <t>NV200</t>
  </si>
  <si>
    <t>3N6CM0KN8HK722473</t>
  </si>
  <si>
    <t>KRETZER, MARC</t>
  </si>
  <si>
    <t>13225</t>
  </si>
  <si>
    <t>87961NB</t>
  </si>
  <si>
    <t>95104</t>
  </si>
  <si>
    <t>1N4BL4DV3MN333479</t>
  </si>
  <si>
    <t>MANZAREK, IRIS</t>
  </si>
  <si>
    <t>10145</t>
  </si>
  <si>
    <t>PDT7447</t>
  </si>
  <si>
    <t>95903</t>
  </si>
  <si>
    <t>FUSION SE HYBRID</t>
  </si>
  <si>
    <t>3FA6P0LU4LR220112</t>
  </si>
  <si>
    <t>Cressy, Jessika</t>
  </si>
  <si>
    <t>14101</t>
  </si>
  <si>
    <t>924FHI</t>
  </si>
  <si>
    <t>95537</t>
  </si>
  <si>
    <t>NM0LS7E22M1498998</t>
  </si>
  <si>
    <t>ADCOCK, LOGAN</t>
  </si>
  <si>
    <t>11748</t>
  </si>
  <si>
    <t>1AS5377</t>
  </si>
  <si>
    <t>95698</t>
  </si>
  <si>
    <t>PROMASTER 3500 CARGO HR</t>
  </si>
  <si>
    <t>3C6MRVHG6ME542651</t>
  </si>
  <si>
    <t>125</t>
  </si>
  <si>
    <t>CURYLO, CHRIS</t>
  </si>
  <si>
    <t>10162</t>
  </si>
  <si>
    <t>AB20035</t>
  </si>
  <si>
    <t>321814</t>
  </si>
  <si>
    <t>SIERRA</t>
  </si>
  <si>
    <t>1GTN2TEC3EZ321814</t>
  </si>
  <si>
    <t>RACKI, MIKE</t>
  </si>
  <si>
    <t>13380</t>
  </si>
  <si>
    <t>5032455</t>
  </si>
  <si>
    <t>725837</t>
  </si>
  <si>
    <t>BUICK</t>
  </si>
  <si>
    <t>ENCLAVE</t>
  </si>
  <si>
    <t>KL4CJ2SM9GB725837</t>
  </si>
  <si>
    <t>EXTRA, BRANCH 255</t>
  </si>
  <si>
    <t>BE255</t>
  </si>
  <si>
    <t>4999650</t>
  </si>
  <si>
    <t>95969</t>
  </si>
  <si>
    <t>3N6CM0KNXMK705619</t>
  </si>
  <si>
    <t>LYLES, ROBERT</t>
  </si>
  <si>
    <t>13369</t>
  </si>
  <si>
    <t>N482585</t>
  </si>
  <si>
    <t>96216</t>
  </si>
  <si>
    <t>NM0LS7S2XN1518629</t>
  </si>
  <si>
    <t>YOUNG, MITCHELL</t>
  </si>
  <si>
    <t>10848</t>
  </si>
  <si>
    <t>F59NPZ</t>
  </si>
  <si>
    <t>96219</t>
  </si>
  <si>
    <t>NM0LS7S29N1518640</t>
  </si>
  <si>
    <t>SWANSON, MARK</t>
  </si>
  <si>
    <t>11401</t>
  </si>
  <si>
    <t>96221</t>
  </si>
  <si>
    <t>NM0LS7S29N1518637</t>
  </si>
  <si>
    <t>036</t>
  </si>
  <si>
    <t>NUNEZ, TONY</t>
  </si>
  <si>
    <t>96224</t>
  </si>
  <si>
    <t>NM0LS7S20N1518641</t>
  </si>
  <si>
    <t>COUCH, TRISH</t>
  </si>
  <si>
    <t>13050</t>
  </si>
  <si>
    <t>712NHU</t>
  </si>
  <si>
    <t>96227</t>
  </si>
  <si>
    <t>NM0LS7S20N1518638</t>
  </si>
  <si>
    <t>BERRON, MARK</t>
  </si>
  <si>
    <t>13925</t>
  </si>
  <si>
    <t>TK409OGU</t>
  </si>
  <si>
    <t>96228</t>
  </si>
  <si>
    <t>NM0LS7S21N1518616</t>
  </si>
  <si>
    <t>141</t>
  </si>
  <si>
    <t>ONEILL, SARAH</t>
  </si>
  <si>
    <t>12669</t>
  </si>
  <si>
    <t>UBF1045</t>
  </si>
  <si>
    <t>96230</t>
  </si>
  <si>
    <t>NM0LS7S21N1518633</t>
  </si>
  <si>
    <t>THAO, CHRISTOPHER</t>
  </si>
  <si>
    <t>HXC074</t>
  </si>
  <si>
    <t>96234</t>
  </si>
  <si>
    <t>NM0LS7S26N1518627</t>
  </si>
  <si>
    <t>TUCKER, CHRISTOPHER</t>
  </si>
  <si>
    <t>13128</t>
  </si>
  <si>
    <t>14042NC</t>
  </si>
  <si>
    <t>96237</t>
  </si>
  <si>
    <t>NM0LS7S23N1523185</t>
  </si>
  <si>
    <t>052</t>
  </si>
  <si>
    <t>LIVENGOOD, KEN</t>
  </si>
  <si>
    <t>12638</t>
  </si>
  <si>
    <t>3290774B</t>
  </si>
  <si>
    <t>96239</t>
  </si>
  <si>
    <t>NM0LS7S23N1518634</t>
  </si>
  <si>
    <t>96241</t>
  </si>
  <si>
    <t>NM0LS7S24N1523017</t>
  </si>
  <si>
    <t>PETERSEN, RICHARD</t>
  </si>
  <si>
    <t>11685</t>
  </si>
  <si>
    <t>DE27032</t>
  </si>
  <si>
    <t>96242</t>
  </si>
  <si>
    <t>NM0LS7S28N1523022</t>
  </si>
  <si>
    <t>Beatty, John</t>
  </si>
  <si>
    <t>13926</t>
  </si>
  <si>
    <t>DE27033</t>
  </si>
  <si>
    <t>96244</t>
  </si>
  <si>
    <t>NM0LS7S25N1518621</t>
  </si>
  <si>
    <t>LOPEZ-VASQUEZ, TATIANA</t>
  </si>
  <si>
    <t>235255G</t>
  </si>
  <si>
    <t>96249</t>
  </si>
  <si>
    <t>NM0LS7S27N1518622</t>
  </si>
  <si>
    <t>MIKOLAS, RUSTY</t>
  </si>
  <si>
    <t>11820</t>
  </si>
  <si>
    <t>235280G</t>
  </si>
  <si>
    <t>96364</t>
  </si>
  <si>
    <t>1N6AF0KYXMN810439</t>
  </si>
  <si>
    <t>245</t>
  </si>
  <si>
    <t>MOXON, ARRON</t>
  </si>
  <si>
    <t>11875</t>
  </si>
  <si>
    <t>017MWT</t>
  </si>
  <si>
    <t>97083</t>
  </si>
  <si>
    <t>3C6LRVAG4ME582457</t>
  </si>
  <si>
    <t>Ylonen, Karl</t>
  </si>
  <si>
    <t>13776</t>
  </si>
  <si>
    <t>KS581U</t>
  </si>
  <si>
    <t>96644</t>
  </si>
  <si>
    <t>3N6CM0KN9MK705823</t>
  </si>
  <si>
    <t>025</t>
  </si>
  <si>
    <t>MORALES, TRACIE</t>
  </si>
  <si>
    <t>10536</t>
  </si>
  <si>
    <t>17094G3</t>
  </si>
  <si>
    <t>352752</t>
  </si>
  <si>
    <t>EXPRESS 1500 CARGO</t>
  </si>
  <si>
    <t>1GCWGAFF0H1352752</t>
  </si>
  <si>
    <t>ROMERO, RYAN</t>
  </si>
  <si>
    <t>10278</t>
  </si>
  <si>
    <t>UB39444</t>
  </si>
  <si>
    <t>90313R</t>
  </si>
  <si>
    <t>1GTW7AFG2J1903133</t>
  </si>
  <si>
    <t>Rondeau, Mike</t>
  </si>
  <si>
    <t>13660</t>
  </si>
  <si>
    <t>TZR1601</t>
  </si>
  <si>
    <t>643551</t>
  </si>
  <si>
    <t>2009</t>
  </si>
  <si>
    <t>GRAND CARAVAN</t>
  </si>
  <si>
    <t>2D8HN11E59R643551</t>
  </si>
  <si>
    <t>103</t>
  </si>
  <si>
    <t>POTTS, DIANNA</t>
  </si>
  <si>
    <t>13666</t>
  </si>
  <si>
    <t>TZR1624</t>
  </si>
  <si>
    <t>777429</t>
  </si>
  <si>
    <t>SIENNA</t>
  </si>
  <si>
    <t>5TDKZ3DC3HS777429</t>
  </si>
  <si>
    <t>BINGLER, ROB</t>
  </si>
  <si>
    <t>13669</t>
  </si>
  <si>
    <t>TZR1660</t>
  </si>
  <si>
    <t>77688S</t>
  </si>
  <si>
    <t>SIENNA LE AWD</t>
  </si>
  <si>
    <t>5TDJZ3DC2HS173432</t>
  </si>
  <si>
    <t>VAUGHAN, DAVID</t>
  </si>
  <si>
    <t xml:space="preserve">10236    </t>
  </si>
  <si>
    <t>BC21508</t>
  </si>
  <si>
    <t>76121S</t>
  </si>
  <si>
    <t>1N6BF0KM3HN809284</t>
  </si>
  <si>
    <t>SLICE, JOHN</t>
  </si>
  <si>
    <t>11077</t>
  </si>
  <si>
    <t>3AZ4237</t>
  </si>
  <si>
    <t>80590S</t>
  </si>
  <si>
    <t>2C4RDGBG0JR232507</t>
  </si>
  <si>
    <t>SALE, ERIC</t>
  </si>
  <si>
    <t xml:space="preserve">11802    </t>
  </si>
  <si>
    <t>ZY23780</t>
  </si>
  <si>
    <t>76296S</t>
  </si>
  <si>
    <t>1N6BF0KMXJN800233</t>
  </si>
  <si>
    <t>166</t>
  </si>
  <si>
    <t>GIBSON, DAVE</t>
  </si>
  <si>
    <t>10606</t>
  </si>
  <si>
    <t>DB26236</t>
  </si>
  <si>
    <t>76120S</t>
  </si>
  <si>
    <t>1N6BF0KM5HN808203</t>
  </si>
  <si>
    <t>Diaz, Angel</t>
  </si>
  <si>
    <t>14063</t>
  </si>
  <si>
    <t>09764X1</t>
  </si>
  <si>
    <t>69903S</t>
  </si>
  <si>
    <t>NV1500</t>
  </si>
  <si>
    <t>1N6BF0KM5GN809267</t>
  </si>
  <si>
    <t>SIERRA, BRYAN</t>
  </si>
  <si>
    <t>14042</t>
  </si>
  <si>
    <t>GWBG31</t>
  </si>
  <si>
    <t>77593S</t>
  </si>
  <si>
    <t>1N6BF0KM6JN800813</t>
  </si>
  <si>
    <t>065</t>
  </si>
  <si>
    <t>Fournier, Christopher</t>
  </si>
  <si>
    <t>13613</t>
  </si>
  <si>
    <t>T48894</t>
  </si>
  <si>
    <t>80238S</t>
  </si>
  <si>
    <t>1N6BF0KM4JN805251</t>
  </si>
  <si>
    <t>Doll, Christopher</t>
  </si>
  <si>
    <t>13833</t>
  </si>
  <si>
    <t>43786M2</t>
  </si>
  <si>
    <t>76940S</t>
  </si>
  <si>
    <t>1N6BF0KM9HN804218</t>
  </si>
  <si>
    <t>PAULK, CHRISTIAN</t>
  </si>
  <si>
    <t xml:space="preserve">12234  </t>
  </si>
  <si>
    <t>VWR9167</t>
  </si>
  <si>
    <t>75957S</t>
  </si>
  <si>
    <t>1N6BF0KMXGN815243</t>
  </si>
  <si>
    <t>244</t>
  </si>
  <si>
    <t>DALY, SCOTT</t>
  </si>
  <si>
    <t>11260</t>
  </si>
  <si>
    <t>C80035J</t>
  </si>
  <si>
    <t>69420S</t>
  </si>
  <si>
    <t>1N6BF0KM7GN811537</t>
  </si>
  <si>
    <t>087</t>
  </si>
  <si>
    <t>BARLOW, JOSEPH</t>
  </si>
  <si>
    <t>11197</t>
  </si>
  <si>
    <t>GYY9754</t>
  </si>
  <si>
    <t>79850S</t>
  </si>
  <si>
    <t>1N6BF0KY8JN802985</t>
  </si>
  <si>
    <t>WILSON, CHRIS</t>
  </si>
  <si>
    <t>11950</t>
  </si>
  <si>
    <t>C44640V</t>
  </si>
  <si>
    <t>80211S</t>
  </si>
  <si>
    <t>1N6BF0KM7JN808175</t>
  </si>
  <si>
    <t>CASTER-BECKETT, GARY</t>
  </si>
  <si>
    <t>13650</t>
  </si>
  <si>
    <t>C142209</t>
  </si>
  <si>
    <t>72126S</t>
  </si>
  <si>
    <t>3N6CM0KN0GK697762</t>
  </si>
  <si>
    <t>VEHICLE, EXTRA</t>
  </si>
  <si>
    <t>BE119</t>
  </si>
  <si>
    <t>58066MK</t>
  </si>
  <si>
    <t>79960S</t>
  </si>
  <si>
    <t>3N6CM0KN6JK696817</t>
  </si>
  <si>
    <t>Pollari, Kristopher</t>
  </si>
  <si>
    <t>NV6336</t>
  </si>
  <si>
    <t>77822S</t>
  </si>
  <si>
    <t>3N6CM0KN5HK695569</t>
  </si>
  <si>
    <t>FEDERICO, JESSE</t>
  </si>
  <si>
    <t>10010</t>
  </si>
  <si>
    <t>63377H1</t>
  </si>
  <si>
    <t>80154S</t>
  </si>
  <si>
    <t>3N6CM0KNXJK700111</t>
  </si>
  <si>
    <t>039</t>
  </si>
  <si>
    <t>SUAREZ, KEITH</t>
  </si>
  <si>
    <t>11747</t>
  </si>
  <si>
    <t>50218L2</t>
  </si>
  <si>
    <t>76306S</t>
  </si>
  <si>
    <t>3N6CM0KN4JK690448</t>
  </si>
  <si>
    <t>GARY, DEWAN</t>
  </si>
  <si>
    <t>10918</t>
  </si>
  <si>
    <t>DB26237</t>
  </si>
  <si>
    <t>69373S</t>
  </si>
  <si>
    <t>3N6CM0KN2GK700208</t>
  </si>
  <si>
    <t>002</t>
  </si>
  <si>
    <t>BODIFORD, BRIAN</t>
  </si>
  <si>
    <t>10008</t>
  </si>
  <si>
    <t>58GN459</t>
  </si>
  <si>
    <t>77003S</t>
  </si>
  <si>
    <t>3N6CM0KN1HK699862</t>
  </si>
  <si>
    <t>PATTON, JAMIE</t>
  </si>
  <si>
    <t>12642</t>
  </si>
  <si>
    <t>NVZ857</t>
  </si>
  <si>
    <t>76308S</t>
  </si>
  <si>
    <t>3N6CM0KN9JK690543</t>
  </si>
  <si>
    <t>PORTER, JILL</t>
  </si>
  <si>
    <t>11080</t>
  </si>
  <si>
    <t>AUH630</t>
  </si>
  <si>
    <t>76315S</t>
  </si>
  <si>
    <t>3N6CM0KN1JK691783</t>
  </si>
  <si>
    <t>179</t>
  </si>
  <si>
    <t>Dobbs, Derrick</t>
  </si>
  <si>
    <t>14372</t>
  </si>
  <si>
    <t>KPN6034</t>
  </si>
  <si>
    <t>80540S</t>
  </si>
  <si>
    <t>3N6CM0KN0JK697817</t>
  </si>
  <si>
    <t>Adrian, Rickie</t>
  </si>
  <si>
    <t>13583</t>
  </si>
  <si>
    <t>81334L2</t>
  </si>
  <si>
    <t>98273</t>
  </si>
  <si>
    <t>F-150 SUPERCREW</t>
  </si>
  <si>
    <t>1FTFW1E55MKE31480</t>
  </si>
  <si>
    <t>MOELLER, RYAN</t>
  </si>
  <si>
    <t>12510</t>
  </si>
  <si>
    <t>KN2403</t>
  </si>
  <si>
    <t>98957</t>
  </si>
  <si>
    <t>F-150 4WD SUPERCAB</t>
  </si>
  <si>
    <t>1FTEX1EP0MFC96914</t>
  </si>
  <si>
    <t>980</t>
  </si>
  <si>
    <t>NELIS, MATT</t>
  </si>
  <si>
    <t>10907</t>
  </si>
  <si>
    <t>TK931OEX</t>
  </si>
  <si>
    <t>500583</t>
  </si>
  <si>
    <t>3C6LRVBG9ME584364</t>
  </si>
  <si>
    <t>HIRE, NEW</t>
  </si>
  <si>
    <t>13601</t>
  </si>
  <si>
    <t>28BNUB</t>
  </si>
  <si>
    <t>98507</t>
  </si>
  <si>
    <t>3C6LRVAG4ME564931</t>
  </si>
  <si>
    <t>137</t>
  </si>
  <si>
    <t>KING, CLIFFORD</t>
  </si>
  <si>
    <t>13848</t>
  </si>
  <si>
    <t>DE17237</t>
  </si>
  <si>
    <t>99063</t>
  </si>
  <si>
    <t>1FTEX1EP4MFC38384</t>
  </si>
  <si>
    <t>BRACKETT, MORGAN</t>
  </si>
  <si>
    <t>12069</t>
  </si>
  <si>
    <t>RLW6627</t>
  </si>
  <si>
    <t>500166</t>
  </si>
  <si>
    <t>TRANSIT 250 LOW 148" WB</t>
  </si>
  <si>
    <t>1FTYR1ZM8KKB34797</t>
  </si>
  <si>
    <t>142</t>
  </si>
  <si>
    <t>RICHARDSON, CHRIS</t>
  </si>
  <si>
    <t>13972</t>
  </si>
  <si>
    <t>NW4784</t>
  </si>
  <si>
    <t>500528</t>
  </si>
  <si>
    <t>1N4BL4DV6MN410703</t>
  </si>
  <si>
    <t>Groff, Maxwell</t>
  </si>
  <si>
    <t>14060</t>
  </si>
  <si>
    <t>8ZYL536</t>
  </si>
  <si>
    <t>500664</t>
  </si>
  <si>
    <t>W1YV0BEY3N3957692</t>
  </si>
  <si>
    <t>MILLER, TODD</t>
  </si>
  <si>
    <t>10092</t>
  </si>
  <si>
    <t>92868</t>
  </si>
  <si>
    <t>2C4RDGBG2KR684976</t>
  </si>
  <si>
    <t>188</t>
  </si>
  <si>
    <t>RAU, BUFFY</t>
  </si>
  <si>
    <t>12126</t>
  </si>
  <si>
    <t>8LZG584</t>
  </si>
  <si>
    <t>82316F</t>
  </si>
  <si>
    <t>3N6CM0KN7KK690199</t>
  </si>
  <si>
    <t>IBA, WAYNE</t>
  </si>
  <si>
    <t>12007</t>
  </si>
  <si>
    <t>14957R2</t>
  </si>
  <si>
    <t>81648F</t>
  </si>
  <si>
    <t>3N6CM0KN6JK704558</t>
  </si>
  <si>
    <t>EXTRA, BRANCH 094</t>
  </si>
  <si>
    <t>BE094</t>
  </si>
  <si>
    <t>HDJ1362</t>
  </si>
  <si>
    <t>A13536</t>
  </si>
  <si>
    <t>TRANSIT 150 LOW 130" WB</t>
  </si>
  <si>
    <t>1FTBW3XK0NKA13536</t>
  </si>
  <si>
    <t>HQ</t>
  </si>
  <si>
    <t>HAYDEN, NICK</t>
  </si>
  <si>
    <t>12206</t>
  </si>
  <si>
    <t>95843</t>
  </si>
  <si>
    <t>ROGUE SV AWD</t>
  </si>
  <si>
    <t>JN8AT3BB5MW221094</t>
  </si>
  <si>
    <t>HAGEN, JOE</t>
  </si>
  <si>
    <t>13259</t>
  </si>
  <si>
    <t>KKX3552</t>
  </si>
  <si>
    <t>91889</t>
  </si>
  <si>
    <t>NM0LS7E23M1500791</t>
  </si>
  <si>
    <t>Fliam, Tammie</t>
  </si>
  <si>
    <t>13737</t>
  </si>
  <si>
    <t>3013936B</t>
  </si>
  <si>
    <t>193463</t>
  </si>
  <si>
    <t>2010</t>
  </si>
  <si>
    <t>CHRYSLER</t>
  </si>
  <si>
    <t>TOWN AND COUNTRY</t>
  </si>
  <si>
    <t>2A4RR5D16AR193463</t>
  </si>
  <si>
    <t>256</t>
  </si>
  <si>
    <t>Extra, Branch</t>
  </si>
  <si>
    <t>BE256</t>
  </si>
  <si>
    <t>JNV1247</t>
  </si>
  <si>
    <t>500169</t>
  </si>
  <si>
    <t>1FTYR1ZM0KKB02040</t>
  </si>
  <si>
    <t>WELLS, CHAD</t>
  </si>
  <si>
    <t>14369</t>
  </si>
  <si>
    <t>NW4783</t>
  </si>
  <si>
    <t>502027</t>
  </si>
  <si>
    <t>1FMCU9G60NUA73588</t>
  </si>
  <si>
    <t>LACASSE, RYAN</t>
  </si>
  <si>
    <t>13367</t>
  </si>
  <si>
    <t>5102674</t>
  </si>
  <si>
    <t>81637F</t>
  </si>
  <si>
    <t>3N6CM0KN1KK691672</t>
  </si>
  <si>
    <t>EXTRA, BRANCH 099</t>
  </si>
  <si>
    <t>BE099</t>
  </si>
  <si>
    <t>UUX1570</t>
  </si>
  <si>
    <t>81594F</t>
  </si>
  <si>
    <t>1N6BF0KM6JN806983</t>
  </si>
  <si>
    <t>STEPHENS, TRAVIS</t>
  </si>
  <si>
    <t>10550</t>
  </si>
  <si>
    <t>HN4448</t>
  </si>
  <si>
    <t>500525</t>
  </si>
  <si>
    <t>1N4BL4DV2MN413291</t>
  </si>
  <si>
    <t>JDY3353</t>
  </si>
  <si>
    <t>447026</t>
  </si>
  <si>
    <t>NM0LS6E24L1447026</t>
  </si>
  <si>
    <t>265</t>
  </si>
  <si>
    <t>Young, Dennis</t>
  </si>
  <si>
    <t>13867</t>
  </si>
  <si>
    <t>81BSYI</t>
  </si>
  <si>
    <t>99064</t>
  </si>
  <si>
    <t>PROMASTER 2500 HIGH ROOF</t>
  </si>
  <si>
    <t>3C6LRVDG7ME575403</t>
  </si>
  <si>
    <t>11003</t>
  </si>
  <si>
    <t>136</t>
  </si>
  <si>
    <t>CUPPETT, MAX</t>
  </si>
  <si>
    <t>12745</t>
  </si>
  <si>
    <t>SM5711</t>
  </si>
  <si>
    <t>99181</t>
  </si>
  <si>
    <t>3C6LRVBG3ME576292</t>
  </si>
  <si>
    <t>WESLEY, GEORGE</t>
  </si>
  <si>
    <t>13876</t>
  </si>
  <si>
    <t>RHV2599</t>
  </si>
  <si>
    <t>500164</t>
  </si>
  <si>
    <t>1FTYR1ZMXKKB49947</t>
  </si>
  <si>
    <t>RILEY, COREY</t>
  </si>
  <si>
    <t>12344</t>
  </si>
  <si>
    <t>TDU8268</t>
  </si>
  <si>
    <t>99156</t>
  </si>
  <si>
    <t>F-250 4WD SC XL</t>
  </si>
  <si>
    <t>1FT7X2B66NED00823</t>
  </si>
  <si>
    <t>11782</t>
  </si>
  <si>
    <t>Martin, Jesse</t>
  </si>
  <si>
    <t>13835</t>
  </si>
  <si>
    <t>RFM6358</t>
  </si>
  <si>
    <t>99017</t>
  </si>
  <si>
    <t>ALTIMA 2.5</t>
  </si>
  <si>
    <t>1N4BL4DV2MN412075</t>
  </si>
  <si>
    <t>Gupta, Kavi</t>
  </si>
  <si>
    <t>12930</t>
  </si>
  <si>
    <t>RFF4896</t>
  </si>
  <si>
    <t>97988</t>
  </si>
  <si>
    <t>1N4BL4DV6MN400012</t>
  </si>
  <si>
    <t>ISING, ASHLEY</t>
  </si>
  <si>
    <t>13799</t>
  </si>
  <si>
    <t>90BE81</t>
  </si>
  <si>
    <t>97991</t>
  </si>
  <si>
    <t>PROMASTER 1500</t>
  </si>
  <si>
    <t>3C6LRVAG7ME564910</t>
  </si>
  <si>
    <t>PAGAN, JUAN</t>
  </si>
  <si>
    <t>13762</t>
  </si>
  <si>
    <t>PMN6035</t>
  </si>
  <si>
    <t>98122</t>
  </si>
  <si>
    <t>TRANSIT CARGO VAN</t>
  </si>
  <si>
    <t>1FTYE1YG4NKA05404</t>
  </si>
  <si>
    <t>CONLEY, MIKE</t>
  </si>
  <si>
    <t>14049</t>
  </si>
  <si>
    <t>PLJ8356</t>
  </si>
  <si>
    <t>98134</t>
  </si>
  <si>
    <t>1FTYE1YG6NKA05405</t>
  </si>
  <si>
    <t>DEDITCH, EDWARD</t>
  </si>
  <si>
    <t>PLJ8357</t>
  </si>
  <si>
    <t>98237</t>
  </si>
  <si>
    <t>1N4BL4DV5MN400373</t>
  </si>
  <si>
    <t xml:space="preserve">SHAVERS, TACA </t>
  </si>
  <si>
    <t>11299</t>
  </si>
  <si>
    <t>RHJ2973</t>
  </si>
  <si>
    <t>80602S</t>
  </si>
  <si>
    <t>3N6CM0KN9JK699534</t>
  </si>
  <si>
    <t>BOZARTH, JEFF</t>
  </si>
  <si>
    <t>10642</t>
  </si>
  <si>
    <t>LIF315</t>
  </si>
  <si>
    <t>79452S</t>
  </si>
  <si>
    <t>3N6CM0KN2JK695647</t>
  </si>
  <si>
    <t>005</t>
  </si>
  <si>
    <t>HAUGH, GREG</t>
  </si>
  <si>
    <t>12523</t>
  </si>
  <si>
    <t>CIK3057</t>
  </si>
  <si>
    <t>76300S</t>
  </si>
  <si>
    <t>3N6CM0KN6JK690161</t>
  </si>
  <si>
    <t>Graham, Tyler</t>
  </si>
  <si>
    <t>13569</t>
  </si>
  <si>
    <t>V842YE</t>
  </si>
  <si>
    <t>76301S</t>
  </si>
  <si>
    <t>3N6CM0KN0JK690303</t>
  </si>
  <si>
    <t>DISCUILLO, CHRIS</t>
  </si>
  <si>
    <t>10720</t>
  </si>
  <si>
    <t>ZLC9590</t>
  </si>
  <si>
    <t>78412S</t>
  </si>
  <si>
    <t>3N6CM0KN6HK721970</t>
  </si>
  <si>
    <t>STEWART, DAN</t>
  </si>
  <si>
    <t xml:space="preserve">11510    </t>
  </si>
  <si>
    <t>BHD2933</t>
  </si>
  <si>
    <t>75960S</t>
  </si>
  <si>
    <t>3N6CM0KN7HK699235</t>
  </si>
  <si>
    <t>BAKKEN, DOUG</t>
  </si>
  <si>
    <t>11253</t>
  </si>
  <si>
    <t>C80039J</t>
  </si>
  <si>
    <t>79029S</t>
  </si>
  <si>
    <t>3N6CM0KN8JK700544</t>
  </si>
  <si>
    <t>202</t>
  </si>
  <si>
    <t>DANIELE, DOMINIC</t>
  </si>
  <si>
    <t>12527</t>
  </si>
  <si>
    <t>NYVU79</t>
  </si>
  <si>
    <t>77299S</t>
  </si>
  <si>
    <t>3N6CM0KN8HK705205</t>
  </si>
  <si>
    <t>REEDER, BRIAN</t>
  </si>
  <si>
    <t>11362</t>
  </si>
  <si>
    <t>47623H2</t>
  </si>
  <si>
    <t>80373S</t>
  </si>
  <si>
    <t>3N6CM0KN7JK699564</t>
  </si>
  <si>
    <t>CORTY, KEVIN</t>
  </si>
  <si>
    <t>12189</t>
  </si>
  <si>
    <t>ZRE0944</t>
  </si>
  <si>
    <t>76319S</t>
  </si>
  <si>
    <t>3N6CM0KN4JK691857</t>
  </si>
  <si>
    <t>Extra, Branch 077</t>
  </si>
  <si>
    <t>BE077</t>
  </si>
  <si>
    <t>V797ND</t>
  </si>
  <si>
    <t>97159</t>
  </si>
  <si>
    <t>3N6CM0KN2MK705596</t>
  </si>
  <si>
    <t>BLAND, CHARLES STEVEN</t>
  </si>
  <si>
    <t>13711</t>
  </si>
  <si>
    <t>UBF1004</t>
  </si>
  <si>
    <t>97108</t>
  </si>
  <si>
    <t>3C6LRVAG3ME582465</t>
  </si>
  <si>
    <t>259</t>
  </si>
  <si>
    <t>KORBUSZEWSKI, MICHAEL</t>
  </si>
  <si>
    <t>13053</t>
  </si>
  <si>
    <t>719NCQ</t>
  </si>
  <si>
    <t>70972S</t>
  </si>
  <si>
    <t>2C4RDGBG9HR650249</t>
  </si>
  <si>
    <t>BLANCHARD, GREGG</t>
  </si>
  <si>
    <t xml:space="preserve">10265    </t>
  </si>
  <si>
    <t>HKY9937</t>
  </si>
  <si>
    <t>80218S</t>
  </si>
  <si>
    <t>1N6BF0KM5JN804416</t>
  </si>
  <si>
    <t>Corral, Ali</t>
  </si>
  <si>
    <t>13906</t>
  </si>
  <si>
    <t>50788L2</t>
  </si>
  <si>
    <t>79022S</t>
  </si>
  <si>
    <t>1N6BF0KM5JN808675</t>
  </si>
  <si>
    <t>018</t>
  </si>
  <si>
    <t>MILLER, TOM</t>
  </si>
  <si>
    <t xml:space="preserve">10239    </t>
  </si>
  <si>
    <t>35720M2</t>
  </si>
  <si>
    <t>80741S</t>
  </si>
  <si>
    <t>1N4AL3AP4JC163491</t>
  </si>
  <si>
    <t>Bray, Leslie</t>
  </si>
  <si>
    <t>14044</t>
  </si>
  <si>
    <t>FSL809</t>
  </si>
  <si>
    <t>76295S</t>
  </si>
  <si>
    <t>1N6BF0KM2JN800257</t>
  </si>
  <si>
    <t>Toseff, Joshua</t>
  </si>
  <si>
    <t>10619</t>
  </si>
  <si>
    <t>MJ4431</t>
  </si>
  <si>
    <t>75816S</t>
  </si>
  <si>
    <t>1N6BF0KY0HN805230</t>
  </si>
  <si>
    <t>BERNAL, JOSH</t>
  </si>
  <si>
    <t>11910</t>
  </si>
  <si>
    <t>JMD8781</t>
  </si>
  <si>
    <t>74081S</t>
  </si>
  <si>
    <t>2C4RDGBG7HR630453</t>
  </si>
  <si>
    <t>197</t>
  </si>
  <si>
    <t>Berry, Molly</t>
  </si>
  <si>
    <t>11143</t>
  </si>
  <si>
    <t>269SBC</t>
  </si>
  <si>
    <t>76284S</t>
  </si>
  <si>
    <t>2C4RDGBG1HR831135</t>
  </si>
  <si>
    <t>BONNEAU, PENNY</t>
  </si>
  <si>
    <t xml:space="preserve">10756    </t>
  </si>
  <si>
    <t>HUC1324</t>
  </si>
  <si>
    <t>79020S</t>
  </si>
  <si>
    <t>1N6BF0KMXJN809563</t>
  </si>
  <si>
    <t>PIZANA, JIMMIE</t>
  </si>
  <si>
    <t>11622</t>
  </si>
  <si>
    <t>47269L2</t>
  </si>
  <si>
    <t>78404S</t>
  </si>
  <si>
    <t>2C4RDGBG3JR134314</t>
  </si>
  <si>
    <t>STREET, GEORGE</t>
  </si>
  <si>
    <t>10636</t>
  </si>
  <si>
    <t>FAR9317</t>
  </si>
  <si>
    <t>76122S</t>
  </si>
  <si>
    <t>1N6BF0KM5HN808248</t>
  </si>
  <si>
    <t>Meek, Alexander</t>
  </si>
  <si>
    <t>14146</t>
  </si>
  <si>
    <t>KDT7661</t>
  </si>
  <si>
    <t>76291S</t>
  </si>
  <si>
    <t>1N6BF0KMXJN800023</t>
  </si>
  <si>
    <t>050</t>
  </si>
  <si>
    <t>SLY, MARK</t>
  </si>
  <si>
    <t xml:space="preserve">10321    </t>
  </si>
  <si>
    <t>555XDD</t>
  </si>
  <si>
    <t>77403S</t>
  </si>
  <si>
    <t>1N6BF0KM4HN808581</t>
  </si>
  <si>
    <t>MAURER, MATT</t>
  </si>
  <si>
    <t>10489</t>
  </si>
  <si>
    <t>VXX5204</t>
  </si>
  <si>
    <t>77984S</t>
  </si>
  <si>
    <t>1N6BF0LY0HN810152</t>
  </si>
  <si>
    <t>COLLAZO, CARLOS</t>
  </si>
  <si>
    <t>12254</t>
  </si>
  <si>
    <t>XHDD46</t>
  </si>
  <si>
    <t>77541S</t>
  </si>
  <si>
    <t>1N6BF0KM1JN800685</t>
  </si>
  <si>
    <t>OLSTAD, WILL</t>
  </si>
  <si>
    <t xml:space="preserve">10452    </t>
  </si>
  <si>
    <t>374622C</t>
  </si>
  <si>
    <t>78754S</t>
  </si>
  <si>
    <t>1N6BF0KY7JN802931</t>
  </si>
  <si>
    <t>122</t>
  </si>
  <si>
    <t>EXTRA, BRANCH 122</t>
  </si>
  <si>
    <t>BE122</t>
  </si>
  <si>
    <t>T58620</t>
  </si>
  <si>
    <t>76292S</t>
  </si>
  <si>
    <t>1N6BF0KM8JN800036</t>
  </si>
  <si>
    <t>HARRISON, JASON</t>
  </si>
  <si>
    <t>11251</t>
  </si>
  <si>
    <t>ZLC9554</t>
  </si>
  <si>
    <t>79962S</t>
  </si>
  <si>
    <t>1N6BF0KM6JN807910</t>
  </si>
  <si>
    <t>NICE, MARK</t>
  </si>
  <si>
    <t xml:space="preserve">11397    </t>
  </si>
  <si>
    <t>ZLC8818</t>
  </si>
  <si>
    <t>76299S</t>
  </si>
  <si>
    <t>GRAND CARAVAN SXT</t>
  </si>
  <si>
    <t>2C4RDGCG6HR834143</t>
  </si>
  <si>
    <t>KENT, RAY</t>
  </si>
  <si>
    <t xml:space="preserve">10058    </t>
  </si>
  <si>
    <t>8ADS014</t>
  </si>
  <si>
    <t>78937S</t>
  </si>
  <si>
    <t>1N6BF0KM3HN811472</t>
  </si>
  <si>
    <t>STACK, KEVIN</t>
  </si>
  <si>
    <t>10910</t>
  </si>
  <si>
    <t>KV5465</t>
  </si>
  <si>
    <t>72428S</t>
  </si>
  <si>
    <t>2C4RDGBG8GR258653</t>
  </si>
  <si>
    <t>BRYAN, RAFAEL</t>
  </si>
  <si>
    <t xml:space="preserve">10266    </t>
  </si>
  <si>
    <t>7VLF196</t>
  </si>
  <si>
    <t>72987S</t>
  </si>
  <si>
    <t>1N6BF0KM0GN813968</t>
  </si>
  <si>
    <t>Extra, Branch 146</t>
  </si>
  <si>
    <t>BE146</t>
  </si>
  <si>
    <t>JZ8589</t>
  </si>
  <si>
    <t>69484S</t>
  </si>
  <si>
    <t>1N6BF0KM3GN811647</t>
  </si>
  <si>
    <t>STEWART, JEFF</t>
  </si>
  <si>
    <t>11906</t>
  </si>
  <si>
    <t>ZJR1082</t>
  </si>
  <si>
    <t>77821S</t>
  </si>
  <si>
    <t>3N6CM0KNXHK708137</t>
  </si>
  <si>
    <t>90324</t>
  </si>
  <si>
    <t>RUSSELBURG, CAMERON</t>
  </si>
  <si>
    <t>11024</t>
  </si>
  <si>
    <t>148EIO</t>
  </si>
  <si>
    <t>96625</t>
  </si>
  <si>
    <t>1N6BF0KM7MN808701</t>
  </si>
  <si>
    <t>WILLIAMS, WALLACE</t>
  </si>
  <si>
    <t>13755</t>
  </si>
  <si>
    <t>17ASZL</t>
  </si>
  <si>
    <t>96639</t>
  </si>
  <si>
    <t>3N6CM0KN9MK706227</t>
  </si>
  <si>
    <t>003</t>
  </si>
  <si>
    <t>WHITT, ERIC</t>
  </si>
  <si>
    <t>13502</t>
  </si>
  <si>
    <t>90AHWA</t>
  </si>
  <si>
    <t>96643</t>
  </si>
  <si>
    <t>1N6BF0KYXMN811336</t>
  </si>
  <si>
    <t>VERKLER, JOHN</t>
  </si>
  <si>
    <t>10369</t>
  </si>
  <si>
    <t>1DW514</t>
  </si>
  <si>
    <t>96694</t>
  </si>
  <si>
    <t>3N6CM0KNXMK702252</t>
  </si>
  <si>
    <t>REUBEN, CACEE</t>
  </si>
  <si>
    <t>11832</t>
  </si>
  <si>
    <t>KYN540</t>
  </si>
  <si>
    <t>96695</t>
  </si>
  <si>
    <t>3N6CM0KN7MK706128</t>
  </si>
  <si>
    <t>Cingano, David</t>
  </si>
  <si>
    <t>14128</t>
  </si>
  <si>
    <t>KYN539</t>
  </si>
  <si>
    <t>96722</t>
  </si>
  <si>
    <t>3C6LRVAGXME582463</t>
  </si>
  <si>
    <t>Hart, Megan</t>
  </si>
  <si>
    <t>11830</t>
  </si>
  <si>
    <t>KYN281</t>
  </si>
  <si>
    <t>97156</t>
  </si>
  <si>
    <t>3C6LRVCG6ME558643</t>
  </si>
  <si>
    <t>11102</t>
  </si>
  <si>
    <t>HINOJOS, RAY</t>
  </si>
  <si>
    <t>12860</t>
  </si>
  <si>
    <t>RFK4965</t>
  </si>
  <si>
    <t>90237R</t>
  </si>
  <si>
    <t>1GTW7AFG0J1902370</t>
  </si>
  <si>
    <t>BENNETT, STUART</t>
  </si>
  <si>
    <t>13661</t>
  </si>
  <si>
    <t>TZR1585</t>
  </si>
  <si>
    <t>752986</t>
  </si>
  <si>
    <t>5TDKK3DC5GS752986</t>
  </si>
  <si>
    <t>ROTHWELL, BRAD</t>
  </si>
  <si>
    <t>13657</t>
  </si>
  <si>
    <t>TZR1659</t>
  </si>
  <si>
    <t>96255</t>
  </si>
  <si>
    <t>NV3500 SV</t>
  </si>
  <si>
    <t>1N6AF0LY4MN810631</t>
  </si>
  <si>
    <t>930</t>
  </si>
  <si>
    <t>MILLER, GAVIN</t>
  </si>
  <si>
    <t>13629</t>
  </si>
  <si>
    <t>TK6380DG</t>
  </si>
  <si>
    <t>96217</t>
  </si>
  <si>
    <t>NM0LS7S24N1518626</t>
  </si>
  <si>
    <t>14041NC</t>
  </si>
  <si>
    <t>96218</t>
  </si>
  <si>
    <t>NM0LS7S28N1518628</t>
  </si>
  <si>
    <t>OWEN, CHRIS</t>
  </si>
  <si>
    <t>13233</t>
  </si>
  <si>
    <t>14043NC</t>
  </si>
  <si>
    <t>96220</t>
  </si>
  <si>
    <t>NM0LS7S22N1518639</t>
  </si>
  <si>
    <t>96238</t>
  </si>
  <si>
    <t>NM0LS7S26N1518630</t>
  </si>
  <si>
    <t>PARNELL, JIM</t>
  </si>
  <si>
    <t>11714</t>
  </si>
  <si>
    <t>HLA6015</t>
  </si>
  <si>
    <t>96240</t>
  </si>
  <si>
    <t>NM0LS7S2XN1518632</t>
  </si>
  <si>
    <t>5AFP77</t>
  </si>
  <si>
    <t>96246</t>
  </si>
  <si>
    <t>NM0LS7S23N1518617</t>
  </si>
  <si>
    <t>WHITING, RON</t>
  </si>
  <si>
    <t>G467RR</t>
  </si>
  <si>
    <t>96253</t>
  </si>
  <si>
    <t>NM0LS7S29N1523028</t>
  </si>
  <si>
    <t>CROWN, MIKE</t>
  </si>
  <si>
    <t>11111</t>
  </si>
  <si>
    <t>UBF1046</t>
  </si>
  <si>
    <t>96412</t>
  </si>
  <si>
    <t>3N6CM0KN1MK699290</t>
  </si>
  <si>
    <t xml:space="preserve">STRZELCZYK, JEFF </t>
  </si>
  <si>
    <t>13630</t>
  </si>
  <si>
    <t>06AHWA</t>
  </si>
  <si>
    <t>96574</t>
  </si>
  <si>
    <t>EXPRESS 3500 CARGO</t>
  </si>
  <si>
    <t>1GB0GRFP6M1252778</t>
  </si>
  <si>
    <t>KIRKLAND, MICHAEL</t>
  </si>
  <si>
    <t>2EH0654</t>
  </si>
  <si>
    <t>96256</t>
  </si>
  <si>
    <t>1N6BF0KMXMN811009</t>
  </si>
  <si>
    <t>139</t>
  </si>
  <si>
    <t>THOMAS, ERRON</t>
  </si>
  <si>
    <t>13434</t>
  </si>
  <si>
    <t>TK6370DG</t>
  </si>
  <si>
    <t>95619</t>
  </si>
  <si>
    <t>3N6CM0KN3MK696651</t>
  </si>
  <si>
    <t>116</t>
  </si>
  <si>
    <t>HILLE, BRIAN</t>
  </si>
  <si>
    <t>14104</t>
  </si>
  <si>
    <t>67ADYK</t>
  </si>
  <si>
    <t>95849</t>
  </si>
  <si>
    <t>1N6BF0KM0MN809303</t>
  </si>
  <si>
    <t>Long, Jackson</t>
  </si>
  <si>
    <t>13416</t>
  </si>
  <si>
    <t>57ABDX</t>
  </si>
  <si>
    <t>95107</t>
  </si>
  <si>
    <t>NM0LS7E26M1487471</t>
  </si>
  <si>
    <t>SAMAY, RITCHIE</t>
  </si>
  <si>
    <t>10176</t>
  </si>
  <si>
    <t>W57237</t>
  </si>
  <si>
    <t>691636</t>
  </si>
  <si>
    <t>3N6CM0KNXJK691636</t>
  </si>
  <si>
    <t>EXTRA, BRANCH 250</t>
  </si>
  <si>
    <t>BE250</t>
  </si>
  <si>
    <t>87954NB</t>
  </si>
  <si>
    <t>95116</t>
  </si>
  <si>
    <t>2C4RDGBG0JR179422</t>
  </si>
  <si>
    <t>920</t>
  </si>
  <si>
    <t>RUBINO, PETE</t>
  </si>
  <si>
    <t>13308</t>
  </si>
  <si>
    <t>XWD49</t>
  </si>
  <si>
    <t>95279</t>
  </si>
  <si>
    <t>1N6BF0KM4MN807053</t>
  </si>
  <si>
    <t>Garcia, Sylvia</t>
  </si>
  <si>
    <t>14343</t>
  </si>
  <si>
    <t>063WTY</t>
  </si>
  <si>
    <t>94830</t>
  </si>
  <si>
    <t>3N6CM0KN6KK696804</t>
  </si>
  <si>
    <t>SINICROPI, JOE</t>
  </si>
  <si>
    <t>13226</t>
  </si>
  <si>
    <t>87959NB</t>
  </si>
  <si>
    <t>94832</t>
  </si>
  <si>
    <t>3N6CM0KN6KK709132</t>
  </si>
  <si>
    <t>ALLEN, RICH</t>
  </si>
  <si>
    <t>13220</t>
  </si>
  <si>
    <t>87960NB</t>
  </si>
  <si>
    <t>94831</t>
  </si>
  <si>
    <t>3N6CM0KN9KK696330</t>
  </si>
  <si>
    <t>PROCTOR, ADAM</t>
  </si>
  <si>
    <t>13335</t>
  </si>
  <si>
    <t>87957NB</t>
  </si>
  <si>
    <t>93741</t>
  </si>
  <si>
    <t>1FTYE1Y89MKA38549</t>
  </si>
  <si>
    <t>CABRERA, ALEJO</t>
  </si>
  <si>
    <t>13611</t>
  </si>
  <si>
    <t>RJZ4211</t>
  </si>
  <si>
    <t>93743</t>
  </si>
  <si>
    <t>1FTYE1Y87MKA38534</t>
  </si>
  <si>
    <t>RODRIGUEZ, CHRIS</t>
  </si>
  <si>
    <t>12819</t>
  </si>
  <si>
    <t>PYH7761</t>
  </si>
  <si>
    <t>93747</t>
  </si>
  <si>
    <t>1FTYE1Y82MKA38537</t>
  </si>
  <si>
    <t>10587</t>
  </si>
  <si>
    <t>MARTIN, RYAN</t>
  </si>
  <si>
    <t>10070</t>
  </si>
  <si>
    <t>PYW7811</t>
  </si>
  <si>
    <t>93748</t>
  </si>
  <si>
    <t>1FTYE1Y86MKA38542</t>
  </si>
  <si>
    <t>223</t>
  </si>
  <si>
    <t>VASSAR, BUTCH</t>
  </si>
  <si>
    <t>12898</t>
  </si>
  <si>
    <t>RFF0104</t>
  </si>
  <si>
    <t>93752</t>
  </si>
  <si>
    <t>1FTYE1Y88MKA38574</t>
  </si>
  <si>
    <t>254</t>
  </si>
  <si>
    <t>Sprague, Jamin</t>
  </si>
  <si>
    <t>13210</t>
  </si>
  <si>
    <t>C18328Y</t>
  </si>
  <si>
    <t>93756</t>
  </si>
  <si>
    <t>1FTYE1Y82MKA38571</t>
  </si>
  <si>
    <t>11795</t>
  </si>
  <si>
    <t>COSTA, ALEX</t>
  </si>
  <si>
    <t>13615</t>
  </si>
  <si>
    <t>KJ899U</t>
  </si>
  <si>
    <t>93687</t>
  </si>
  <si>
    <t>2C4RDGCG7JR240568</t>
  </si>
  <si>
    <t>MANZIONE, RICH</t>
  </si>
  <si>
    <t>12968</t>
  </si>
  <si>
    <t>QREZ04</t>
  </si>
  <si>
    <t>93688</t>
  </si>
  <si>
    <t>2C4RDGCG6JR240500</t>
  </si>
  <si>
    <t>KEITH, RANDY</t>
  </si>
  <si>
    <t>12988</t>
  </si>
  <si>
    <t>JTMV56</t>
  </si>
  <si>
    <t>93693</t>
  </si>
  <si>
    <t>F-250 4X4 CREW CAB XL</t>
  </si>
  <si>
    <t>1FT8W2BT2LED48927</t>
  </si>
  <si>
    <t>H04</t>
  </si>
  <si>
    <t>YULE, CHRIS</t>
  </si>
  <si>
    <t>12960</t>
  </si>
  <si>
    <t>NPF2464</t>
  </si>
  <si>
    <t>93697</t>
  </si>
  <si>
    <t>WD3PG2EA0J3378644</t>
  </si>
  <si>
    <t xml:space="preserve">EXTRA, BRANCH </t>
  </si>
  <si>
    <t>BE259</t>
  </si>
  <si>
    <t>C08855W</t>
  </si>
  <si>
    <t>93698</t>
  </si>
  <si>
    <t>WD3PG2EA0J3378420</t>
  </si>
  <si>
    <t>WOOLERY, JODY</t>
  </si>
  <si>
    <t>13077</t>
  </si>
  <si>
    <t>C08856W</t>
  </si>
  <si>
    <t>93700</t>
  </si>
  <si>
    <t>WD3PG2EA2J3378385</t>
  </si>
  <si>
    <t>237</t>
  </si>
  <si>
    <t>STOKES, BRYAN</t>
  </si>
  <si>
    <t>13387</t>
  </si>
  <si>
    <t>K7986U</t>
  </si>
  <si>
    <t>93063</t>
  </si>
  <si>
    <t>NM0LS7S27N1506678</t>
  </si>
  <si>
    <t>MEJIA,  RUBEN</t>
  </si>
  <si>
    <t>12945</t>
  </si>
  <si>
    <t>RFF0103</t>
  </si>
  <si>
    <t>93069</t>
  </si>
  <si>
    <t>NM0LS7S24N1506685</t>
  </si>
  <si>
    <t>SAMPSEL, MALEA</t>
  </si>
  <si>
    <t>13494</t>
  </si>
  <si>
    <t>C16389X</t>
  </si>
  <si>
    <t>93070</t>
  </si>
  <si>
    <t>NM0LS7S26N1506686</t>
  </si>
  <si>
    <t>DESHAZER, RAY</t>
  </si>
  <si>
    <t>12074</t>
  </si>
  <si>
    <t>PVT6760</t>
  </si>
  <si>
    <t>93652</t>
  </si>
  <si>
    <t>3C6LRVNG3ME506433</t>
  </si>
  <si>
    <t>WATSON, DAVID</t>
  </si>
  <si>
    <t>11116</t>
  </si>
  <si>
    <t>8EG6772</t>
  </si>
  <si>
    <t>93053</t>
  </si>
  <si>
    <t>NM0LS7S20N1506666</t>
  </si>
  <si>
    <t>LITTLE, GREG</t>
  </si>
  <si>
    <t>12920</t>
  </si>
  <si>
    <t>PTK4175</t>
  </si>
  <si>
    <t>93055</t>
  </si>
  <si>
    <t>NM0LS7S24N1506668</t>
  </si>
  <si>
    <t>LEDFORD, SAMUEL</t>
  </si>
  <si>
    <t>12829</t>
  </si>
  <si>
    <t>PVX6832</t>
  </si>
  <si>
    <t>93056</t>
  </si>
  <si>
    <t>NM0LS7S26N1506669</t>
  </si>
  <si>
    <t>BARAJAS, PANCHO</t>
  </si>
  <si>
    <t>12887</t>
  </si>
  <si>
    <t>PVD6184</t>
  </si>
  <si>
    <t>92455</t>
  </si>
  <si>
    <t>1N6BF0KM1MN801260</t>
  </si>
  <si>
    <t>PLAKIAS, GARY</t>
  </si>
  <si>
    <t>10472</t>
  </si>
  <si>
    <t>NYY1744</t>
  </si>
  <si>
    <t>91961</t>
  </si>
  <si>
    <t>1FTYE1Y81MKA07473</t>
  </si>
  <si>
    <t>MOTLEY, TYLER</t>
  </si>
  <si>
    <t>13941</t>
  </si>
  <si>
    <t>151756C</t>
  </si>
  <si>
    <t>91963</t>
  </si>
  <si>
    <t>1FTYE1Y87MKA07476</t>
  </si>
  <si>
    <t>12292</t>
  </si>
  <si>
    <t>028</t>
  </si>
  <si>
    <t>MYERS, ZACHARY</t>
  </si>
  <si>
    <t>11456</t>
  </si>
  <si>
    <t>PMD2556</t>
  </si>
  <si>
    <t>91967</t>
  </si>
  <si>
    <t>1FTYE1Y89MKA07463</t>
  </si>
  <si>
    <t>101</t>
  </si>
  <si>
    <t>ROBERTSON, SCOTT</t>
  </si>
  <si>
    <t>14113</t>
  </si>
  <si>
    <t>UFK9121</t>
  </si>
  <si>
    <t>91972</t>
  </si>
  <si>
    <t>1FTYE1Y81MKA07442</t>
  </si>
  <si>
    <t>VANDER DUIM, TIMOTHY</t>
  </si>
  <si>
    <t>10933</t>
  </si>
  <si>
    <t>ZRH2127</t>
  </si>
  <si>
    <t>91976</t>
  </si>
  <si>
    <t>1FTYE1Y82MKA07420</t>
  </si>
  <si>
    <t>HENRICHON, CHRIS</t>
  </si>
  <si>
    <t>10013</t>
  </si>
  <si>
    <t>W56208</t>
  </si>
  <si>
    <t>91980</t>
  </si>
  <si>
    <t>1FTYE1Y80MKA07447</t>
  </si>
  <si>
    <t>108</t>
  </si>
  <si>
    <t>KASCAK, DAVID</t>
  </si>
  <si>
    <t>10553</t>
  </si>
  <si>
    <t>P806892</t>
  </si>
  <si>
    <t>91984</t>
  </si>
  <si>
    <t>1FTYE1Y85MKA07444</t>
  </si>
  <si>
    <t>Brown, Randolph</t>
  </si>
  <si>
    <t>14081</t>
  </si>
  <si>
    <t>RZS4719</t>
  </si>
  <si>
    <t>91985</t>
  </si>
  <si>
    <t>1FTYE1Y89MKA07477</t>
  </si>
  <si>
    <t>TUCKER, MARK</t>
  </si>
  <si>
    <t>12580</t>
  </si>
  <si>
    <t>N482690</t>
  </si>
  <si>
    <t>91988</t>
  </si>
  <si>
    <t>1FTYE1Y83MKA07443</t>
  </si>
  <si>
    <t>WINSTON, CHASE</t>
  </si>
  <si>
    <t>10206</t>
  </si>
  <si>
    <t>58D4W76</t>
  </si>
  <si>
    <t>91952</t>
  </si>
  <si>
    <t>1FTYE1Y85MKA07489</t>
  </si>
  <si>
    <t>070</t>
  </si>
  <si>
    <t>GARCIA, LUIS</t>
  </si>
  <si>
    <t>13953</t>
  </si>
  <si>
    <t>83552G3</t>
  </si>
  <si>
    <t>92001</t>
  </si>
  <si>
    <t>1FTYE1Y82MKA07918</t>
  </si>
  <si>
    <t>Twist, Frankie</t>
  </si>
  <si>
    <t>14053</t>
  </si>
  <si>
    <t>01542F3</t>
  </si>
  <si>
    <t>213537</t>
  </si>
  <si>
    <t>2007</t>
  </si>
  <si>
    <t>1GNFH15Z571213537</t>
  </si>
  <si>
    <t>HILL, TISAN</t>
  </si>
  <si>
    <t>13068</t>
  </si>
  <si>
    <t>KI552U</t>
  </si>
  <si>
    <t>A58364</t>
  </si>
  <si>
    <t>1FTNE1ZM7FKA58364</t>
  </si>
  <si>
    <t>MEDINA, STEVE</t>
  </si>
  <si>
    <t>12934</t>
  </si>
  <si>
    <t>FTD9498</t>
  </si>
  <si>
    <t>337185</t>
  </si>
  <si>
    <t>2C4RDGBG2GR337185</t>
  </si>
  <si>
    <t>GATLIN, HOLT</t>
  </si>
  <si>
    <t>13322</t>
  </si>
  <si>
    <t>HWR6847</t>
  </si>
  <si>
    <t>192302</t>
  </si>
  <si>
    <t>WD3PG2EA5G3192302</t>
  </si>
  <si>
    <t>Extra, Branch 226</t>
  </si>
  <si>
    <t>BE226</t>
  </si>
  <si>
    <t>086735</t>
  </si>
  <si>
    <t>WD3PG2EAXG3086735</t>
  </si>
  <si>
    <t>JESKE, STEVE</t>
  </si>
  <si>
    <t>13070</t>
  </si>
  <si>
    <t>C08840W</t>
  </si>
  <si>
    <t>86570R</t>
  </si>
  <si>
    <t>2C4RDGBG0KR639454</t>
  </si>
  <si>
    <t>092</t>
  </si>
  <si>
    <t>PHILLIPS, DAN</t>
  </si>
  <si>
    <t>11312</t>
  </si>
  <si>
    <t>783ZVY</t>
  </si>
  <si>
    <t>86726R</t>
  </si>
  <si>
    <t>2C4RDGBG0KR596444</t>
  </si>
  <si>
    <t>WHALEN, KEN</t>
  </si>
  <si>
    <t>11729</t>
  </si>
  <si>
    <t>781ZVY</t>
  </si>
  <si>
    <t>86652R</t>
  </si>
  <si>
    <t>2C4RDGBG4KR757054</t>
  </si>
  <si>
    <t>163</t>
  </si>
  <si>
    <t>MELINO, CORINNA</t>
  </si>
  <si>
    <t>12367</t>
  </si>
  <si>
    <t>1710XM</t>
  </si>
  <si>
    <t>88089R</t>
  </si>
  <si>
    <t>2C4RDGBG5KR789799</t>
  </si>
  <si>
    <t>CLABORN, CHET</t>
  </si>
  <si>
    <t>11691</t>
  </si>
  <si>
    <t>CP41603</t>
  </si>
  <si>
    <t>86916R</t>
  </si>
  <si>
    <t>2C4RDGBG6KR788953</t>
  </si>
  <si>
    <t>HASS, DAVID</t>
  </si>
  <si>
    <t>13971</t>
  </si>
  <si>
    <t>ECZ3018</t>
  </si>
  <si>
    <t>87728R</t>
  </si>
  <si>
    <t>2C4RDGBG4KR777983</t>
  </si>
  <si>
    <t>Okine, Isaac</t>
  </si>
  <si>
    <t>13798</t>
  </si>
  <si>
    <t>RWN3196</t>
  </si>
  <si>
    <t>86919R</t>
  </si>
  <si>
    <t>2C4RDGBGXKR790320</t>
  </si>
  <si>
    <t>MAULUCCI, DON</t>
  </si>
  <si>
    <t>10733</t>
  </si>
  <si>
    <t>JMH3201</t>
  </si>
  <si>
    <t>85628R</t>
  </si>
  <si>
    <t>NV CARGO NV2500 HD SV V6</t>
  </si>
  <si>
    <t>1N6BF0KY4KN803519</t>
  </si>
  <si>
    <t>TERWILLEGER, ORVILLE</t>
  </si>
  <si>
    <t>C142247</t>
  </si>
  <si>
    <t>86377R</t>
  </si>
  <si>
    <t>2C4RDGBG1KR615129</t>
  </si>
  <si>
    <t>CURLEY, RACHEL</t>
  </si>
  <si>
    <t>12303</t>
  </si>
  <si>
    <t>496RKV</t>
  </si>
  <si>
    <t>86710R</t>
  </si>
  <si>
    <t>PROMASTER 1500 BASE</t>
  </si>
  <si>
    <t>3C6TRVBG8KE509281</t>
  </si>
  <si>
    <t>Mclaughlin, Ryan</t>
  </si>
  <si>
    <t>13324</t>
  </si>
  <si>
    <t>326RNL</t>
  </si>
  <si>
    <t>86912R</t>
  </si>
  <si>
    <t>2C4RDGBG4KR788949</t>
  </si>
  <si>
    <t>ALVARADO, ALBERT</t>
  </si>
  <si>
    <t>10754</t>
  </si>
  <si>
    <t>4682287</t>
  </si>
  <si>
    <t>82649R</t>
  </si>
  <si>
    <t>3C6TRVNG9KE543967</t>
  </si>
  <si>
    <t>135</t>
  </si>
  <si>
    <t>Johnson, Lowell</t>
  </si>
  <si>
    <t>13681</t>
  </si>
  <si>
    <t>DD00917</t>
  </si>
  <si>
    <t>82652R</t>
  </si>
  <si>
    <t>3C6TRVNG5KE533159</t>
  </si>
  <si>
    <t>Hermosillo, Javier</t>
  </si>
  <si>
    <t>13982</t>
  </si>
  <si>
    <t>105444C</t>
  </si>
  <si>
    <t>87451R</t>
  </si>
  <si>
    <t>3C6TRVNG0KE555103</t>
  </si>
  <si>
    <t>ANTONELLI, ANA</t>
  </si>
  <si>
    <t>12423</t>
  </si>
  <si>
    <t>113198C</t>
  </si>
  <si>
    <t>91849</t>
  </si>
  <si>
    <t>NM0LS7E2XM1500772</t>
  </si>
  <si>
    <t>CROWELL, CHARLES</t>
  </si>
  <si>
    <t>11850</t>
  </si>
  <si>
    <t>SM5703</t>
  </si>
  <si>
    <t>85521R</t>
  </si>
  <si>
    <t>3C6TRVDG0KE529327</t>
  </si>
  <si>
    <t>VEHICLE, OPEN</t>
  </si>
  <si>
    <t>11472</t>
  </si>
  <si>
    <t>78626MM</t>
  </si>
  <si>
    <t>91857</t>
  </si>
  <si>
    <t>NM0LS7E22M1500779</t>
  </si>
  <si>
    <t>Springer, Jonathon</t>
  </si>
  <si>
    <t>13597</t>
  </si>
  <si>
    <t>F80NPZ</t>
  </si>
  <si>
    <t>91865</t>
  </si>
  <si>
    <t>NM0LS7E23M1500788</t>
  </si>
  <si>
    <t>079</t>
  </si>
  <si>
    <t>FAULK, BLAKE</t>
  </si>
  <si>
    <t>10861</t>
  </si>
  <si>
    <t>Y348616</t>
  </si>
  <si>
    <t>91866</t>
  </si>
  <si>
    <t>NM0LS7E21M1500823</t>
  </si>
  <si>
    <t>CAZALET, RAY</t>
  </si>
  <si>
    <t>10493</t>
  </si>
  <si>
    <t>UCS4920</t>
  </si>
  <si>
    <t>91869</t>
  </si>
  <si>
    <t>NM0LS7E2XM1500822</t>
  </si>
  <si>
    <t>MAHONEY, JUDY</t>
  </si>
  <si>
    <t>10113</t>
  </si>
  <si>
    <t>W27378</t>
  </si>
  <si>
    <t>91874</t>
  </si>
  <si>
    <t>NM0LS7E29M1500813</t>
  </si>
  <si>
    <t>MORGAN, DEBBIE</t>
  </si>
  <si>
    <t>10339</t>
  </si>
  <si>
    <t>GEW701</t>
  </si>
  <si>
    <t>91875</t>
  </si>
  <si>
    <t>NM0LS7E27M1500812</t>
  </si>
  <si>
    <t>BELLANTI, CHRIS</t>
  </si>
  <si>
    <t>10745</t>
  </si>
  <si>
    <t>SM5702</t>
  </si>
  <si>
    <t>91876</t>
  </si>
  <si>
    <t>NM0LS7E25M1500811</t>
  </si>
  <si>
    <t>PAYNE, BOBBY</t>
  </si>
  <si>
    <t>11154</t>
  </si>
  <si>
    <t>TK9550BV</t>
  </si>
  <si>
    <t>91878</t>
  </si>
  <si>
    <t>NM0LS7E25M1500808</t>
  </si>
  <si>
    <t>HEATH, BRIAN</t>
  </si>
  <si>
    <t>11997</t>
  </si>
  <si>
    <t>V97814</t>
  </si>
  <si>
    <t>91885</t>
  </si>
  <si>
    <t>NM0LS7E24M1500797</t>
  </si>
  <si>
    <t>STREITMATTER, LENNY</t>
  </si>
  <si>
    <t>10123</t>
  </si>
  <si>
    <t>3013932B</t>
  </si>
  <si>
    <t>91873</t>
  </si>
  <si>
    <t>NM0LS7E26M1500817</t>
  </si>
  <si>
    <t>10503</t>
  </si>
  <si>
    <t>ALONZO, RICHARD</t>
  </si>
  <si>
    <t>13326</t>
  </si>
  <si>
    <t>PMD2574</t>
  </si>
  <si>
    <t>91893</t>
  </si>
  <si>
    <t>NM0LS7E26M1500929</t>
  </si>
  <si>
    <t>SWANSON, KENNETH</t>
  </si>
  <si>
    <t>10958</t>
  </si>
  <si>
    <t>63582NB</t>
  </si>
  <si>
    <t>91894</t>
  </si>
  <si>
    <t>NM0LS7E22M1500930</t>
  </si>
  <si>
    <t>GONZALEZ, GUILLERMO</t>
  </si>
  <si>
    <t>10384</t>
  </si>
  <si>
    <t>3013925B</t>
  </si>
  <si>
    <t>91896</t>
  </si>
  <si>
    <t>NM0LS7E26M1500932</t>
  </si>
  <si>
    <t xml:space="preserve">DEDINE, VITO </t>
  </si>
  <si>
    <t>12000</t>
  </si>
  <si>
    <t>LMZ1008</t>
  </si>
  <si>
    <t>91901</t>
  </si>
  <si>
    <t>NM0LS7E25M1500940</t>
  </si>
  <si>
    <t>PIERCE, JENNIFER</t>
  </si>
  <si>
    <t>10087</t>
  </si>
  <si>
    <t>TK9530BV</t>
  </si>
  <si>
    <t>91903</t>
  </si>
  <si>
    <t>NM0LS7E29M1500942</t>
  </si>
  <si>
    <t>060</t>
  </si>
  <si>
    <t>LANE, FRANK</t>
  </si>
  <si>
    <t>10139</t>
  </si>
  <si>
    <t>169TXG</t>
  </si>
  <si>
    <t>91898</t>
  </si>
  <si>
    <t>NM0LS7E21M1500935</t>
  </si>
  <si>
    <t xml:space="preserve">FREY, LAURA </t>
  </si>
  <si>
    <t>12521</t>
  </si>
  <si>
    <t>69AJYW</t>
  </si>
  <si>
    <t>91919</t>
  </si>
  <si>
    <t>1FTYE1Y83MKA07460</t>
  </si>
  <si>
    <t>CRUMP, JOE</t>
  </si>
  <si>
    <t>11115</t>
  </si>
  <si>
    <t>UFK9118</t>
  </si>
  <si>
    <t>91921</t>
  </si>
  <si>
    <t>1FTYE1Y85MKA07461</t>
  </si>
  <si>
    <t>STROMBERG, ROBERT</t>
  </si>
  <si>
    <t>12404</t>
  </si>
  <si>
    <t>UFK9119</t>
  </si>
  <si>
    <t>91923</t>
  </si>
  <si>
    <t>1FTYE1Y87MKA07431</t>
  </si>
  <si>
    <t>030</t>
  </si>
  <si>
    <t>DUNCAN, ROBERT</t>
  </si>
  <si>
    <t>13263</t>
  </si>
  <si>
    <t>3761BG0</t>
  </si>
  <si>
    <t>91939</t>
  </si>
  <si>
    <t>1FTYE1Y84MKA07449</t>
  </si>
  <si>
    <t>145</t>
  </si>
  <si>
    <t>LANE, MIKE</t>
  </si>
  <si>
    <t>11273</t>
  </si>
  <si>
    <t>TNN860</t>
  </si>
  <si>
    <t>91949</t>
  </si>
  <si>
    <t>1FTYE1Y80MKA07478</t>
  </si>
  <si>
    <t>Evans, Tony</t>
  </si>
  <si>
    <t>13312</t>
  </si>
  <si>
    <t>PMD5031</t>
  </si>
  <si>
    <t>91950</t>
  </si>
  <si>
    <t>1FTYE1Y89MKA07446</t>
  </si>
  <si>
    <t>TUTOR, JEFF</t>
  </si>
  <si>
    <t>12714</t>
  </si>
  <si>
    <t>JZ8554</t>
  </si>
  <si>
    <t>91954</t>
  </si>
  <si>
    <t>1FTYE1Y83MKA07488</t>
  </si>
  <si>
    <t>BAHENA, JUAN</t>
  </si>
  <si>
    <t>13503</t>
  </si>
  <si>
    <t>01256F3</t>
  </si>
  <si>
    <t>91955</t>
  </si>
  <si>
    <t>1FTYE1Y85MKA07492</t>
  </si>
  <si>
    <t>ARANDA, CESAR</t>
  </si>
  <si>
    <t>14138</t>
  </si>
  <si>
    <t>71198F3</t>
  </si>
  <si>
    <t>82510R</t>
  </si>
  <si>
    <t>2C4RDGBG0KR649434</t>
  </si>
  <si>
    <t>DETTMANN, JEFF</t>
  </si>
  <si>
    <t>11739</t>
  </si>
  <si>
    <t>8JHR656</t>
  </si>
  <si>
    <t>84274R</t>
  </si>
  <si>
    <t>2C4RDGBG1KR664606</t>
  </si>
  <si>
    <t>Raffii, John</t>
  </si>
  <si>
    <t>14132</t>
  </si>
  <si>
    <t>LEGW66</t>
  </si>
  <si>
    <t>82518R</t>
  </si>
  <si>
    <t>2C4RDGBGXKR649439</t>
  </si>
  <si>
    <t>LIQUORI, CHRIS</t>
  </si>
  <si>
    <t>10258</t>
  </si>
  <si>
    <t>C142236</t>
  </si>
  <si>
    <t>82502R</t>
  </si>
  <si>
    <t>2C4RDGBG3KR649346</t>
  </si>
  <si>
    <t>GRAHAM, LANDON</t>
  </si>
  <si>
    <t>13924</t>
  </si>
  <si>
    <t>RQV6871</t>
  </si>
  <si>
    <t>85716R</t>
  </si>
  <si>
    <t>2C4RDGBG0KR718865</t>
  </si>
  <si>
    <t>UCCELLO, JOE</t>
  </si>
  <si>
    <t>10047</t>
  </si>
  <si>
    <t>V38784</t>
  </si>
  <si>
    <t>85849R</t>
  </si>
  <si>
    <t>2C4RDGBG4KR664616</t>
  </si>
  <si>
    <t>RIBEIRO, SERGIO</t>
  </si>
  <si>
    <t>10440</t>
  </si>
  <si>
    <t>BQ23971</t>
  </si>
  <si>
    <t>91167</t>
  </si>
  <si>
    <t>1N6BF0KM7LN809636</t>
  </si>
  <si>
    <t>209</t>
  </si>
  <si>
    <t>PRICE, SHANE</t>
  </si>
  <si>
    <t>12679</t>
  </si>
  <si>
    <t>NLY9021</t>
  </si>
  <si>
    <t>91296</t>
  </si>
  <si>
    <t>3N6CM0KN3LK705167</t>
  </si>
  <si>
    <t>MARTIN, GARY</t>
  </si>
  <si>
    <t>13061</t>
  </si>
  <si>
    <t>C45405V</t>
  </si>
  <si>
    <t>91310</t>
  </si>
  <si>
    <t>1N6BF0KM3LN809262</t>
  </si>
  <si>
    <t>Smith, Jeremiah</t>
  </si>
  <si>
    <t>13781</t>
  </si>
  <si>
    <t>CP65809</t>
  </si>
  <si>
    <t>91384</t>
  </si>
  <si>
    <t>2C4RDGBG8LR235626</t>
  </si>
  <si>
    <t>OKULY, HARRY</t>
  </si>
  <si>
    <t>10942</t>
  </si>
  <si>
    <t>CE85123</t>
  </si>
  <si>
    <t>91444</t>
  </si>
  <si>
    <t>W1YV0BEY8M3847185</t>
  </si>
  <si>
    <t>LARKNER, JIM</t>
  </si>
  <si>
    <t>10263</t>
  </si>
  <si>
    <t>3196880B</t>
  </si>
  <si>
    <t>91445</t>
  </si>
  <si>
    <t>W1YV0BEY8M3847400</t>
  </si>
  <si>
    <t>MCKEON, WILL</t>
  </si>
  <si>
    <t>10483</t>
  </si>
  <si>
    <t>W46441</t>
  </si>
  <si>
    <t>90383</t>
  </si>
  <si>
    <t>2C4RDGBG2LR238683</t>
  </si>
  <si>
    <t>EDWARDS, PHYLLIS</t>
  </si>
  <si>
    <t>10494</t>
  </si>
  <si>
    <t>UHY9833</t>
  </si>
  <si>
    <t>568404</t>
  </si>
  <si>
    <t>2C4RDGBG1HR568404</t>
  </si>
  <si>
    <t>169</t>
  </si>
  <si>
    <t>MARIE STEPP, ODIE</t>
  </si>
  <si>
    <t>12685</t>
  </si>
  <si>
    <t>CP54219</t>
  </si>
  <si>
    <t>807206</t>
  </si>
  <si>
    <t>NV2500 HR SV</t>
  </si>
  <si>
    <t>1N6AF0LYXHN807206</t>
  </si>
  <si>
    <t>Perry, Aaron</t>
  </si>
  <si>
    <t>14334</t>
  </si>
  <si>
    <t>65921H2</t>
  </si>
  <si>
    <t>182219</t>
  </si>
  <si>
    <t>2C4RDGBG7JR182219</t>
  </si>
  <si>
    <t>WEIR, BRIAN</t>
  </si>
  <si>
    <t>12678</t>
  </si>
  <si>
    <t>798ZVY</t>
  </si>
  <si>
    <t>90695</t>
  </si>
  <si>
    <t>1N6BF0KM0LN808148</t>
  </si>
  <si>
    <t>NUNEZ, MIGUEL</t>
  </si>
  <si>
    <t>10852</t>
  </si>
  <si>
    <t>PZPG01</t>
  </si>
  <si>
    <t>90789</t>
  </si>
  <si>
    <t>3C6TRVBG8LE100425</t>
  </si>
  <si>
    <t>ORTIZ, STEVEN</t>
  </si>
  <si>
    <t>10326</t>
  </si>
  <si>
    <t>BRA5C8A</t>
  </si>
  <si>
    <t>95901</t>
  </si>
  <si>
    <t>2C4RDGCG1KR770908</t>
  </si>
  <si>
    <t>Obando, Julian</t>
  </si>
  <si>
    <t>13471</t>
  </si>
  <si>
    <t>KLC8033</t>
  </si>
  <si>
    <t>90087</t>
  </si>
  <si>
    <t>NV1500 S</t>
  </si>
  <si>
    <t>1N6BF0KM8LN802968</t>
  </si>
  <si>
    <t>150</t>
  </si>
  <si>
    <t>Vanmeter, Ray</t>
  </si>
  <si>
    <t>11203</t>
  </si>
  <si>
    <t>6DY5994</t>
  </si>
  <si>
    <t>90099</t>
  </si>
  <si>
    <t>2C4RDGBG3KR807443</t>
  </si>
  <si>
    <t>REED, SEAN</t>
  </si>
  <si>
    <t>12579</t>
  </si>
  <si>
    <t>433ECU</t>
  </si>
  <si>
    <t>90393</t>
  </si>
  <si>
    <t>1N6BF0KY2LN809059</t>
  </si>
  <si>
    <t>RETANA, JAVIER</t>
  </si>
  <si>
    <t>11301</t>
  </si>
  <si>
    <t>NMR9951</t>
  </si>
  <si>
    <t>89484</t>
  </si>
  <si>
    <t>3N6CM0KN0LK693558</t>
  </si>
  <si>
    <t>BLACKWELL, RANDY</t>
  </si>
  <si>
    <t>11718</t>
  </si>
  <si>
    <t>CP44265</t>
  </si>
  <si>
    <t>89110</t>
  </si>
  <si>
    <t>1N6BF0KM9LN800680</t>
  </si>
  <si>
    <t>208</t>
  </si>
  <si>
    <t>MARTIN, CODY</t>
  </si>
  <si>
    <t>12646</t>
  </si>
  <si>
    <t>BKKY03</t>
  </si>
  <si>
    <t>88966</t>
  </si>
  <si>
    <t>3N6CM0KN9LK698435</t>
  </si>
  <si>
    <t>BUSSEY, KAREN</t>
  </si>
  <si>
    <t>12659</t>
  </si>
  <si>
    <t>972860</t>
  </si>
  <si>
    <t>88986</t>
  </si>
  <si>
    <t>1N6BF0KMXLN805516</t>
  </si>
  <si>
    <t>SHERMAN, MICHAEL</t>
  </si>
  <si>
    <t>12567</t>
  </si>
  <si>
    <t>37466MN</t>
  </si>
  <si>
    <t>88361</t>
  </si>
  <si>
    <t>2500 BIG HORN CREW CAB 4X4</t>
  </si>
  <si>
    <t>3C6UR5DJXKG598532</t>
  </si>
  <si>
    <t>ANDREWS, MIKE</t>
  </si>
  <si>
    <t>12501</t>
  </si>
  <si>
    <t>0ADV87</t>
  </si>
  <si>
    <t>88274</t>
  </si>
  <si>
    <t>2C4RDGBG1KR767265</t>
  </si>
  <si>
    <t>160</t>
  </si>
  <si>
    <t>CAVENDER, BILL</t>
  </si>
  <si>
    <t>11440</t>
  </si>
  <si>
    <t>MZR0459</t>
  </si>
  <si>
    <t>88344</t>
  </si>
  <si>
    <t>1N4BL4DW8LC167897</t>
  </si>
  <si>
    <t>SHAFFER, RYAN</t>
  </si>
  <si>
    <t>11225</t>
  </si>
  <si>
    <t>EDB1561</t>
  </si>
  <si>
    <t>88540</t>
  </si>
  <si>
    <t>1N6BF0KM6LN801608</t>
  </si>
  <si>
    <t>072</t>
  </si>
  <si>
    <t>GUTIERREZ, ANACLETO</t>
  </si>
  <si>
    <t>12469</t>
  </si>
  <si>
    <t>NCK6403</t>
  </si>
  <si>
    <t>87926</t>
  </si>
  <si>
    <t>1N6BF0KM1LN803167</t>
  </si>
  <si>
    <t>RIPPY, JIMMY</t>
  </si>
  <si>
    <t>12471</t>
  </si>
  <si>
    <t>CP41498</t>
  </si>
  <si>
    <t>87983</t>
  </si>
  <si>
    <t>3N6CM0KN4LK692378</t>
  </si>
  <si>
    <t>130</t>
  </si>
  <si>
    <t>RICHARDSON, CASSI JO</t>
  </si>
  <si>
    <t xml:space="preserve">10710    </t>
  </si>
  <si>
    <t>60706W2</t>
  </si>
  <si>
    <t>88015</t>
  </si>
  <si>
    <t>3N6CM0KN9LK694062</t>
  </si>
  <si>
    <t>ORMAN, CHRIS</t>
  </si>
  <si>
    <t>10109</t>
  </si>
  <si>
    <t>67004W2</t>
  </si>
  <si>
    <t>291558</t>
  </si>
  <si>
    <t>TOWN &amp; COUNTRY BASE</t>
  </si>
  <si>
    <t>2C4RC1BG3GR291558</t>
  </si>
  <si>
    <t>FUNKHOUSER, GREGORY</t>
  </si>
  <si>
    <t>12504</t>
  </si>
  <si>
    <t>CW4J5H</t>
  </si>
  <si>
    <t>86896</t>
  </si>
  <si>
    <t>1N6BF0KM6KN807861</t>
  </si>
  <si>
    <t>BISCEGLIA, GIANNI</t>
  </si>
  <si>
    <t>12223</t>
  </si>
  <si>
    <t>XHDD58</t>
  </si>
  <si>
    <t>87077</t>
  </si>
  <si>
    <t>1N6BF0KM4KN800939</t>
  </si>
  <si>
    <t>GONZALEZ, WILLIE</t>
  </si>
  <si>
    <t>12673</t>
  </si>
  <si>
    <t>2CL2644</t>
  </si>
  <si>
    <t>86566</t>
  </si>
  <si>
    <t>3N6CM0KN9KK709352</t>
  </si>
  <si>
    <t>DRECHSEL, JAMES</t>
  </si>
  <si>
    <t>12312</t>
  </si>
  <si>
    <t>HBM9598</t>
  </si>
  <si>
    <t>86874</t>
  </si>
  <si>
    <t>1N4BL4DV6KC250007</t>
  </si>
  <si>
    <t>MILLER, JASON</t>
  </si>
  <si>
    <t>13817</t>
  </si>
  <si>
    <t>8LXY033</t>
  </si>
  <si>
    <t>85432</t>
  </si>
  <si>
    <t>1N6BF0KM9KN804601</t>
  </si>
  <si>
    <t>Figueroa, Isaiah</t>
  </si>
  <si>
    <t>13796</t>
  </si>
  <si>
    <t>V22680</t>
  </si>
  <si>
    <t>85431</t>
  </si>
  <si>
    <t>1N4BL4DVXLC118627</t>
  </si>
  <si>
    <t>942</t>
  </si>
  <si>
    <t>WINDBERRY, JENNIFER</t>
  </si>
  <si>
    <t>10523</t>
  </si>
  <si>
    <t>CP26855</t>
  </si>
  <si>
    <t>85681</t>
  </si>
  <si>
    <t>1N6BF0KM2KN801121</t>
  </si>
  <si>
    <t>MARTIN, NATHAN</t>
  </si>
  <si>
    <t>11169</t>
  </si>
  <si>
    <t>TK574NRT</t>
  </si>
  <si>
    <t>84794</t>
  </si>
  <si>
    <t>F-150 2WD REG CAB XL</t>
  </si>
  <si>
    <t>1FTMF1CB4KKD33330</t>
  </si>
  <si>
    <t>LVH6668</t>
  </si>
  <si>
    <t>84827</t>
  </si>
  <si>
    <t>2C4RDGBG0KR615462</t>
  </si>
  <si>
    <t>148</t>
  </si>
  <si>
    <t>SERAFINI, JOE</t>
  </si>
  <si>
    <t>12193</t>
  </si>
  <si>
    <t>TFD3845</t>
  </si>
  <si>
    <t>85080</t>
  </si>
  <si>
    <t>1N6BF0KM9KN801293</t>
  </si>
  <si>
    <t>LEMA, DAVID J</t>
  </si>
  <si>
    <t>12671</t>
  </si>
  <si>
    <t>LNYR50</t>
  </si>
  <si>
    <t>84121</t>
  </si>
  <si>
    <t>1N6BF0KM7KN804077</t>
  </si>
  <si>
    <t>SOTT, JOHN</t>
  </si>
  <si>
    <t>12627</t>
  </si>
  <si>
    <t>ZSL9835</t>
  </si>
  <si>
    <t>84445</t>
  </si>
  <si>
    <t>3N6CM0KN8KK701923</t>
  </si>
  <si>
    <t>MACKENDANZ, BOBBI</t>
  </si>
  <si>
    <t>12134</t>
  </si>
  <si>
    <t>CVL173</t>
  </si>
  <si>
    <t>82643</t>
  </si>
  <si>
    <t>3N6CM0KN3KK701263</t>
  </si>
  <si>
    <t>Ferguson, Jesse</t>
  </si>
  <si>
    <t>13889</t>
  </si>
  <si>
    <t>MBC3401</t>
  </si>
  <si>
    <t>82464</t>
  </si>
  <si>
    <t>2C4RDGBGXKR649201</t>
  </si>
  <si>
    <t>MILLER, LESTER</t>
  </si>
  <si>
    <t>10075</t>
  </si>
  <si>
    <t>CP24241</t>
  </si>
  <si>
    <t>82469</t>
  </si>
  <si>
    <t>2C4RDGBG4KR649162</t>
  </si>
  <si>
    <t>KRITZER, CHRIS</t>
  </si>
  <si>
    <t>10895</t>
  </si>
  <si>
    <t>KYG9052</t>
  </si>
  <si>
    <t>82475</t>
  </si>
  <si>
    <t>2C4RDGBG5KR649266</t>
  </si>
  <si>
    <t>VAUGHN, JOHN</t>
  </si>
  <si>
    <t>10500</t>
  </si>
  <si>
    <t>UZW9323</t>
  </si>
  <si>
    <t>82477</t>
  </si>
  <si>
    <t>2C4RDGBG1KR649264</t>
  </si>
  <si>
    <t>WATSON, BRIAN</t>
  </si>
  <si>
    <t>11117</t>
  </si>
  <si>
    <t>UZW9325</t>
  </si>
  <si>
    <t>82479</t>
  </si>
  <si>
    <t>2C4RDGBG3KR649217</t>
  </si>
  <si>
    <t>OUIMETTE, TOM</t>
  </si>
  <si>
    <t>10180</t>
  </si>
  <si>
    <t>V24588</t>
  </si>
  <si>
    <t>82480</t>
  </si>
  <si>
    <t>2C4RDGBGXKR649215</t>
  </si>
  <si>
    <t>Miller, Jeff</t>
  </si>
  <si>
    <t>12464</t>
  </si>
  <si>
    <t>5KC242</t>
  </si>
  <si>
    <t>82484</t>
  </si>
  <si>
    <t>2C4RDGBG2KR649340</t>
  </si>
  <si>
    <t>ST. LOUIS, DAVID</t>
  </si>
  <si>
    <t>10372</t>
  </si>
  <si>
    <t>EAG4779</t>
  </si>
  <si>
    <t>82491</t>
  </si>
  <si>
    <t>2C4RDGBG7KR649270</t>
  </si>
  <si>
    <t>WALKER, JUSTIN</t>
  </si>
  <si>
    <t>11264</t>
  </si>
  <si>
    <t>773ZVY</t>
  </si>
  <si>
    <t>82492</t>
  </si>
  <si>
    <t>2C4RDGBG0KR649269</t>
  </si>
  <si>
    <t>DODSON, JASON</t>
  </si>
  <si>
    <t>12629</t>
  </si>
  <si>
    <t>IHX301</t>
  </si>
  <si>
    <t>82501</t>
  </si>
  <si>
    <t>2C4RDGBG5KR649347</t>
  </si>
  <si>
    <t>GARWOOD, BOB</t>
  </si>
  <si>
    <t>10629</t>
  </si>
  <si>
    <t>HRF5108</t>
  </si>
  <si>
    <t>82506</t>
  </si>
  <si>
    <t>2C4RDGBG6KR649342</t>
  </si>
  <si>
    <t>THRELKELD, JONATHAN</t>
  </si>
  <si>
    <t>11303</t>
  </si>
  <si>
    <t>2CG9385</t>
  </si>
  <si>
    <t>82509</t>
  </si>
  <si>
    <t>2C4RDGBG2KR649435</t>
  </si>
  <si>
    <t>DEICHERT, BARNEY</t>
  </si>
  <si>
    <t>10033</t>
  </si>
  <si>
    <t>8JTU726</t>
  </si>
  <si>
    <t>82500</t>
  </si>
  <si>
    <t>2C4RDGBG8KR649357</t>
  </si>
  <si>
    <t>PEREZ, JIMMY</t>
  </si>
  <si>
    <t>10663</t>
  </si>
  <si>
    <t>BG39012</t>
  </si>
  <si>
    <t>82525</t>
  </si>
  <si>
    <t>1N6BF0KM9KN806641</t>
  </si>
  <si>
    <t>LEMMO, ROBERT W.</t>
  </si>
  <si>
    <t>11897</t>
  </si>
  <si>
    <t>JC2280</t>
  </si>
  <si>
    <t>82527</t>
  </si>
  <si>
    <t>1N6BF0KM7KN806587</t>
  </si>
  <si>
    <t>MAYO, JESSICA</t>
  </si>
  <si>
    <t>11007</t>
  </si>
  <si>
    <t>2EH0653</t>
  </si>
  <si>
    <t>82537</t>
  </si>
  <si>
    <t>1N6BF0KM5KN805101</t>
  </si>
  <si>
    <t>KING, GARY</t>
  </si>
  <si>
    <t>10111</t>
  </si>
  <si>
    <t>V14636</t>
  </si>
  <si>
    <t>82544</t>
  </si>
  <si>
    <t>1N6BF0KM6KN805981</t>
  </si>
  <si>
    <t>MALCOLM, RANDY</t>
  </si>
  <si>
    <t>10561</t>
  </si>
  <si>
    <t>DB50825</t>
  </si>
  <si>
    <t>82547</t>
  </si>
  <si>
    <t>1N6BF0KM3KN806621</t>
  </si>
  <si>
    <t>EXTRA, BRANCH 116</t>
  </si>
  <si>
    <t>BE116</t>
  </si>
  <si>
    <t>PKP3621</t>
  </si>
  <si>
    <t>82548</t>
  </si>
  <si>
    <t>1N6BF0KM5KN806006</t>
  </si>
  <si>
    <t>KIDDER, CAMERON</t>
  </si>
  <si>
    <t>12700</t>
  </si>
  <si>
    <t>C877591</t>
  </si>
  <si>
    <t>E41502</t>
  </si>
  <si>
    <t>ZFBERFAB6H6E41502</t>
  </si>
  <si>
    <t>MARTIN, ANDY</t>
  </si>
  <si>
    <t xml:space="preserve">11784    </t>
  </si>
  <si>
    <t>HLM522</t>
  </si>
  <si>
    <t>79604</t>
  </si>
  <si>
    <t>2C4RDGCG2GR179526</t>
  </si>
  <si>
    <t>MIZE, JON</t>
  </si>
  <si>
    <t>10655</t>
  </si>
  <si>
    <t>570TVQ</t>
  </si>
  <si>
    <t>10938R</t>
  </si>
  <si>
    <t>1GTS8AF40E1109383</t>
  </si>
  <si>
    <t>LLANDERAL, EDUARDO</t>
  </si>
  <si>
    <t>11522</t>
  </si>
  <si>
    <t>GRV422</t>
  </si>
  <si>
    <t>70495</t>
  </si>
  <si>
    <t>1N6BF0KM1GN808987</t>
  </si>
  <si>
    <t>SHIELDS  , GARRETT</t>
  </si>
  <si>
    <t>10974</t>
  </si>
  <si>
    <t>509NRA</t>
  </si>
  <si>
    <t>81753F</t>
  </si>
  <si>
    <t>3N6CM0KN3KK691219</t>
  </si>
  <si>
    <t>FLANAGAN, ROBERT</t>
  </si>
  <si>
    <t>10544</t>
  </si>
  <si>
    <t>FBZ6046</t>
  </si>
  <si>
    <t>82165F</t>
  </si>
  <si>
    <t>2C4RDGBGXKR524974</t>
  </si>
  <si>
    <t>SPENCER, JIM</t>
  </si>
  <si>
    <t>10316</t>
  </si>
  <si>
    <t>QSI834</t>
  </si>
  <si>
    <t>81661F</t>
  </si>
  <si>
    <t>1N6BF0KM1JN807135</t>
  </si>
  <si>
    <t>PARRISH, ALVIN</t>
  </si>
  <si>
    <t>11722</t>
  </si>
  <si>
    <t>8667H17</t>
  </si>
  <si>
    <t>81896F</t>
  </si>
  <si>
    <t>2C4RDGBG1KR559337</t>
  </si>
  <si>
    <t>MAAK, KRISTEN</t>
  </si>
  <si>
    <t>10246</t>
  </si>
  <si>
    <t>C142228</t>
  </si>
  <si>
    <t>81261F</t>
  </si>
  <si>
    <t>3N6CM0KN1JK702703</t>
  </si>
  <si>
    <t>BEAMAN, CHRISTIAN</t>
  </si>
  <si>
    <t>ISH571</t>
  </si>
  <si>
    <t>88509F</t>
  </si>
  <si>
    <t>1GAZGPFF0G1180858</t>
  </si>
  <si>
    <t>EXTRA, BRANCH 57</t>
  </si>
  <si>
    <t>BE057</t>
  </si>
  <si>
    <t>98500MN</t>
  </si>
  <si>
    <t>82314F</t>
  </si>
  <si>
    <t>2C4RDGBG9KR500911</t>
  </si>
  <si>
    <t>HZU1401</t>
  </si>
  <si>
    <t>82744F</t>
  </si>
  <si>
    <t>1N4BL4DVXKC156485</t>
  </si>
  <si>
    <t>DUGAN, ZEB</t>
  </si>
  <si>
    <t>12105</t>
  </si>
  <si>
    <t>EMK6373</t>
  </si>
  <si>
    <t>82743F</t>
  </si>
  <si>
    <t>1N4BL4DV7KC155990</t>
  </si>
  <si>
    <t>ZITO, CHRIS</t>
  </si>
  <si>
    <t>12483</t>
  </si>
  <si>
    <t>JMH4017</t>
  </si>
  <si>
    <t>83007F</t>
  </si>
  <si>
    <t>2C4RDGBG3KR572106</t>
  </si>
  <si>
    <t>GERMAIN, MATT</t>
  </si>
  <si>
    <t>11749</t>
  </si>
  <si>
    <t>719YTG</t>
  </si>
  <si>
    <t>82860F</t>
  </si>
  <si>
    <t>2C4RDGBG3KR546525</t>
  </si>
  <si>
    <t>GRILLO, MARK</t>
  </si>
  <si>
    <t>12046</t>
  </si>
  <si>
    <t>8HMW604</t>
  </si>
  <si>
    <t>82505F</t>
  </si>
  <si>
    <t>2C4RDGBG8KR649343</t>
  </si>
  <si>
    <t>N481857</t>
  </si>
  <si>
    <t>82704F</t>
  </si>
  <si>
    <t>2C4RDGBG5KR524929</t>
  </si>
  <si>
    <t>RIVAS, ALBERTO</t>
  </si>
  <si>
    <t>10931</t>
  </si>
  <si>
    <t>JFC7274</t>
  </si>
  <si>
    <t>83059F</t>
  </si>
  <si>
    <t>1N6BF0LY2JN810157</t>
  </si>
  <si>
    <t>BAUMULLER, ROBERT</t>
  </si>
  <si>
    <t>10752</t>
  </si>
  <si>
    <t>C142231</t>
  </si>
  <si>
    <t>82696F</t>
  </si>
  <si>
    <t>2C4RDGBG9JR255980</t>
  </si>
  <si>
    <t>WARD, STEVE</t>
  </si>
  <si>
    <t>13189</t>
  </si>
  <si>
    <t>VCT457</t>
  </si>
  <si>
    <t>83194F</t>
  </si>
  <si>
    <t>1N4BL4DV3KC120539</t>
  </si>
  <si>
    <t>159</t>
  </si>
  <si>
    <t>REYNOLDS, JANELL</t>
  </si>
  <si>
    <t>11651</t>
  </si>
  <si>
    <t>RPC0625</t>
  </si>
  <si>
    <t>84160F</t>
  </si>
  <si>
    <t>1N4BL4DW7KC133609</t>
  </si>
  <si>
    <t>BONK, ED</t>
  </si>
  <si>
    <t>10128</t>
  </si>
  <si>
    <t>C142239</t>
  </si>
  <si>
    <t>83685F</t>
  </si>
  <si>
    <t>1N4BL4DVXKC168961</t>
  </si>
  <si>
    <t>933</t>
  </si>
  <si>
    <t>GUY, MATT</t>
  </si>
  <si>
    <t>12103</t>
  </si>
  <si>
    <t>454ECT</t>
  </si>
  <si>
    <t>83657F</t>
  </si>
  <si>
    <t>3N6CM0KN1KK698847</t>
  </si>
  <si>
    <t>VINNITSKY, PETER</t>
  </si>
  <si>
    <t>12175</t>
  </si>
  <si>
    <t>806P39</t>
  </si>
  <si>
    <t>73454F</t>
  </si>
  <si>
    <t>2C4RDGBG6HR619881</t>
  </si>
  <si>
    <t>8GDD272</t>
  </si>
  <si>
    <t>76712F</t>
  </si>
  <si>
    <t>1N6BF0KY6HN806429</t>
  </si>
  <si>
    <t>NYSTROM, REX</t>
  </si>
  <si>
    <t>11774</t>
  </si>
  <si>
    <t>XD77697</t>
  </si>
  <si>
    <t>76723F</t>
  </si>
  <si>
    <t>1N6BF0KY5HN806406</t>
  </si>
  <si>
    <t>HUGHES, CHRIS</t>
  </si>
  <si>
    <t>11183</t>
  </si>
  <si>
    <t>552TLF</t>
  </si>
  <si>
    <t>76283F</t>
  </si>
  <si>
    <t>2C4RDGBG4HR831131</t>
  </si>
  <si>
    <t>MACKO, ROBERT</t>
  </si>
  <si>
    <t xml:space="preserve">10562    </t>
  </si>
  <si>
    <t>D77GBY</t>
  </si>
  <si>
    <t>77796F</t>
  </si>
  <si>
    <t>1N6BF0KY6HN810657</t>
  </si>
  <si>
    <t>THOMAS, BILLY</t>
  </si>
  <si>
    <t>13949</t>
  </si>
  <si>
    <t>ZKS0926</t>
  </si>
  <si>
    <t>76116F</t>
  </si>
  <si>
    <t>1N6BF0KM2HN809289</t>
  </si>
  <si>
    <t>BISSONNETTE, MICHAEL</t>
  </si>
  <si>
    <t>10694</t>
  </si>
  <si>
    <t>367960C</t>
  </si>
  <si>
    <t>77665F</t>
  </si>
  <si>
    <t>5TDJZ3DC4HS184805</t>
  </si>
  <si>
    <t>EASTMAN, PETER</t>
  </si>
  <si>
    <t>10192</t>
  </si>
  <si>
    <t>3MVJ19</t>
  </si>
  <si>
    <t>78938F</t>
  </si>
  <si>
    <t>2C4RDGBGXJR180982</t>
  </si>
  <si>
    <t>Delselva, Steve</t>
  </si>
  <si>
    <t>12272</t>
  </si>
  <si>
    <t>8WE158</t>
  </si>
  <si>
    <t>78757F</t>
  </si>
  <si>
    <t>1N6BF0KY6JN804167</t>
  </si>
  <si>
    <t>BRUNINK, TRIER</t>
  </si>
  <si>
    <t>13301</t>
  </si>
  <si>
    <t>TNE787</t>
  </si>
  <si>
    <t>79771F</t>
  </si>
  <si>
    <t>3N6CM0KN4JK698243</t>
  </si>
  <si>
    <t>DC03232</t>
  </si>
  <si>
    <t>79025F</t>
  </si>
  <si>
    <t>1N6BF0KMXJN809546</t>
  </si>
  <si>
    <t>DEPRIEST, BEN</t>
  </si>
  <si>
    <t>10650</t>
  </si>
  <si>
    <t>GZJ521</t>
  </si>
  <si>
    <t>80866F</t>
  </si>
  <si>
    <t>1N6BF0KYXJN811316</t>
  </si>
  <si>
    <t>SIMON, MICHAEL</t>
  </si>
  <si>
    <t>12635</t>
  </si>
  <si>
    <t>5DJ2468</t>
  </si>
  <si>
    <t>81088F</t>
  </si>
  <si>
    <t>3N6CM0KN4JK702498</t>
  </si>
  <si>
    <t>MAY, DENNIS</t>
  </si>
  <si>
    <t xml:space="preserve">11090    </t>
  </si>
  <si>
    <t>FBZ6035</t>
  </si>
  <si>
    <t>81363F</t>
  </si>
  <si>
    <t>1N6BF0KM5JN810152</t>
  </si>
  <si>
    <t>BARRERA, KEITH</t>
  </si>
  <si>
    <t>11442</t>
  </si>
  <si>
    <t>LKG8541</t>
  </si>
  <si>
    <t>98136</t>
  </si>
  <si>
    <t>TRANSIT 150</t>
  </si>
  <si>
    <t>1FTYE1YGXNKA05407</t>
  </si>
  <si>
    <t>WILLET, EVAN</t>
  </si>
  <si>
    <t>13881</t>
  </si>
  <si>
    <t>PLJ8365</t>
  </si>
  <si>
    <t>98135</t>
  </si>
  <si>
    <t>1FTYE1YG8NKA05406</t>
  </si>
  <si>
    <t>GRUNDEY, KEVIN</t>
  </si>
  <si>
    <t>14340</t>
  </si>
  <si>
    <t>PLJ8355</t>
  </si>
  <si>
    <t>91448</t>
  </si>
  <si>
    <t>W1YV0BEY7M3846884</t>
  </si>
  <si>
    <t>151</t>
  </si>
  <si>
    <t>LYON, NATHAN</t>
  </si>
  <si>
    <t>10987</t>
  </si>
  <si>
    <t>97ASMR</t>
  </si>
  <si>
    <t>93066</t>
  </si>
  <si>
    <t>NM0LS7S27N1506681</t>
  </si>
  <si>
    <t>140</t>
  </si>
  <si>
    <t>ORAHOOD, CYNTHIA</t>
  </si>
  <si>
    <t>13358</t>
  </si>
  <si>
    <t>708MYL</t>
  </si>
  <si>
    <t>93065</t>
  </si>
  <si>
    <t>NM0LS7S25N1506680</t>
  </si>
  <si>
    <t>KRAMER, DOUG</t>
  </si>
  <si>
    <t>13196</t>
  </si>
  <si>
    <t>C99719X</t>
  </si>
  <si>
    <t>84920R</t>
  </si>
  <si>
    <t>2C4RDGBG7KR634221</t>
  </si>
  <si>
    <t>NEIE, STEVEN</t>
  </si>
  <si>
    <t>11448</t>
  </si>
  <si>
    <t>LXS3411</t>
  </si>
  <si>
    <t>85958R</t>
  </si>
  <si>
    <t>2C4RDGBG2KR504038</t>
  </si>
  <si>
    <t>180</t>
  </si>
  <si>
    <t>LOVATO, JASON</t>
  </si>
  <si>
    <t>12655</t>
  </si>
  <si>
    <t>RBS653</t>
  </si>
  <si>
    <t>85659R</t>
  </si>
  <si>
    <t>2C4RDGBG1KR615177</t>
  </si>
  <si>
    <t>BERGSTROM, DOUG</t>
  </si>
  <si>
    <t>10152</t>
  </si>
  <si>
    <t>C205750</t>
  </si>
  <si>
    <t>86398R</t>
  </si>
  <si>
    <t>2C4RDGBG9KR740847</t>
  </si>
  <si>
    <t>GUTIERREZ, XAVIER</t>
  </si>
  <si>
    <t>11794</t>
  </si>
  <si>
    <t>8LPJ779</t>
  </si>
  <si>
    <t>85973R</t>
  </si>
  <si>
    <t>2C4RDGBG1KR713772</t>
  </si>
  <si>
    <t>EBNER, ROSE</t>
  </si>
  <si>
    <t>10073</t>
  </si>
  <si>
    <t>AEM6582</t>
  </si>
  <si>
    <t>85680R</t>
  </si>
  <si>
    <t>2C4RDGBGXKR638392</t>
  </si>
  <si>
    <t>BLACKWELL, REGGIO</t>
  </si>
  <si>
    <t>10783</t>
  </si>
  <si>
    <t>BH59659</t>
  </si>
  <si>
    <t>86478R</t>
  </si>
  <si>
    <t>2C4RDGBG1KR500787</t>
  </si>
  <si>
    <t>STAMM, RYAN</t>
  </si>
  <si>
    <t>12308</t>
  </si>
  <si>
    <t>495RKV</t>
  </si>
  <si>
    <t>86918R</t>
  </si>
  <si>
    <t>2C4RDGBG8KR788954</t>
  </si>
  <si>
    <t>PHILLIPS, PATRICK</t>
  </si>
  <si>
    <t>10659</t>
  </si>
  <si>
    <t>286RMW</t>
  </si>
  <si>
    <t>86914R</t>
  </si>
  <si>
    <t>2C4RDGBG2KR788951</t>
  </si>
  <si>
    <t>PAULL, BEN K</t>
  </si>
  <si>
    <t>11632</t>
  </si>
  <si>
    <t>V42343</t>
  </si>
  <si>
    <t>84986R</t>
  </si>
  <si>
    <t>2C4RDGBGXKR643477</t>
  </si>
  <si>
    <t>HERNANDEZ, CRAIG</t>
  </si>
  <si>
    <t>13537</t>
  </si>
  <si>
    <t>BH59655</t>
  </si>
  <si>
    <t>86481R</t>
  </si>
  <si>
    <t>2C4RDGBG4KR685191</t>
  </si>
  <si>
    <t>LIMBECK, TAYLOR</t>
  </si>
  <si>
    <t>11892</t>
  </si>
  <si>
    <t>DPJ 187</t>
  </si>
  <si>
    <t>85450R</t>
  </si>
  <si>
    <t>2C4RDGCG4KR740768</t>
  </si>
  <si>
    <t>AARONSON, MALA</t>
  </si>
  <si>
    <t>10083</t>
  </si>
  <si>
    <t>9PL337</t>
  </si>
  <si>
    <t>86582R</t>
  </si>
  <si>
    <t>1N6BF0LYXKN804494</t>
  </si>
  <si>
    <t>ROSEN, MARC</t>
  </si>
  <si>
    <t>12570</t>
  </si>
  <si>
    <t>73310MM</t>
  </si>
  <si>
    <t>86875R</t>
  </si>
  <si>
    <t>3C6TRVCG2KE531453</t>
  </si>
  <si>
    <t>PEREZ, JOSE</t>
  </si>
  <si>
    <t>11286</t>
  </si>
  <si>
    <t>MRP2189</t>
  </si>
  <si>
    <t>86139R</t>
  </si>
  <si>
    <t>3C6TRVNGXKE503039</t>
  </si>
  <si>
    <t>MORGAN, MARRIO</t>
  </si>
  <si>
    <t>12546</t>
  </si>
  <si>
    <t>ECR191</t>
  </si>
  <si>
    <t>91848</t>
  </si>
  <si>
    <t>NM0LS7E28M1500771</t>
  </si>
  <si>
    <t>MAUBACH, ED</t>
  </si>
  <si>
    <t>10121</t>
  </si>
  <si>
    <t>3013942B</t>
  </si>
  <si>
    <t>91853</t>
  </si>
  <si>
    <t>NM0LS7E25M1500789</t>
  </si>
  <si>
    <t>Lloyd, Kevin</t>
  </si>
  <si>
    <t>13999</t>
  </si>
  <si>
    <t>3401720B</t>
  </si>
  <si>
    <t>91854</t>
  </si>
  <si>
    <t>NM0LS7E27M1500776</t>
  </si>
  <si>
    <t>BRITTON, CAREY</t>
  </si>
  <si>
    <t>10856</t>
  </si>
  <si>
    <t>03AFGK</t>
  </si>
  <si>
    <t>91855</t>
  </si>
  <si>
    <t>NM0LS7E29M1500777</t>
  </si>
  <si>
    <t>SMITH, WAYNE</t>
  </si>
  <si>
    <t>11771</t>
  </si>
  <si>
    <t>056MWN</t>
  </si>
  <si>
    <t>91856</t>
  </si>
  <si>
    <t>NM0LS7E20M1500778</t>
  </si>
  <si>
    <t>MAYES, RICK</t>
  </si>
  <si>
    <t>10017</t>
  </si>
  <si>
    <t>TK954OBV</t>
  </si>
  <si>
    <t>91867</t>
  </si>
  <si>
    <t>NM0LS7E29M1500925</t>
  </si>
  <si>
    <t>IANNAZZO, STEVE</t>
  </si>
  <si>
    <t>10127</t>
  </si>
  <si>
    <t>AB20031</t>
  </si>
  <si>
    <t>91872</t>
  </si>
  <si>
    <t>NM0LS7E2XM1500819</t>
  </si>
  <si>
    <t>Corzo, Axel</t>
  </si>
  <si>
    <t>13705</t>
  </si>
  <si>
    <t>3013937B</t>
  </si>
  <si>
    <t>91877</t>
  </si>
  <si>
    <t>NM0LS7E23M1500810</t>
  </si>
  <si>
    <t>JACKSON, NEIL</t>
  </si>
  <si>
    <t>11250</t>
  </si>
  <si>
    <t>BYG9445</t>
  </si>
  <si>
    <t>91891</t>
  </si>
  <si>
    <t>NM0LS7E21M1500790</t>
  </si>
  <si>
    <t>SCHWARTZ, JACOB</t>
  </si>
  <si>
    <t>12751</t>
  </si>
  <si>
    <t>01763F3</t>
  </si>
  <si>
    <t>91892</t>
  </si>
  <si>
    <t>NM0LS7E24M1500928</t>
  </si>
  <si>
    <t>BADEN, RANDALL</t>
  </si>
  <si>
    <t>12230</t>
  </si>
  <si>
    <t>PRP3795</t>
  </si>
  <si>
    <t>91859</t>
  </si>
  <si>
    <t>NM0LS7E20M1500781</t>
  </si>
  <si>
    <t>Zulawski, Charlotte</t>
  </si>
  <si>
    <t>14332</t>
  </si>
  <si>
    <t>70AJYW</t>
  </si>
  <si>
    <t>91902</t>
  </si>
  <si>
    <t>NM0LS7E27M1500941</t>
  </si>
  <si>
    <t>THOLE, DAN</t>
  </si>
  <si>
    <t>QWQP20</t>
  </si>
  <si>
    <t>91910</t>
  </si>
  <si>
    <t>1FTYE1Y84MKA07466</t>
  </si>
  <si>
    <t>QUINTANA, TIM</t>
  </si>
  <si>
    <t>14120</t>
  </si>
  <si>
    <t>KLP103</t>
  </si>
  <si>
    <t>91914</t>
  </si>
  <si>
    <t>1FTYE1Y8XMKA07469</t>
  </si>
  <si>
    <t>BYRNES, THOMAS</t>
  </si>
  <si>
    <t>11194</t>
  </si>
  <si>
    <t>PMD2558</t>
  </si>
  <si>
    <t>91920</t>
  </si>
  <si>
    <t>1FTYE1Y84MKA07421</t>
  </si>
  <si>
    <t>BRAND, RANDY</t>
  </si>
  <si>
    <t>11039</t>
  </si>
  <si>
    <t>W27381</t>
  </si>
  <si>
    <t>91922</t>
  </si>
  <si>
    <t>1FTYE1Y81MKA07425</t>
  </si>
  <si>
    <t>WALLACE, KEITH</t>
  </si>
  <si>
    <t>10069</t>
  </si>
  <si>
    <t>AB20030</t>
  </si>
  <si>
    <t>91925</t>
  </si>
  <si>
    <t>1FTYE1Y82MKA07417</t>
  </si>
  <si>
    <t>DELISLE, JULIUM</t>
  </si>
  <si>
    <t>11808</t>
  </si>
  <si>
    <t>WS6203</t>
  </si>
  <si>
    <t>91926</t>
  </si>
  <si>
    <t>1FTYE1Y85MKA07430</t>
  </si>
  <si>
    <t>EBERSOLE, JOSHUA</t>
  </si>
  <si>
    <t>10980</t>
  </si>
  <si>
    <t>AB20029</t>
  </si>
  <si>
    <t>91930</t>
  </si>
  <si>
    <t>1FTYE1Y85MKA07413</t>
  </si>
  <si>
    <t>STROBEL, STEVE</t>
  </si>
  <si>
    <t>10698</t>
  </si>
  <si>
    <t>1BX536</t>
  </si>
  <si>
    <t>91932</t>
  </si>
  <si>
    <t>1FTYE1Y88MKA07423</t>
  </si>
  <si>
    <t>MOORE, RICHARD</t>
  </si>
  <si>
    <t>11242</t>
  </si>
  <si>
    <t>W27380</t>
  </si>
  <si>
    <t>91890</t>
  </si>
  <si>
    <t>NM0LS7E28M1500799</t>
  </si>
  <si>
    <t>LAFRENIERE, BILLY</t>
  </si>
  <si>
    <t>BE065</t>
  </si>
  <si>
    <t>V97057</t>
  </si>
  <si>
    <t>91934</t>
  </si>
  <si>
    <t>1FTYE1Y89MKA07415</t>
  </si>
  <si>
    <t>13183</t>
  </si>
  <si>
    <t>MOSSMAN, BILL</t>
  </si>
  <si>
    <t>10313</t>
  </si>
  <si>
    <t>W27535</t>
  </si>
  <si>
    <t>91915</t>
  </si>
  <si>
    <t>1FTYE1Y88MKA07454</t>
  </si>
  <si>
    <t>029</t>
  </si>
  <si>
    <t>ADCOX, DAVID</t>
  </si>
  <si>
    <t>10056</t>
  </si>
  <si>
    <t>866ZWL</t>
  </si>
  <si>
    <t>91912</t>
  </si>
  <si>
    <t>1FTYE1Y82MKA07465</t>
  </si>
  <si>
    <t>Morse, Brian</t>
  </si>
  <si>
    <t>13933</t>
  </si>
  <si>
    <t>151755C</t>
  </si>
  <si>
    <t>91944</t>
  </si>
  <si>
    <t>1FTYE1Y89MKA07480</t>
  </si>
  <si>
    <t>SHELTON, LEE</t>
  </si>
  <si>
    <t>11416</t>
  </si>
  <si>
    <t>PTB8258</t>
  </si>
  <si>
    <t>91947</t>
  </si>
  <si>
    <t>1FTYE1Y80MKA07450</t>
  </si>
  <si>
    <t>147</t>
  </si>
  <si>
    <t>SIMMONS, CHRIS</t>
  </si>
  <si>
    <t>12330</t>
  </si>
  <si>
    <t>91948</t>
  </si>
  <si>
    <t>1FTYE1Y82MKA07448</t>
  </si>
  <si>
    <t>PATTERSON, MICHAEL</t>
  </si>
  <si>
    <t>12494</t>
  </si>
  <si>
    <t>TNN861</t>
  </si>
  <si>
    <t>88240</t>
  </si>
  <si>
    <t>2C4RDGBG9KR796674</t>
  </si>
  <si>
    <t>Smith, Alec</t>
  </si>
  <si>
    <t>13467</t>
  </si>
  <si>
    <t>7900ZVY</t>
  </si>
  <si>
    <t>91887</t>
  </si>
  <si>
    <t>NM0LS7E29M1500794</t>
  </si>
  <si>
    <t>Fomina, Olga</t>
  </si>
  <si>
    <t>01761F3</t>
  </si>
  <si>
    <t>82300F</t>
  </si>
  <si>
    <t>1N6BF0KM3JN818444</t>
  </si>
  <si>
    <t>CANALES, ELOY</t>
  </si>
  <si>
    <t>11382</t>
  </si>
  <si>
    <t>LLT4081</t>
  </si>
  <si>
    <t>81757F</t>
  </si>
  <si>
    <t>1N6BF0KM2JN814806</t>
  </si>
  <si>
    <t>GLORIOSO, DEVIN</t>
  </si>
  <si>
    <t>12499</t>
  </si>
  <si>
    <t>7DG6505</t>
  </si>
  <si>
    <t>500533</t>
  </si>
  <si>
    <t>VOYAGER</t>
  </si>
  <si>
    <t>2C4RC1DG4MR558134</t>
  </si>
  <si>
    <t>VAN GORDER, JOHN</t>
  </si>
  <si>
    <t>10678</t>
  </si>
  <si>
    <t>PHJ9049</t>
  </si>
  <si>
    <t>500707</t>
  </si>
  <si>
    <t>1N4BL4DV9MN404524</t>
  </si>
  <si>
    <t>HOFF, ASHLEY</t>
  </si>
  <si>
    <t>13995</t>
  </si>
  <si>
    <t>ENY3237</t>
  </si>
  <si>
    <t>500593</t>
  </si>
  <si>
    <t>3C6LRVBG9NE102235</t>
  </si>
  <si>
    <t>RAMOS, ANTHONY</t>
  </si>
  <si>
    <t>13302</t>
  </si>
  <si>
    <t>598WYM</t>
  </si>
  <si>
    <t>500523</t>
  </si>
  <si>
    <t>1FTYR1ZM1KKB20756</t>
  </si>
  <si>
    <t>BE106</t>
  </si>
  <si>
    <t>73269NC</t>
  </si>
  <si>
    <t>500503</t>
  </si>
  <si>
    <t>2C4RC1DG5MR586704</t>
  </si>
  <si>
    <t>10779</t>
  </si>
  <si>
    <t>434BXD</t>
  </si>
  <si>
    <t>500168</t>
  </si>
  <si>
    <t>1FTYR1YM6KKB35125</t>
  </si>
  <si>
    <t>HEREDIA, KRISTOPHER</t>
  </si>
  <si>
    <t>13978</t>
  </si>
  <si>
    <t>49308J3</t>
  </si>
  <si>
    <t>439702</t>
  </si>
  <si>
    <t>NM0LS6E20L1439702</t>
  </si>
  <si>
    <t>Gonzalez, Willie</t>
  </si>
  <si>
    <t>80BSYI</t>
  </si>
  <si>
    <t>076337</t>
  </si>
  <si>
    <t>PRIUS</t>
  </si>
  <si>
    <t>JTDKDTB37E1076337</t>
  </si>
  <si>
    <t>Whipkey, Jared</t>
  </si>
  <si>
    <t>13803</t>
  </si>
  <si>
    <t>79BSYI</t>
  </si>
  <si>
    <t>99057</t>
  </si>
  <si>
    <t>ALTIMA</t>
  </si>
  <si>
    <t>1N4BL4DV3MN409377</t>
  </si>
  <si>
    <t>RUTHERFORD, STEFAN</t>
  </si>
  <si>
    <t>13104</t>
  </si>
  <si>
    <t>2EH0936</t>
  </si>
  <si>
    <t>98357</t>
  </si>
  <si>
    <t>3C6LRVAG9ME546523</t>
  </si>
  <si>
    <t>Rosselot, Michael</t>
  </si>
  <si>
    <t>14003</t>
  </si>
  <si>
    <t>66AUZK</t>
  </si>
  <si>
    <t>98358</t>
  </si>
  <si>
    <t>3C6LRVAGXME546532</t>
  </si>
  <si>
    <t>Strong, Phillip</t>
  </si>
  <si>
    <t>13794</t>
  </si>
  <si>
    <t>00488CP</t>
  </si>
  <si>
    <t>97758</t>
  </si>
  <si>
    <t>3C6LRVAG4ME559681</t>
  </si>
  <si>
    <t>13209</t>
  </si>
  <si>
    <t>WHITAKER, LESLIE</t>
  </si>
  <si>
    <t>12549</t>
  </si>
  <si>
    <t>UBF1043</t>
  </si>
  <si>
    <t>80507S</t>
  </si>
  <si>
    <t>1N6BF0KM7JN807771</t>
  </si>
  <si>
    <t>Davis, Shawn</t>
  </si>
  <si>
    <t>13623</t>
  </si>
  <si>
    <t>5MAY18</t>
  </si>
  <si>
    <t>80841S</t>
  </si>
  <si>
    <t>2C4RDGBG4JR176328</t>
  </si>
  <si>
    <t>WASHBURN, MONICA</t>
  </si>
  <si>
    <t>12493</t>
  </si>
  <si>
    <t>297KYE</t>
  </si>
  <si>
    <t>72889S</t>
  </si>
  <si>
    <t>NV2500 S</t>
  </si>
  <si>
    <t>1N6BF0LY9GN814506</t>
  </si>
  <si>
    <t>WELSH, ALEX</t>
  </si>
  <si>
    <t>79795MJ</t>
  </si>
  <si>
    <t>76112S</t>
  </si>
  <si>
    <t>1N6BF0KM6HN808145</t>
  </si>
  <si>
    <t>JACKSON, BRADLEY</t>
  </si>
  <si>
    <t>11919</t>
  </si>
  <si>
    <t>JTD9881</t>
  </si>
  <si>
    <t>76288S</t>
  </si>
  <si>
    <t>2C4RDGBG5HR831140</t>
  </si>
  <si>
    <t>HOSMANEK, DARRYL</t>
  </si>
  <si>
    <t xml:space="preserve">10024    </t>
  </si>
  <si>
    <t>989YFL</t>
  </si>
  <si>
    <t>80604S</t>
  </si>
  <si>
    <t>1N6BF0KM1JN811248</t>
  </si>
  <si>
    <t>GOODMAN, ANCIL</t>
  </si>
  <si>
    <t xml:space="preserve">10298    </t>
  </si>
  <si>
    <t>877XC</t>
  </si>
  <si>
    <t>76114S</t>
  </si>
  <si>
    <t>1N6BF0KM2HN809213</t>
  </si>
  <si>
    <t>Fleming, Rodney</t>
  </si>
  <si>
    <t>11032</t>
  </si>
  <si>
    <t>JYB7873</t>
  </si>
  <si>
    <t>78378S</t>
  </si>
  <si>
    <t>1N6BF0KM5JN801435</t>
  </si>
  <si>
    <t>Everastico, Gerardo</t>
  </si>
  <si>
    <t>13424</t>
  </si>
  <si>
    <t>2129082B</t>
  </si>
  <si>
    <t>77628S</t>
  </si>
  <si>
    <t>1N6BF0KY7HN811008</t>
  </si>
  <si>
    <t>TAMBO, PEPE</t>
  </si>
  <si>
    <t>12788</t>
  </si>
  <si>
    <t>18071B2</t>
  </si>
  <si>
    <t>80415S</t>
  </si>
  <si>
    <t>1N6BF0KM1JN810438</t>
  </si>
  <si>
    <t>CAMERON, SETH</t>
  </si>
  <si>
    <t>12221</t>
  </si>
  <si>
    <t>T60108</t>
  </si>
  <si>
    <t>80549S</t>
  </si>
  <si>
    <t>1N6BF0KY1JN800267</t>
  </si>
  <si>
    <t>PARRISH, BRANDON</t>
  </si>
  <si>
    <t>13081</t>
  </si>
  <si>
    <t>LCX6395</t>
  </si>
  <si>
    <t>80504S</t>
  </si>
  <si>
    <t>1N6BF0KM2JN802526</t>
  </si>
  <si>
    <t>Extra, Branch 089</t>
  </si>
  <si>
    <t>BE089</t>
  </si>
  <si>
    <t>CEE853</t>
  </si>
  <si>
    <t>74733S</t>
  </si>
  <si>
    <t>1N6BF0KM9HN806616</t>
  </si>
  <si>
    <t>VANWAGNER, STEVEN</t>
  </si>
  <si>
    <t>13363</t>
  </si>
  <si>
    <t>C042244</t>
  </si>
  <si>
    <t>74839S</t>
  </si>
  <si>
    <t>3N6CM0KN7HK700884</t>
  </si>
  <si>
    <t>SPRINGFIELD, ZACHARY</t>
  </si>
  <si>
    <t>JPX3565</t>
  </si>
  <si>
    <t>79030S</t>
  </si>
  <si>
    <t>3N6CM0KN8JK700463</t>
  </si>
  <si>
    <t>ROUSH, ADAM</t>
  </si>
  <si>
    <t xml:space="preserve">11181    </t>
  </si>
  <si>
    <t>HPM7009</t>
  </si>
  <si>
    <t>74736S</t>
  </si>
  <si>
    <t>3N6CM0KN9HK717881</t>
  </si>
  <si>
    <t>Liaci, Steve</t>
  </si>
  <si>
    <t>14124</t>
  </si>
  <si>
    <t>XDVA64</t>
  </si>
  <si>
    <t>76314S</t>
  </si>
  <si>
    <t>3N6CM0KN9JK691756</t>
  </si>
  <si>
    <t>BLACK, ROBERT</t>
  </si>
  <si>
    <t xml:space="preserve">10227    </t>
  </si>
  <si>
    <t>KPN6026</t>
  </si>
  <si>
    <t>76305S</t>
  </si>
  <si>
    <t>3N6CM0KN8JK690422</t>
  </si>
  <si>
    <t>BULLOCK, RANDY</t>
  </si>
  <si>
    <t>11920</t>
  </si>
  <si>
    <t>9718H15</t>
  </si>
  <si>
    <t>78220S</t>
  </si>
  <si>
    <t>3N6CM0KN6HK721015</t>
  </si>
  <si>
    <t>VASQUEZ, JOSE</t>
  </si>
  <si>
    <t xml:space="preserve">10106    </t>
  </si>
  <si>
    <t>30822J2</t>
  </si>
  <si>
    <t>80587S</t>
  </si>
  <si>
    <t>1N6BF0KM7JN804644</t>
  </si>
  <si>
    <t>EJEFOR, JOE</t>
  </si>
  <si>
    <t>HN4443</t>
  </si>
  <si>
    <t>78379S</t>
  </si>
  <si>
    <t>1N6BF0KM9JN801423</t>
  </si>
  <si>
    <t>FISHER, MIKE</t>
  </si>
  <si>
    <t>12511</t>
  </si>
  <si>
    <t>2CFD12</t>
  </si>
  <si>
    <t>97417</t>
  </si>
  <si>
    <t>3C6LRVAG0ME543543</t>
  </si>
  <si>
    <t>SOLARES, NORMAN</t>
  </si>
  <si>
    <t>2EH0665</t>
  </si>
  <si>
    <t>352847</t>
  </si>
  <si>
    <t>1GCWGAFF0H1352847</t>
  </si>
  <si>
    <t>Quaintance, Jacob</t>
  </si>
  <si>
    <t>13939</t>
  </si>
  <si>
    <t>UB39445</t>
  </si>
  <si>
    <t>381094</t>
  </si>
  <si>
    <t>2013</t>
  </si>
  <si>
    <t>5TDZK3DC5DS381094</t>
  </si>
  <si>
    <t>WALK, BRANDON</t>
  </si>
  <si>
    <t>13656</t>
  </si>
  <si>
    <t>TZR1630</t>
  </si>
  <si>
    <t>76119S</t>
  </si>
  <si>
    <t>1N6BF0KMXHN809282</t>
  </si>
  <si>
    <t>Extra, Branch 188</t>
  </si>
  <si>
    <t>BE188</t>
  </si>
  <si>
    <t>09766X1</t>
  </si>
  <si>
    <t>76293S</t>
  </si>
  <si>
    <t>1N6BF0KM2JN800033</t>
  </si>
  <si>
    <t>PYATT, JAMES</t>
  </si>
  <si>
    <t>10976</t>
  </si>
  <si>
    <t>ZLC9538</t>
  </si>
  <si>
    <t>77221S</t>
  </si>
  <si>
    <t>E350 CUTAWAY</t>
  </si>
  <si>
    <t>1FDWE3FS8HDC24770</t>
  </si>
  <si>
    <t>FERGUSON, LYNN</t>
  </si>
  <si>
    <t>12190</t>
  </si>
  <si>
    <t>149113F</t>
  </si>
  <si>
    <t>79024S</t>
  </si>
  <si>
    <t>1N6BF0KM1JN809175</t>
  </si>
  <si>
    <t>BYLER, BILL</t>
  </si>
  <si>
    <t>11072</t>
  </si>
  <si>
    <t>RMK6293</t>
  </si>
  <si>
    <t>79713S</t>
  </si>
  <si>
    <t>1N6BF0KM3JN801630</t>
  </si>
  <si>
    <t>MCCOTHEN, CALVIN</t>
  </si>
  <si>
    <t>10808</t>
  </si>
  <si>
    <t>23598L2</t>
  </si>
  <si>
    <t>96252</t>
  </si>
  <si>
    <t>NM0LS7S22N1518642</t>
  </si>
  <si>
    <t>LARSON, ERIC</t>
  </si>
  <si>
    <t>12027</t>
  </si>
  <si>
    <t>58356M3</t>
  </si>
  <si>
    <t>96254</t>
  </si>
  <si>
    <t>NM0LS7S23N1523025</t>
  </si>
  <si>
    <t>170</t>
  </si>
  <si>
    <t>CASTLE, JEFF</t>
  </si>
  <si>
    <t>11706</t>
  </si>
  <si>
    <t>8999H16</t>
  </si>
  <si>
    <t>96307</t>
  </si>
  <si>
    <t>3N6CM0KN4MK706765</t>
  </si>
  <si>
    <t>PHILLIPS, DIANA</t>
  </si>
  <si>
    <t>13353</t>
  </si>
  <si>
    <t>391MWT</t>
  </si>
  <si>
    <t>A10099</t>
  </si>
  <si>
    <t>E250 CARGO VAN</t>
  </si>
  <si>
    <t>1FTNE2EW5EDA10099</t>
  </si>
  <si>
    <t>PMN6029</t>
  </si>
  <si>
    <t>A55804</t>
  </si>
  <si>
    <t>1FTYR1YM9KKA55804</t>
  </si>
  <si>
    <t>GIL, JUAN</t>
  </si>
  <si>
    <t>13546</t>
  </si>
  <si>
    <t>PMN6042</t>
  </si>
  <si>
    <t>96645</t>
  </si>
  <si>
    <t>3C6LRVAG6ME582461</t>
  </si>
  <si>
    <t>WAISLEY, GRAIG</t>
  </si>
  <si>
    <t>13493</t>
  </si>
  <si>
    <t>ZJN9195</t>
  </si>
  <si>
    <t>98163</t>
  </si>
  <si>
    <t>ROGUE SV</t>
  </si>
  <si>
    <t>5N1AT3BBXMC771691</t>
  </si>
  <si>
    <t>911</t>
  </si>
  <si>
    <t xml:space="preserve">SCHMITZ , JANE </t>
  </si>
  <si>
    <t>13586</t>
  </si>
  <si>
    <t>9AJT494</t>
  </si>
  <si>
    <t>96721</t>
  </si>
  <si>
    <t>3C6LRVAG8ME582462</t>
  </si>
  <si>
    <t>Jimenez, Juan</t>
  </si>
  <si>
    <t>14064</t>
  </si>
  <si>
    <t>DE09454</t>
  </si>
  <si>
    <t>95910</t>
  </si>
  <si>
    <t>1N6BF0KM1MN806720</t>
  </si>
  <si>
    <t>ARNOLD, PETER</t>
  </si>
  <si>
    <t>12319</t>
  </si>
  <si>
    <t>2EH0651</t>
  </si>
  <si>
    <t>502026</t>
  </si>
  <si>
    <t>1FMCU9G60NUA75535</t>
  </si>
  <si>
    <t>VANVALKENBURGH, VICTORIA</t>
  </si>
  <si>
    <t>13232</t>
  </si>
  <si>
    <t>KAE1751</t>
  </si>
  <si>
    <t>96362</t>
  </si>
  <si>
    <t>ECOSPORT FWD SE</t>
  </si>
  <si>
    <t>MAJ3S2GE7MC417467</t>
  </si>
  <si>
    <t>GLESSNER, LOIS</t>
  </si>
  <si>
    <t>11392</t>
  </si>
  <si>
    <t>LKW9297</t>
  </si>
  <si>
    <t>96215</t>
  </si>
  <si>
    <t>NM0LS7S28N1518631</t>
  </si>
  <si>
    <t>96235</t>
  </si>
  <si>
    <t>NM0LS7S24N1518643</t>
  </si>
  <si>
    <t>LATHROP, CHRISTOPHER</t>
  </si>
  <si>
    <t>13702</t>
  </si>
  <si>
    <t>713NHU</t>
  </si>
  <si>
    <t>96247</t>
  </si>
  <si>
    <t>NM0LS7S25N1518635</t>
  </si>
  <si>
    <t>LOVAN, PHIC</t>
  </si>
  <si>
    <t>10666</t>
  </si>
  <si>
    <t>LXE032</t>
  </si>
  <si>
    <t>96251</t>
  </si>
  <si>
    <t>NM0LS7S26N1518644</t>
  </si>
  <si>
    <t>HALLETT, RUSTY</t>
  </si>
  <si>
    <t>10221</t>
  </si>
  <si>
    <t>56042M3</t>
  </si>
  <si>
    <t>95660</t>
  </si>
  <si>
    <t>1N4BL4DW2MN367664</t>
  </si>
  <si>
    <t>913</t>
  </si>
  <si>
    <t>BARTLETT, TIMOTHY</t>
  </si>
  <si>
    <t>10982</t>
  </si>
  <si>
    <t>250MUC</t>
  </si>
  <si>
    <t>95697</t>
  </si>
  <si>
    <t>3C6MRVHG8ME542649</t>
  </si>
  <si>
    <t>AB20034</t>
  </si>
  <si>
    <t>208926</t>
  </si>
  <si>
    <t>1GTZ7GFG1G1208926</t>
  </si>
  <si>
    <t>BUCHANAN, GERRY</t>
  </si>
  <si>
    <t>13377</t>
  </si>
  <si>
    <t>5032456</t>
  </si>
  <si>
    <t>542027</t>
  </si>
  <si>
    <t>SPRINTER</t>
  </si>
  <si>
    <t>WD3PE7CD4HP542027</t>
  </si>
  <si>
    <t>5032451</t>
  </si>
  <si>
    <t>95264</t>
  </si>
  <si>
    <t>1N4BL4DV2MN359569</t>
  </si>
  <si>
    <t>MCCOOL, KENT</t>
  </si>
  <si>
    <t>13291</t>
  </si>
  <si>
    <t>504DZH</t>
  </si>
  <si>
    <t>95485</t>
  </si>
  <si>
    <t>1N6BF0KY8MN805759</t>
  </si>
  <si>
    <t>ROCHA, JULIO</t>
  </si>
  <si>
    <t>10254</t>
  </si>
  <si>
    <t>QXJS49</t>
  </si>
  <si>
    <t>94827</t>
  </si>
  <si>
    <t>3N6CM0KN4JK695715</t>
  </si>
  <si>
    <t>GALARNEAU, JAMES</t>
  </si>
  <si>
    <t>13224</t>
  </si>
  <si>
    <t>87958NB</t>
  </si>
  <si>
    <t>94833</t>
  </si>
  <si>
    <t>TITAN</t>
  </si>
  <si>
    <t>1N6AA1EJ1KN501359</t>
  </si>
  <si>
    <t>87962NB</t>
  </si>
  <si>
    <t>94834</t>
  </si>
  <si>
    <t>3N6CM0KN1LK691866</t>
  </si>
  <si>
    <t>ALLEN, JARED</t>
  </si>
  <si>
    <t>13221</t>
  </si>
  <si>
    <t>87864NB</t>
  </si>
  <si>
    <t>94680</t>
  </si>
  <si>
    <t>1FTYE1Y81LKB42967</t>
  </si>
  <si>
    <t>DUDLEY, JEFF</t>
  </si>
  <si>
    <t>10652</t>
  </si>
  <si>
    <t>396DYZ</t>
  </si>
  <si>
    <t>94657</t>
  </si>
  <si>
    <t>1FTEW1EB7MKD19197</t>
  </si>
  <si>
    <t>Clark, Scott</t>
  </si>
  <si>
    <t>13231</t>
  </si>
  <si>
    <t>85022NA</t>
  </si>
  <si>
    <t>94082</t>
  </si>
  <si>
    <t>NM0LS7E22M1487354</t>
  </si>
  <si>
    <t>JACK, NOEL</t>
  </si>
  <si>
    <t>13178</t>
  </si>
  <si>
    <t>W30795</t>
  </si>
  <si>
    <t>93685</t>
  </si>
  <si>
    <t>1FTYR1ZM7JKA88796</t>
  </si>
  <si>
    <t>WHITSHIRE, ED</t>
  </si>
  <si>
    <t>12978</t>
  </si>
  <si>
    <t>QREZ03</t>
  </si>
  <si>
    <t>93686</t>
  </si>
  <si>
    <t>1FTYR1YM0JKA46469</t>
  </si>
  <si>
    <t>LOPEZ, NIFATLI</t>
  </si>
  <si>
    <t>12994</t>
  </si>
  <si>
    <t>QREZ02</t>
  </si>
  <si>
    <t>93691</t>
  </si>
  <si>
    <t>NM0LS7E21K1386142</t>
  </si>
  <si>
    <t>Argueta, Juan</t>
  </si>
  <si>
    <t>12832</t>
  </si>
  <si>
    <t>MSV2325</t>
  </si>
  <si>
    <t>93692</t>
  </si>
  <si>
    <t>2C4RDGBG1KR501065</t>
  </si>
  <si>
    <t>ROSALES, VICTOR</t>
  </si>
  <si>
    <t>13979</t>
  </si>
  <si>
    <t>LVL0320</t>
  </si>
  <si>
    <t>93695</t>
  </si>
  <si>
    <t>1FTYR1YM4JKB17057</t>
  </si>
  <si>
    <t>MTN0340</t>
  </si>
  <si>
    <t>93749</t>
  </si>
  <si>
    <t>1FTYE1Y88MKA38543</t>
  </si>
  <si>
    <t>PETRARCA, KEVIN</t>
  </si>
  <si>
    <t>12854</t>
  </si>
  <si>
    <t>RBV7946</t>
  </si>
  <si>
    <t>93751</t>
  </si>
  <si>
    <t>1FTYE1Y86MKA38573</t>
  </si>
  <si>
    <t>C18329Y</t>
  </si>
  <si>
    <t>93753</t>
  </si>
  <si>
    <t>1FTYE1Y84MKA38569</t>
  </si>
  <si>
    <t>AMADOR, DAVID</t>
  </si>
  <si>
    <t>13775</t>
  </si>
  <si>
    <t>632NEU</t>
  </si>
  <si>
    <t>93757</t>
  </si>
  <si>
    <t>1FTYE1Y86MKA38539</t>
  </si>
  <si>
    <t>Parks, Seth</t>
  </si>
  <si>
    <t>13736</t>
  </si>
  <si>
    <t>KUN395</t>
  </si>
  <si>
    <t>93109</t>
  </si>
  <si>
    <t>PROMASTER 2500 HR</t>
  </si>
  <si>
    <t>3C6LRVDGXME524073</t>
  </si>
  <si>
    <t>KWASNIK, JAMES</t>
  </si>
  <si>
    <t>13138</t>
  </si>
  <si>
    <t>99442NA</t>
  </si>
  <si>
    <t>93052</t>
  </si>
  <si>
    <t>NM0LS7S29N1506665</t>
  </si>
  <si>
    <t>12231</t>
  </si>
  <si>
    <t>SMIGELSKI, JODI</t>
  </si>
  <si>
    <t>12985</t>
  </si>
  <si>
    <t>QWPW71</t>
  </si>
  <si>
    <t>93057</t>
  </si>
  <si>
    <t>NM0LS7S22N1506670</t>
  </si>
  <si>
    <t>DUARTE JR, DAVID</t>
  </si>
  <si>
    <t>12916</t>
  </si>
  <si>
    <t>PVD6185</t>
  </si>
  <si>
    <t>93058</t>
  </si>
  <si>
    <t>NM0LS7S24N1506671</t>
  </si>
  <si>
    <t>RAMIREZ, MARTIN</t>
  </si>
  <si>
    <t>12861</t>
  </si>
  <si>
    <t>PVD6183</t>
  </si>
  <si>
    <t>93061</t>
  </si>
  <si>
    <t>NM0LS7S21N1506675</t>
  </si>
  <si>
    <t>14356</t>
  </si>
  <si>
    <t>RICE, PAUL</t>
  </si>
  <si>
    <t>12939</t>
  </si>
  <si>
    <t>PXK4792</t>
  </si>
  <si>
    <t>93062</t>
  </si>
  <si>
    <t>NM0LS7S23N1506676</t>
  </si>
  <si>
    <t>BARBER, CHEYENNE</t>
  </si>
  <si>
    <t>12850</t>
  </si>
  <si>
    <t>PWC5367</t>
  </si>
  <si>
    <t>93068</t>
  </si>
  <si>
    <t>NM0LS7S22N1506684</t>
  </si>
  <si>
    <t>CROWLEY, BRIAN</t>
  </si>
  <si>
    <t>12605</t>
  </si>
  <si>
    <t>C16390X</t>
  </si>
  <si>
    <t>93111</t>
  </si>
  <si>
    <t>3C6LRVDG3ME524075</t>
  </si>
  <si>
    <t>13491</t>
  </si>
  <si>
    <t>Semper, Handel</t>
  </si>
  <si>
    <t>13918</t>
  </si>
  <si>
    <t>99443NA</t>
  </si>
  <si>
    <t>91959</t>
  </si>
  <si>
    <t>1FTYE1Y80MKA07464</t>
  </si>
  <si>
    <t>SMITH, JOSEPH</t>
  </si>
  <si>
    <t>12328</t>
  </si>
  <si>
    <t>MJ4500</t>
  </si>
  <si>
    <t>91962</t>
  </si>
  <si>
    <t>1FTYE1Y86MKA07470</t>
  </si>
  <si>
    <t>113</t>
  </si>
  <si>
    <t>MCCLAREN, TIM</t>
  </si>
  <si>
    <t>10611</t>
  </si>
  <si>
    <t>ZKP9084</t>
  </si>
  <si>
    <t>91966</t>
  </si>
  <si>
    <t>1FTYE1Y8XMKA07441</t>
  </si>
  <si>
    <t>YOUNG, ERIC</t>
  </si>
  <si>
    <t>12283</t>
  </si>
  <si>
    <t>ZRH2126</t>
  </si>
  <si>
    <t>91971</t>
  </si>
  <si>
    <t>1FTYE1Y80MKA07416</t>
  </si>
  <si>
    <t>HIMMER, REESE</t>
  </si>
  <si>
    <t>12779</t>
  </si>
  <si>
    <t>W27536</t>
  </si>
  <si>
    <t>91973</t>
  </si>
  <si>
    <t>1FTYE1Y82MKA07434</t>
  </si>
  <si>
    <t>QUEEN, NEIL</t>
  </si>
  <si>
    <t>12553</t>
  </si>
  <si>
    <t>W56440</t>
  </si>
  <si>
    <t>91977</t>
  </si>
  <si>
    <t>1FTYE1Y89MKA07429</t>
  </si>
  <si>
    <t>RAMEE, CHAD</t>
  </si>
  <si>
    <t>13808</t>
  </si>
  <si>
    <t>4245ZC</t>
  </si>
  <si>
    <t>91935</t>
  </si>
  <si>
    <t>1FTYE1Y84MKA07418</t>
  </si>
  <si>
    <t>W56211</t>
  </si>
  <si>
    <t>91991</t>
  </si>
  <si>
    <t>1FTYE1Y82MKA07921</t>
  </si>
  <si>
    <t>DORADO, RANDY</t>
  </si>
  <si>
    <t>14537</t>
  </si>
  <si>
    <t>01390F3</t>
  </si>
  <si>
    <t>91993</t>
  </si>
  <si>
    <t>1FTYE1Y86MKA07923</t>
  </si>
  <si>
    <t>CHAVEZ, JOHN</t>
  </si>
  <si>
    <t>13442</t>
  </si>
  <si>
    <t>004MXY</t>
  </si>
  <si>
    <t>91998</t>
  </si>
  <si>
    <t>1FTYE1Y89MKA07916</t>
  </si>
  <si>
    <t>CORREA, PETER</t>
  </si>
  <si>
    <t>13080</t>
  </si>
  <si>
    <t>01255F3</t>
  </si>
  <si>
    <t>92000</t>
  </si>
  <si>
    <t>1FTYE1Y84MKA07922</t>
  </si>
  <si>
    <t>CATRON, WILL</t>
  </si>
  <si>
    <t>12604</t>
  </si>
  <si>
    <t>BYG9256</t>
  </si>
  <si>
    <t>92015</t>
  </si>
  <si>
    <t>2C4RDGBG4KR781659</t>
  </si>
  <si>
    <t>BLAAUW, JEFF</t>
  </si>
  <si>
    <t>12672</t>
  </si>
  <si>
    <t>NVB3575</t>
  </si>
  <si>
    <t>92031</t>
  </si>
  <si>
    <t>1N6BF0KM0LN808988</t>
  </si>
  <si>
    <t>NIX, DAVE</t>
  </si>
  <si>
    <t>11365</t>
  </si>
  <si>
    <t>906DNV</t>
  </si>
  <si>
    <t>92080</t>
  </si>
  <si>
    <t>1N6BF0KM7LN809541</t>
  </si>
  <si>
    <t>SCARBOROUGH, WILLIAM</t>
  </si>
  <si>
    <t>13303</t>
  </si>
  <si>
    <t>CP64597</t>
  </si>
  <si>
    <t>91989</t>
  </si>
  <si>
    <t>1FTYE1Y87MKA07915</t>
  </si>
  <si>
    <t>Alvarez, Eduardo</t>
  </si>
  <si>
    <t>13983</t>
  </si>
  <si>
    <t>59155L3</t>
  </si>
  <si>
    <t>91997</t>
  </si>
  <si>
    <t>1FTYE1Y83MKA07913</t>
  </si>
  <si>
    <t>10279</t>
  </si>
  <si>
    <t>026</t>
  </si>
  <si>
    <t>MORROW, BRANDON</t>
  </si>
  <si>
    <t>10449</t>
  </si>
  <si>
    <t>29496J3</t>
  </si>
  <si>
    <t>605291</t>
  </si>
  <si>
    <t>2C4RDGBG3HR605291</t>
  </si>
  <si>
    <t>Scharff, Shawn</t>
  </si>
  <si>
    <t>12992</t>
  </si>
  <si>
    <t>QREZ08</t>
  </si>
  <si>
    <t>A69823</t>
  </si>
  <si>
    <t>1FTYR1ZM7HKA69823</t>
  </si>
  <si>
    <t>BAXTER, ADAM</t>
  </si>
  <si>
    <t>12965</t>
  </si>
  <si>
    <t>QNWW61</t>
  </si>
  <si>
    <t>188239</t>
  </si>
  <si>
    <t>NMOLS7F71F1188239</t>
  </si>
  <si>
    <t>DUTSON, ALBERT</t>
  </si>
  <si>
    <t>12728</t>
  </si>
  <si>
    <t>RPT5729</t>
  </si>
  <si>
    <t>82467R</t>
  </si>
  <si>
    <t>2C4RDGBG8KR649164</t>
  </si>
  <si>
    <t>WATERS, 1931HERMAN</t>
  </si>
  <si>
    <t>13970</t>
  </si>
  <si>
    <t>FJT2082</t>
  </si>
  <si>
    <t>83728R</t>
  </si>
  <si>
    <t>2C4RDGBGXKR504854</t>
  </si>
  <si>
    <t>HARDEY, JASON</t>
  </si>
  <si>
    <t>11011</t>
  </si>
  <si>
    <t>827RDV</t>
  </si>
  <si>
    <t>82504R</t>
  </si>
  <si>
    <t>2C4RDGBGXKR649344</t>
  </si>
  <si>
    <t>PHILLIPS, GARY</t>
  </si>
  <si>
    <t>12163</t>
  </si>
  <si>
    <t>EDA6687</t>
  </si>
  <si>
    <t>83674R</t>
  </si>
  <si>
    <t>2C4RDGBG7KR547323</t>
  </si>
  <si>
    <t>JOHNSON, JENIFER</t>
  </si>
  <si>
    <t>12118</t>
  </si>
  <si>
    <t>UTD9684</t>
  </si>
  <si>
    <t>84953R</t>
  </si>
  <si>
    <t>2C4RDGBG0KR603117</t>
  </si>
  <si>
    <t>KILGORE, JEREMY</t>
  </si>
  <si>
    <t>12171</t>
  </si>
  <si>
    <t>PKQ1090</t>
  </si>
  <si>
    <t>82470R</t>
  </si>
  <si>
    <t>2C4RDGBG2KR649161</t>
  </si>
  <si>
    <t>LEWANDOWSKI, ANDY</t>
  </si>
  <si>
    <t>10491</t>
  </si>
  <si>
    <t>UZW9328</t>
  </si>
  <si>
    <t>91619</t>
  </si>
  <si>
    <t>2C4RDGBG5LR221912</t>
  </si>
  <si>
    <t>SUMRALL, LUCAS</t>
  </si>
  <si>
    <t>11841</t>
  </si>
  <si>
    <t>KQN404</t>
  </si>
  <si>
    <t>91423</t>
  </si>
  <si>
    <t>W1YV0BEYXM3848242</t>
  </si>
  <si>
    <t>BOSWELL, JOHN</t>
  </si>
  <si>
    <t>10784</t>
  </si>
  <si>
    <t>LKY2772</t>
  </si>
  <si>
    <t>90689</t>
  </si>
  <si>
    <t>1N6BF0KM2LN809138</t>
  </si>
  <si>
    <t>BABB, CAMERON</t>
  </si>
  <si>
    <t>12792</t>
  </si>
  <si>
    <t>NRZ2102</t>
  </si>
  <si>
    <t>90693</t>
  </si>
  <si>
    <t>3N6CM0KN8LK700661</t>
  </si>
  <si>
    <t>ROGGENKAMP, RUSS</t>
  </si>
  <si>
    <t>12682</t>
  </si>
  <si>
    <t>2CP9720</t>
  </si>
  <si>
    <t>90999</t>
  </si>
  <si>
    <t>3N6CM0KN6LK702876</t>
  </si>
  <si>
    <t>POLLEY, MIKE</t>
  </si>
  <si>
    <t>12677</t>
  </si>
  <si>
    <t>NLY9005</t>
  </si>
  <si>
    <t>91162</t>
  </si>
  <si>
    <t>ALTIMA 2.5S</t>
  </si>
  <si>
    <t>1N4BL4BV8LC263295</t>
  </si>
  <si>
    <t>MONACO, ROCCO</t>
  </si>
  <si>
    <t>12734</t>
  </si>
  <si>
    <t>U030TX</t>
  </si>
  <si>
    <t>90086</t>
  </si>
  <si>
    <t>1N6BF0KM6LN803231</t>
  </si>
  <si>
    <t>ELLIOTT, JEREMY</t>
  </si>
  <si>
    <t>11162</t>
  </si>
  <si>
    <t>6DY5995</t>
  </si>
  <si>
    <t>2500 TRADESMAN CREW 4X4</t>
  </si>
  <si>
    <t>3C6UR5HJ7LG111864</t>
  </si>
  <si>
    <t>BEAMAN, MARK</t>
  </si>
  <si>
    <t>10217</t>
  </si>
  <si>
    <t>32027A3</t>
  </si>
  <si>
    <t>90394</t>
  </si>
  <si>
    <t>2C4RDGBG4KR762657</t>
  </si>
  <si>
    <t>GORNEAULT, RAYMOND</t>
  </si>
  <si>
    <t>10014</t>
  </si>
  <si>
    <t>C205771</t>
  </si>
  <si>
    <t>88996</t>
  </si>
  <si>
    <t>1N6BF0KM2KN800888</t>
  </si>
  <si>
    <t>BYRD, BRUCE</t>
  </si>
  <si>
    <t>13980</t>
  </si>
  <si>
    <t>85663X2</t>
  </si>
  <si>
    <t>88539</t>
  </si>
  <si>
    <t>1N6BF0KM4LN801588</t>
  </si>
  <si>
    <t>Baumann, Chance</t>
  </si>
  <si>
    <t>13451</t>
  </si>
  <si>
    <t>NHX8437</t>
  </si>
  <si>
    <t>B22031</t>
  </si>
  <si>
    <t>1FTYR2CM3GKB22031</t>
  </si>
  <si>
    <t>CUSUMANO, ANTHONY</t>
  </si>
  <si>
    <t>12503</t>
  </si>
  <si>
    <t>9CEC71</t>
  </si>
  <si>
    <t>86581</t>
  </si>
  <si>
    <t>3N6CM0KN4KK708996</t>
  </si>
  <si>
    <t>GARCIA, WILFRED</t>
  </si>
  <si>
    <t>12178</t>
  </si>
  <si>
    <t>39313V2</t>
  </si>
  <si>
    <t>86605</t>
  </si>
  <si>
    <t>1N6BF0KM9KN801018</t>
  </si>
  <si>
    <t>ROLLINSON, PHILIP</t>
  </si>
  <si>
    <t>12557</t>
  </si>
  <si>
    <t>CP64591</t>
  </si>
  <si>
    <t>85791</t>
  </si>
  <si>
    <t>1N4BL4DV0KC128050</t>
  </si>
  <si>
    <t>ADESANYA, LATONNE</t>
  </si>
  <si>
    <t>12764</t>
  </si>
  <si>
    <t>CLG3511</t>
  </si>
  <si>
    <t>85906</t>
  </si>
  <si>
    <t>1FTFW1ET2DFC93985</t>
  </si>
  <si>
    <t>PKT4263</t>
  </si>
  <si>
    <t>86088</t>
  </si>
  <si>
    <t>1N6BF0KM3KN807803</t>
  </si>
  <si>
    <t>WILCOX, KURON</t>
  </si>
  <si>
    <t>12057</t>
  </si>
  <si>
    <t>8EG6797</t>
  </si>
  <si>
    <t>86531</t>
  </si>
  <si>
    <t>1N6BF0KM6KN806855</t>
  </si>
  <si>
    <t>Stamper, Zach</t>
  </si>
  <si>
    <t>13769</t>
  </si>
  <si>
    <t>RXJ997</t>
  </si>
  <si>
    <t>85267</t>
  </si>
  <si>
    <t>1FTYE2CG8HKA64716</t>
  </si>
  <si>
    <t>DEANGELIS, STEPHEN</t>
  </si>
  <si>
    <t>12267</t>
  </si>
  <si>
    <t>XHDD55</t>
  </si>
  <si>
    <t>85391</t>
  </si>
  <si>
    <t>1N6BF0KM8JN811120</t>
  </si>
  <si>
    <t>LINS, ROBERT</t>
  </si>
  <si>
    <t>11700</t>
  </si>
  <si>
    <t>1DT5900</t>
  </si>
  <si>
    <t>91581</t>
  </si>
  <si>
    <t>3C6TRVDG6LE141892</t>
  </si>
  <si>
    <t>84000NA</t>
  </si>
  <si>
    <t>85626</t>
  </si>
  <si>
    <t>1N6BF0KM1KN801272</t>
  </si>
  <si>
    <t>FORRESTER, SCOTT</t>
  </si>
  <si>
    <t>10370</t>
  </si>
  <si>
    <t>DB50830</t>
  </si>
  <si>
    <t>85689</t>
  </si>
  <si>
    <t>1N6BF0KM5KN807656</t>
  </si>
  <si>
    <t>Morales, Samuel</t>
  </si>
  <si>
    <t>14342</t>
  </si>
  <si>
    <t>3165502</t>
  </si>
  <si>
    <t>82466</t>
  </si>
  <si>
    <t>2C4RDGBGXKR649165</t>
  </si>
  <si>
    <t>YURT, DENNIS</t>
  </si>
  <si>
    <t>10054</t>
  </si>
  <si>
    <t>130ZHN</t>
  </si>
  <si>
    <t>82494</t>
  </si>
  <si>
    <t>2C4RDGBG4KR649355</t>
  </si>
  <si>
    <t>MOORHOUSE, GREGORY</t>
  </si>
  <si>
    <t>11345</t>
  </si>
  <si>
    <t>DSY3135</t>
  </si>
  <si>
    <t>82499</t>
  </si>
  <si>
    <t>2C4RDGBG8KR654459</t>
  </si>
  <si>
    <t>HARMON, DENISE</t>
  </si>
  <si>
    <t>10044</t>
  </si>
  <si>
    <t>BG39014</t>
  </si>
  <si>
    <t>82503</t>
  </si>
  <si>
    <t>2C4RDGBG1KR649345</t>
  </si>
  <si>
    <t>GONZALEZ, LUIS FERNANDO</t>
  </si>
  <si>
    <t>10027</t>
  </si>
  <si>
    <t>LAYF81</t>
  </si>
  <si>
    <t>82507</t>
  </si>
  <si>
    <t>2C4RDGBG6KR649437</t>
  </si>
  <si>
    <t>MAYO, CHRIS</t>
  </si>
  <si>
    <t>11059</t>
  </si>
  <si>
    <t>RQR9973</t>
  </si>
  <si>
    <t>82526</t>
  </si>
  <si>
    <t>1N6BF0KM9KN806655</t>
  </si>
  <si>
    <t>COLLIER, GILBERT</t>
  </si>
  <si>
    <t>11708</t>
  </si>
  <si>
    <t>CP10386</t>
  </si>
  <si>
    <t>82530</t>
  </si>
  <si>
    <t>1N6BF0KM6KN806600</t>
  </si>
  <si>
    <t>JC2281</t>
  </si>
  <si>
    <t>82531</t>
  </si>
  <si>
    <t>1N6BF0KM3KN806649</t>
  </si>
  <si>
    <t>PREMO, Christopher</t>
  </si>
  <si>
    <t>11953</t>
  </si>
  <si>
    <t>HLA6023</t>
  </si>
  <si>
    <t>82536</t>
  </si>
  <si>
    <t>1N6BF0KM1KN806567</t>
  </si>
  <si>
    <t>YEAROUT, DENNIS</t>
  </si>
  <si>
    <t>10812</t>
  </si>
  <si>
    <t>URG4346</t>
  </si>
  <si>
    <t>82539</t>
  </si>
  <si>
    <t>1N6BF0KM5KN805308</t>
  </si>
  <si>
    <t>KROL, STEPHEN</t>
  </si>
  <si>
    <t>10250</t>
  </si>
  <si>
    <t>V14608</t>
  </si>
  <si>
    <t>82540</t>
  </si>
  <si>
    <t>1N6BF0KM3KN805033</t>
  </si>
  <si>
    <t>FRITZ, SCOTT</t>
  </si>
  <si>
    <t>10307</t>
  </si>
  <si>
    <t>V14637</t>
  </si>
  <si>
    <t>82541</t>
  </si>
  <si>
    <t>1N6BF0KM8KN805156</t>
  </si>
  <si>
    <t>FORFA, DAVID</t>
  </si>
  <si>
    <t>13470</t>
  </si>
  <si>
    <t>V11278</t>
  </si>
  <si>
    <t>82542</t>
  </si>
  <si>
    <t>1N6BF0KM5KN804949</t>
  </si>
  <si>
    <t>BENNETT, WILLIAM</t>
  </si>
  <si>
    <t>10442</t>
  </si>
  <si>
    <t>XDVA88</t>
  </si>
  <si>
    <t>82546</t>
  </si>
  <si>
    <t>1N6BF0KM1KN806083</t>
  </si>
  <si>
    <t>ARMSTRONG, GEORGE</t>
  </si>
  <si>
    <t>11009</t>
  </si>
  <si>
    <t>960RDN</t>
  </si>
  <si>
    <t>82488</t>
  </si>
  <si>
    <t>2C4RDGBG2KR649273</t>
  </si>
  <si>
    <t>HENSON, DAVID</t>
  </si>
  <si>
    <t>12338</t>
  </si>
  <si>
    <t>LPX098</t>
  </si>
  <si>
    <t>82550</t>
  </si>
  <si>
    <t>1N6BF0KM5KN806586</t>
  </si>
  <si>
    <t>EXTRA, BRANCH 034</t>
  </si>
  <si>
    <t>13427</t>
  </si>
  <si>
    <t>897540</t>
  </si>
  <si>
    <t>82551</t>
  </si>
  <si>
    <t>1N6BF0KM2KN806593</t>
  </si>
  <si>
    <t>269</t>
  </si>
  <si>
    <t>Ricks, Dylan</t>
  </si>
  <si>
    <t>14071</t>
  </si>
  <si>
    <t>LLF9463</t>
  </si>
  <si>
    <t>82512</t>
  </si>
  <si>
    <t>2C4RDGBG7KR649432</t>
  </si>
  <si>
    <t>Adams, Sarah</t>
  </si>
  <si>
    <t>10894</t>
  </si>
  <si>
    <t>LRB2610</t>
  </si>
  <si>
    <t>82529</t>
  </si>
  <si>
    <t>1N6BF0KMXKN806602</t>
  </si>
  <si>
    <t>EXTRA, BRANCH 48</t>
  </si>
  <si>
    <t>BE048</t>
  </si>
  <si>
    <t>CP24291</t>
  </si>
  <si>
    <t>82549</t>
  </si>
  <si>
    <t>1N6BF0KM3KN806571</t>
  </si>
  <si>
    <t>Ferguson, Daniel</t>
  </si>
  <si>
    <t>13200</t>
  </si>
  <si>
    <t>RSM0055</t>
  </si>
  <si>
    <t>82640</t>
  </si>
  <si>
    <t>3N6CM0KN4KK701241</t>
  </si>
  <si>
    <t>TARRANT, MATT</t>
  </si>
  <si>
    <t>11717</t>
  </si>
  <si>
    <t>0S78C1</t>
  </si>
  <si>
    <t>82734</t>
  </si>
  <si>
    <t>2C4RDGBG2KR649158</t>
  </si>
  <si>
    <t>VANDERSPPOLL, ANGEL</t>
  </si>
  <si>
    <t>11967</t>
  </si>
  <si>
    <t>JGX4679</t>
  </si>
  <si>
    <t>B71304</t>
  </si>
  <si>
    <t>EXPLORER</t>
  </si>
  <si>
    <t>1FM5K7D87HGB71304</t>
  </si>
  <si>
    <t>MILLER, JENNIFER</t>
  </si>
  <si>
    <t>11839</t>
  </si>
  <si>
    <t>AXW630</t>
  </si>
  <si>
    <t>80153</t>
  </si>
  <si>
    <t>3N6CM0KN0JK694156</t>
  </si>
  <si>
    <t>LARSEN, ERIC</t>
  </si>
  <si>
    <t>11746</t>
  </si>
  <si>
    <t>50217L2</t>
  </si>
  <si>
    <t>67596</t>
  </si>
  <si>
    <t>1N6BF0KY1GN800374</t>
  </si>
  <si>
    <t>STRATTON, KYLE</t>
  </si>
  <si>
    <t>10768</t>
  </si>
  <si>
    <t>244MLD</t>
  </si>
  <si>
    <t>68090</t>
  </si>
  <si>
    <t>1N6BF0KM0GN803358</t>
  </si>
  <si>
    <t>TODD, JOHN</t>
  </si>
  <si>
    <t>10947</t>
  </si>
  <si>
    <t>TK298MZG</t>
  </si>
  <si>
    <t>A46468</t>
  </si>
  <si>
    <t>1FTYR1YM9JKA46468</t>
  </si>
  <si>
    <t>CARTIER, KRISTOPHER</t>
  </si>
  <si>
    <t>12981</t>
  </si>
  <si>
    <t>QREZ06</t>
  </si>
  <si>
    <t>81751F</t>
  </si>
  <si>
    <t>1N6BF0KM1JN818619</t>
  </si>
  <si>
    <t>Missinne, Charles</t>
  </si>
  <si>
    <t>13708</t>
  </si>
  <si>
    <t>IUE836</t>
  </si>
  <si>
    <t>82193F</t>
  </si>
  <si>
    <t>1N6BF0KM1JN814375</t>
  </si>
  <si>
    <t>KERBS, SCOTT</t>
  </si>
  <si>
    <t>13118</t>
  </si>
  <si>
    <t>74191P2</t>
  </si>
  <si>
    <t>81974F</t>
  </si>
  <si>
    <t>2C4RDGBG1KR555739</t>
  </si>
  <si>
    <t>CUTHBERTSON, BEAU</t>
  </si>
  <si>
    <t>10433</t>
  </si>
  <si>
    <t>IYG774</t>
  </si>
  <si>
    <t>82174F</t>
  </si>
  <si>
    <t>3N6CM0KN0KK692697</t>
  </si>
  <si>
    <t>ROGERS, JODI</t>
  </si>
  <si>
    <t>11532</t>
  </si>
  <si>
    <t>74059P2</t>
  </si>
  <si>
    <t>82557F</t>
  </si>
  <si>
    <t>1N6BF0KM1JN812318</t>
  </si>
  <si>
    <t>SWARTZ, DUSTIN</t>
  </si>
  <si>
    <t>11182</t>
  </si>
  <si>
    <t>PKL2388</t>
  </si>
  <si>
    <t>82410F</t>
  </si>
  <si>
    <t>1N6BF0KM6JN818437</t>
  </si>
  <si>
    <t>STOPP, BRANDON</t>
  </si>
  <si>
    <t>13571</t>
  </si>
  <si>
    <t>IUG532</t>
  </si>
  <si>
    <t>82742F</t>
  </si>
  <si>
    <t>1N4BL4DV0KC154468</t>
  </si>
  <si>
    <t>MCENANY, TJ</t>
  </si>
  <si>
    <t>11082</t>
  </si>
  <si>
    <t>LDLV31</t>
  </si>
  <si>
    <t>82705F</t>
  </si>
  <si>
    <t>2C4RDGBG8KR586048</t>
  </si>
  <si>
    <t>SMOCK, CHARLES</t>
  </si>
  <si>
    <t>10023</t>
  </si>
  <si>
    <t>8JGY054</t>
  </si>
  <si>
    <t>82517F</t>
  </si>
  <si>
    <t>2C4RDGBG7KR603065</t>
  </si>
  <si>
    <t>GURAL, ZACH</t>
  </si>
  <si>
    <t>10213</t>
  </si>
  <si>
    <t>C142230</t>
  </si>
  <si>
    <t>82859F</t>
  </si>
  <si>
    <t>2C4RDGBG5KR546686</t>
  </si>
  <si>
    <t>GUTIERREZ, RAFAEL</t>
  </si>
  <si>
    <t>12068</t>
  </si>
  <si>
    <t>8HMW630</t>
  </si>
  <si>
    <t>82748F</t>
  </si>
  <si>
    <t>2C4RDGBG0KR558812</t>
  </si>
  <si>
    <t>LEONE, SANDRO</t>
  </si>
  <si>
    <t>10082</t>
  </si>
  <si>
    <t>1KLH62</t>
  </si>
  <si>
    <t>82216F</t>
  </si>
  <si>
    <t>2C4RDGBG0KR612688</t>
  </si>
  <si>
    <t>MALDONADO, JOSHUA</t>
  </si>
  <si>
    <t>14347</t>
  </si>
  <si>
    <t>T96223</t>
  </si>
  <si>
    <t>83171F</t>
  </si>
  <si>
    <t>1FTYE1ZM0HKA20443</t>
  </si>
  <si>
    <t>DUCKETT, DAMIEN</t>
  </si>
  <si>
    <t>1DW3242</t>
  </si>
  <si>
    <t>83093F</t>
  </si>
  <si>
    <t>1N4BL4DV0KC169150</t>
  </si>
  <si>
    <t>BUTTERFIELD, MATT</t>
  </si>
  <si>
    <t>10195</t>
  </si>
  <si>
    <t>C142232</t>
  </si>
  <si>
    <t>83655F</t>
  </si>
  <si>
    <t>1N6BF0KM3KN801001</t>
  </si>
  <si>
    <t>CRADDOCK, CALVIN</t>
  </si>
  <si>
    <t>12123</t>
  </si>
  <si>
    <t>25914S2</t>
  </si>
  <si>
    <t>73696F</t>
  </si>
  <si>
    <t>1N6BF0KY7HN800414</t>
  </si>
  <si>
    <t>GROSS, THOMAS</t>
  </si>
  <si>
    <t>12010</t>
  </si>
  <si>
    <t>UZW9341</t>
  </si>
  <si>
    <t>75814F</t>
  </si>
  <si>
    <t>1N6BF0KY0HN804014</t>
  </si>
  <si>
    <t>PENDER, ADAM</t>
  </si>
  <si>
    <t>11262</t>
  </si>
  <si>
    <t>GAP985</t>
  </si>
  <si>
    <t>74728F</t>
  </si>
  <si>
    <t>1N6BF0KY9HN805825</t>
  </si>
  <si>
    <t xml:space="preserve">PELLETIER, JAMIE </t>
  </si>
  <si>
    <t>14031</t>
  </si>
  <si>
    <t>76246F</t>
  </si>
  <si>
    <t>2C4RDGBG0HR687447</t>
  </si>
  <si>
    <t>HAVRILLA, JEROMY</t>
  </si>
  <si>
    <t>11272</t>
  </si>
  <si>
    <t>HDN6465</t>
  </si>
  <si>
    <t>77406F</t>
  </si>
  <si>
    <t>1N6BF0KM5HN810873</t>
  </si>
  <si>
    <t>MOZDEN, MATT</t>
  </si>
  <si>
    <t>10913</t>
  </si>
  <si>
    <t>DB27011</t>
  </si>
  <si>
    <t>77888F</t>
  </si>
  <si>
    <t>1N6BF0KY4HN810916</t>
  </si>
  <si>
    <t>Smith, Gregory</t>
  </si>
  <si>
    <t>12839</t>
  </si>
  <si>
    <t>NJD0441</t>
  </si>
  <si>
    <t>76290F</t>
  </si>
  <si>
    <t>1N6BF0KM3JN800168</t>
  </si>
  <si>
    <t>JOHNSON, BLAKE</t>
  </si>
  <si>
    <t>11813</t>
  </si>
  <si>
    <t>205L19</t>
  </si>
  <si>
    <t>76303F</t>
  </si>
  <si>
    <t>3N6CM0KN9JK690364</t>
  </si>
  <si>
    <t>Isaiz, Daniel</t>
  </si>
  <si>
    <t>11668</t>
  </si>
  <si>
    <t>KKR8376</t>
  </si>
  <si>
    <t>79712F</t>
  </si>
  <si>
    <t>1N6BF0KM4JN805959</t>
  </si>
  <si>
    <t>UYY7891</t>
  </si>
  <si>
    <t>78604F</t>
  </si>
  <si>
    <t>1N6BF0KY5JN802622</t>
  </si>
  <si>
    <t>MATTHEWS, CHARLIE</t>
  </si>
  <si>
    <t>12640</t>
  </si>
  <si>
    <t>ISLX92</t>
  </si>
  <si>
    <t>76318F</t>
  </si>
  <si>
    <t>3N6CM0KN2JK691792</t>
  </si>
  <si>
    <t>FLETCHER, ETHAN</t>
  </si>
  <si>
    <t>11445</t>
  </si>
  <si>
    <t>KNP3951</t>
  </si>
  <si>
    <t>80097F</t>
  </si>
  <si>
    <t>1N6BF0KM3JN802180</t>
  </si>
  <si>
    <t>PICKELMAN, CHRIS</t>
  </si>
  <si>
    <t>11348</t>
  </si>
  <si>
    <t>DB26243</t>
  </si>
  <si>
    <t>80319F</t>
  </si>
  <si>
    <t>1N6BF0KM7JN807169</t>
  </si>
  <si>
    <t>BURDICK, TYLER</t>
  </si>
  <si>
    <t>HGF104</t>
  </si>
  <si>
    <t>80844F</t>
  </si>
  <si>
    <t>1N6BF0KY6JN805917</t>
  </si>
  <si>
    <t>Shaffer, Shawn</t>
  </si>
  <si>
    <t>13511</t>
  </si>
  <si>
    <t>207LBN</t>
  </si>
  <si>
    <t>81571F</t>
  </si>
  <si>
    <t>3N6CM0KN6KK690632</t>
  </si>
  <si>
    <t>Extra, Branch 019</t>
  </si>
  <si>
    <t>BE019</t>
  </si>
  <si>
    <t>77930M2</t>
  </si>
  <si>
    <t>80543F</t>
  </si>
  <si>
    <t>1N6BF0KM0JN810771</t>
  </si>
  <si>
    <t>178</t>
  </si>
  <si>
    <t xml:space="preserve">ESTRADA, DAVID </t>
  </si>
  <si>
    <t>13879</t>
  </si>
  <si>
    <t>15098V2</t>
  </si>
  <si>
    <t>81024F</t>
  </si>
  <si>
    <t>3N6CM0KN5JK693908</t>
  </si>
  <si>
    <t xml:space="preserve">MORGAN, ROBERT </t>
  </si>
  <si>
    <t>11888</t>
  </si>
  <si>
    <t>LHF2811</t>
  </si>
  <si>
    <t>82195F</t>
  </si>
  <si>
    <t>3N6CM0KN2KK690384</t>
  </si>
  <si>
    <t>Nelson, Craig</t>
  </si>
  <si>
    <t>13497</t>
  </si>
  <si>
    <t>74188P2</t>
  </si>
  <si>
    <t>82011F</t>
  </si>
  <si>
    <t>2C4RDGBG1KR547222</t>
  </si>
  <si>
    <t>ARLAUCKAS, PETER</t>
  </si>
  <si>
    <t>10563</t>
  </si>
  <si>
    <t>N10KDS</t>
  </si>
  <si>
    <t>96723</t>
  </si>
  <si>
    <t>3C6LRVAG8ME582459</t>
  </si>
  <si>
    <t>Burton, Josh</t>
  </si>
  <si>
    <t>14131</t>
  </si>
  <si>
    <t>15976H3</t>
  </si>
  <si>
    <t>91449</t>
  </si>
  <si>
    <t>W1YV0BEY6M3847931</t>
  </si>
  <si>
    <t>MIODOWNIK, JOYCE GILA</t>
  </si>
  <si>
    <t>12551</t>
  </si>
  <si>
    <t>F81NPZ</t>
  </si>
  <si>
    <t>91450</t>
  </si>
  <si>
    <t>W1YV0BEY8M3846022</t>
  </si>
  <si>
    <t>EBY, AMY</t>
  </si>
  <si>
    <t>13285</t>
  </si>
  <si>
    <t>HLA6001</t>
  </si>
  <si>
    <t>91294</t>
  </si>
  <si>
    <t>1N6BF0KM5LN808355</t>
  </si>
  <si>
    <t>WAKEM, JOHN</t>
  </si>
  <si>
    <t>13055</t>
  </si>
  <si>
    <t>C45404V</t>
  </si>
  <si>
    <t>93032</t>
  </si>
  <si>
    <t>NM0LS7E23L1464454</t>
  </si>
  <si>
    <t>SMITH, SCOTT</t>
  </si>
  <si>
    <t>13111</t>
  </si>
  <si>
    <t>DD77667</t>
  </si>
  <si>
    <t>98908</t>
  </si>
  <si>
    <t>ZFBHRFAB5M6V28361</t>
  </si>
  <si>
    <t>RUSSELL, CHRISTOPHER</t>
  </si>
  <si>
    <t>10034</t>
  </si>
  <si>
    <t>62661J3</t>
  </si>
  <si>
    <t>93064</t>
  </si>
  <si>
    <t>NM0LS7S29N1506679</t>
  </si>
  <si>
    <t>EXTRA, BRANCH 223</t>
  </si>
  <si>
    <t>BE223</t>
  </si>
  <si>
    <t>RFF0102</t>
  </si>
  <si>
    <t>93067</t>
  </si>
  <si>
    <t>NM0LS7S29N1506682</t>
  </si>
  <si>
    <t>CARMAN, CHAD</t>
  </si>
  <si>
    <t>13069</t>
  </si>
  <si>
    <t>C16391X</t>
  </si>
  <si>
    <t>91886</t>
  </si>
  <si>
    <t>NM0LS7E20M1500795</t>
  </si>
  <si>
    <t>ARBOGAST, BRENNAN</t>
  </si>
  <si>
    <t>10037</t>
  </si>
  <si>
    <t>PME7400</t>
  </si>
  <si>
    <t>91888</t>
  </si>
  <si>
    <t>NM0LS7E27M1500793</t>
  </si>
  <si>
    <t>URBANOVSKY, FRED</t>
  </si>
  <si>
    <t>10393</t>
  </si>
  <si>
    <t>PNH0870</t>
  </si>
  <si>
    <t>84744</t>
  </si>
  <si>
    <t>3N6CM0KN8KK699087</t>
  </si>
  <si>
    <t>TURNER, TRISTAN</t>
  </si>
  <si>
    <t>13378</t>
  </si>
  <si>
    <t>V22251</t>
  </si>
  <si>
    <t>88511</t>
  </si>
  <si>
    <t>NM0LS7F79F1215428</t>
  </si>
  <si>
    <t>ARNOLD, PAUL</t>
  </si>
  <si>
    <t>48524MJ</t>
  </si>
  <si>
    <t>82699F</t>
  </si>
  <si>
    <t>1N6BF0KM3JN815463</t>
  </si>
  <si>
    <t>FARROW, BRAD</t>
  </si>
  <si>
    <t>13282</t>
  </si>
  <si>
    <t>34554R2</t>
  </si>
  <si>
    <t>82641F</t>
  </si>
  <si>
    <t>3N6CM0KN0KK696295</t>
  </si>
  <si>
    <t>ORMAN, TODD</t>
  </si>
  <si>
    <t>10908</t>
  </si>
  <si>
    <t>63289R2</t>
  </si>
  <si>
    <t>502627</t>
  </si>
  <si>
    <t>1N4BL4DV0NN362584</t>
  </si>
  <si>
    <t>DUELLEY, SCOTT</t>
  </si>
  <si>
    <t>13540</t>
  </si>
  <si>
    <t>501172</t>
  </si>
  <si>
    <t>1FTYR1YM4KKB51095</t>
  </si>
  <si>
    <t>JST8872</t>
  </si>
  <si>
    <t>501173</t>
  </si>
  <si>
    <t>1FTYR1ZM3KKB21438</t>
  </si>
  <si>
    <t>Zuber, Jesse</t>
  </si>
  <si>
    <t>13761</t>
  </si>
  <si>
    <t>JST8871</t>
  </si>
  <si>
    <t>500504</t>
  </si>
  <si>
    <t>2C4RC1DG3MR601846</t>
  </si>
  <si>
    <t>MEEHAN, ROBERT</t>
  </si>
  <si>
    <t>13743</t>
  </si>
  <si>
    <t>500524</t>
  </si>
  <si>
    <t>1FTYR1ZM5KKB34465</t>
  </si>
  <si>
    <t>GARZA, JOEL</t>
  </si>
  <si>
    <t>11319</t>
  </si>
  <si>
    <t>RWL1131</t>
  </si>
  <si>
    <t>500167</t>
  </si>
  <si>
    <t>1FTYR1YM7KKB50989</t>
  </si>
  <si>
    <t>PATRICK, CONNER</t>
  </si>
  <si>
    <t>13861</t>
  </si>
  <si>
    <t>RMF4070</t>
  </si>
  <si>
    <t>500098</t>
  </si>
  <si>
    <t>1N4BL4DV9MN410730</t>
  </si>
  <si>
    <t>10233</t>
  </si>
  <si>
    <t>MEIGHAN, TIMOTHY</t>
  </si>
  <si>
    <t>13936</t>
  </si>
  <si>
    <t>8ZIF377</t>
  </si>
  <si>
    <t>99182</t>
  </si>
  <si>
    <t>3C6LRVBG4ME578276</t>
  </si>
  <si>
    <t>COMFORT, MELANI</t>
  </si>
  <si>
    <t>11956</t>
  </si>
  <si>
    <t>168025C</t>
  </si>
  <si>
    <t>500165</t>
  </si>
  <si>
    <t>1FTYR1ZM8KKA89103</t>
  </si>
  <si>
    <t>THOMAS, RAY</t>
  </si>
  <si>
    <t>12864</t>
  </si>
  <si>
    <t xml:space="preserve">RNC4772 </t>
  </si>
  <si>
    <t>98517</t>
  </si>
  <si>
    <t>3C6LRVAGXME576226</t>
  </si>
  <si>
    <t>NEWELL, ERIC</t>
  </si>
  <si>
    <t>13063</t>
  </si>
  <si>
    <t>72915H3</t>
  </si>
  <si>
    <t>97990</t>
  </si>
  <si>
    <t>3C6LRVAG6ME564848</t>
  </si>
  <si>
    <t>KASPRZYCKI, MICHAEL</t>
  </si>
  <si>
    <t>13496</t>
  </si>
  <si>
    <t>13654NC</t>
  </si>
  <si>
    <t>98224</t>
  </si>
  <si>
    <t>ALTIMA 2.5 SR (CVT)</t>
  </si>
  <si>
    <t>1N4BL4CWXMN360947</t>
  </si>
  <si>
    <t>PHILLIPS, JOHN</t>
  </si>
  <si>
    <t>12578</t>
  </si>
  <si>
    <t>AKD2072</t>
  </si>
  <si>
    <t>98360</t>
  </si>
  <si>
    <t>3C6LRVAG1ME565065</t>
  </si>
  <si>
    <t>RAOOF, ALFRED</t>
  </si>
  <si>
    <t>13869</t>
  </si>
  <si>
    <t>19803J3</t>
  </si>
  <si>
    <t>97371</t>
  </si>
  <si>
    <t>3N6CM0KN1MK707971</t>
  </si>
  <si>
    <t>RUGGIERO, MICHAEL</t>
  </si>
  <si>
    <t>12214</t>
  </si>
  <si>
    <t>ZKT5027</t>
  </si>
  <si>
    <t>97478</t>
  </si>
  <si>
    <t>3C6LRVAG2ME559680</t>
  </si>
  <si>
    <t>XE40360</t>
  </si>
  <si>
    <t>97593</t>
  </si>
  <si>
    <t>1N4BL4DW9MN300396</t>
  </si>
  <si>
    <t>BAER, BRETT</t>
  </si>
  <si>
    <t>J83MEB</t>
  </si>
  <si>
    <t>97594</t>
  </si>
  <si>
    <t>1N4BL4DW3MN338805</t>
  </si>
  <si>
    <t>MILLS, KIMBERLY</t>
  </si>
  <si>
    <t>14028</t>
  </si>
  <si>
    <t>2EDX93</t>
  </si>
  <si>
    <t>72981S</t>
  </si>
  <si>
    <t>1N6BF0KM3GN808019</t>
  </si>
  <si>
    <t>Extra, Branch 005</t>
  </si>
  <si>
    <t>BE005</t>
  </si>
  <si>
    <t>CGA9532</t>
  </si>
  <si>
    <t>72887S</t>
  </si>
  <si>
    <t>1N6BF0LY7GN812222</t>
  </si>
  <si>
    <t>LOCASIO , RONALD</t>
  </si>
  <si>
    <t>12213</t>
  </si>
  <si>
    <t>79796MJ</t>
  </si>
  <si>
    <t>79612S</t>
  </si>
  <si>
    <t>1N6BF0KM6JN804960</t>
  </si>
  <si>
    <t>ARROYO, RAFAEL</t>
  </si>
  <si>
    <t>13120</t>
  </si>
  <si>
    <t>JTAU36</t>
  </si>
  <si>
    <t>80152S</t>
  </si>
  <si>
    <t>1N6BF0KM2JN808262</t>
  </si>
  <si>
    <t>THOM, TY</t>
  </si>
  <si>
    <t>13725</t>
  </si>
  <si>
    <t>308413E</t>
  </si>
  <si>
    <t>67484S</t>
  </si>
  <si>
    <t>1FDWE3FLXGDC16838</t>
  </si>
  <si>
    <t>BARTHOLOMEW, JAMES</t>
  </si>
  <si>
    <t>12500</t>
  </si>
  <si>
    <t>29H5YW</t>
  </si>
  <si>
    <t>75946S</t>
  </si>
  <si>
    <t>1N4AL3AP0HC140364</t>
  </si>
  <si>
    <t>LANNING, KEVIN</t>
  </si>
  <si>
    <t>10828</t>
  </si>
  <si>
    <t>KEF9034</t>
  </si>
  <si>
    <t>76282S</t>
  </si>
  <si>
    <t>2C4RDGBG7HR831138</t>
  </si>
  <si>
    <t>O'REILLY, KEVIN</t>
  </si>
  <si>
    <t xml:space="preserve">10722    </t>
  </si>
  <si>
    <t>KLF6449</t>
  </si>
  <si>
    <t>79982S</t>
  </si>
  <si>
    <t>1N6BF0KY1JN804481</t>
  </si>
  <si>
    <t>BROCKMAN, JEREMY</t>
  </si>
  <si>
    <t>11385</t>
  </si>
  <si>
    <t>KTD5171</t>
  </si>
  <si>
    <t>80580S</t>
  </si>
  <si>
    <t>1N6BF0KMXJN805786</t>
  </si>
  <si>
    <t>KOFI, DANIEL</t>
  </si>
  <si>
    <t xml:space="preserve">11002    </t>
  </si>
  <si>
    <t>UZW9315</t>
  </si>
  <si>
    <t>80107S</t>
  </si>
  <si>
    <t>1N4AL3AP5JC163533</t>
  </si>
  <si>
    <t>Extra, Branch 940</t>
  </si>
  <si>
    <t>BE940</t>
  </si>
  <si>
    <t>CP78136</t>
  </si>
  <si>
    <t>77634S</t>
  </si>
  <si>
    <t>1N6BF0KM2HN811348</t>
  </si>
  <si>
    <t>HARDEN, ALEX</t>
  </si>
  <si>
    <t>JAMI61</t>
  </si>
  <si>
    <t>69416S</t>
  </si>
  <si>
    <t>1N6BF0KM7GN811442</t>
  </si>
  <si>
    <t>Rhodes, David</t>
  </si>
  <si>
    <t>14094</t>
  </si>
  <si>
    <t>58GN460</t>
  </si>
  <si>
    <t>78240S</t>
  </si>
  <si>
    <t>1N6BF0KY1HN807763</t>
  </si>
  <si>
    <t>WEAVER, BRIAN KEITH</t>
  </si>
  <si>
    <t>11403</t>
  </si>
  <si>
    <t>ZLM5020</t>
  </si>
  <si>
    <t>79103S</t>
  </si>
  <si>
    <t>1N6BF0KM6JN804604</t>
  </si>
  <si>
    <t>HENNESSEE, JEFF</t>
  </si>
  <si>
    <t xml:space="preserve">10055    </t>
  </si>
  <si>
    <t>PNP126</t>
  </si>
  <si>
    <t>80640S</t>
  </si>
  <si>
    <t>1N4AL3AP0JC278136</t>
  </si>
  <si>
    <t>MAS, KARINA</t>
  </si>
  <si>
    <t xml:space="preserve">10779    </t>
  </si>
  <si>
    <t>KGGD45</t>
  </si>
  <si>
    <t>76118S</t>
  </si>
  <si>
    <t>1N6BF0KM5HN809061</t>
  </si>
  <si>
    <t>LOPEZGAMEZ, MICHAEL</t>
  </si>
  <si>
    <t>10696</t>
  </si>
  <si>
    <t>75046C2</t>
  </si>
  <si>
    <t>76289S</t>
  </si>
  <si>
    <t>2C4RDGBG5HR831137</t>
  </si>
  <si>
    <t>FLANAGAN, TIM</t>
  </si>
  <si>
    <t>10049</t>
  </si>
  <si>
    <t>KKG8270</t>
  </si>
  <si>
    <t>78380S</t>
  </si>
  <si>
    <t>1N6BF0KM3JN800705</t>
  </si>
  <si>
    <t>YOUNG, RYAN</t>
  </si>
  <si>
    <t>12507</t>
  </si>
  <si>
    <t>3WGF3</t>
  </si>
  <si>
    <t>76722S</t>
  </si>
  <si>
    <t>1N6BF0KY5HN807684</t>
  </si>
  <si>
    <t>TURNER, DAVE</t>
  </si>
  <si>
    <t xml:space="preserve">10291    </t>
  </si>
  <si>
    <t>841971</t>
  </si>
  <si>
    <t>80447S</t>
  </si>
  <si>
    <t>1N4AL3AP8JC163378</t>
  </si>
  <si>
    <t>Tizcareno, Yesenia</t>
  </si>
  <si>
    <t>13108</t>
  </si>
  <si>
    <t>8MHF572</t>
  </si>
  <si>
    <t>76311S</t>
  </si>
  <si>
    <t>1N6BF0KY8JN800640</t>
  </si>
  <si>
    <t>KRACKER, ZACHARY</t>
  </si>
  <si>
    <t>13687</t>
  </si>
  <si>
    <t>PLH5263</t>
  </si>
  <si>
    <t>78405S</t>
  </si>
  <si>
    <t>1N6BF0KM6JN801539</t>
  </si>
  <si>
    <t>RAWLINE, MILES</t>
  </si>
  <si>
    <t>11318</t>
  </si>
  <si>
    <t>573KYP</t>
  </si>
  <si>
    <t>76310S</t>
  </si>
  <si>
    <t>3N6CM0KN9JK691742</t>
  </si>
  <si>
    <t>Schomaker, Gary</t>
  </si>
  <si>
    <t>BF2R3C</t>
  </si>
  <si>
    <t>70951S</t>
  </si>
  <si>
    <t>1N6BF0KM3GN807159</t>
  </si>
  <si>
    <t>HAGMAN, WAYNE</t>
  </si>
  <si>
    <t>10185</t>
  </si>
  <si>
    <t>S70992</t>
  </si>
  <si>
    <t>76317S</t>
  </si>
  <si>
    <t>3N6CM0KN6JK691679</t>
  </si>
  <si>
    <t>DAVIS, KOREY</t>
  </si>
  <si>
    <t>11446</t>
  </si>
  <si>
    <t>KNP3950</t>
  </si>
  <si>
    <t>69453S</t>
  </si>
  <si>
    <t>1N6BF0KM3GN811552</t>
  </si>
  <si>
    <t>Martin, Gunther</t>
  </si>
  <si>
    <t>14127</t>
  </si>
  <si>
    <t>07615F2</t>
  </si>
  <si>
    <t>77673S</t>
  </si>
  <si>
    <t>3N6CM0KN0HK711743</t>
  </si>
  <si>
    <t>FARNET, MARCEL</t>
  </si>
  <si>
    <t>10276</t>
  </si>
  <si>
    <t>434ECU</t>
  </si>
  <si>
    <t>74735S</t>
  </si>
  <si>
    <t>3N6CM0KNXHK715847</t>
  </si>
  <si>
    <t>STELZENMUELLER, KURT</t>
  </si>
  <si>
    <t>10319</t>
  </si>
  <si>
    <t>XDVA65</t>
  </si>
  <si>
    <t>69418S</t>
  </si>
  <si>
    <t>1N6BF0KM1GN811405</t>
  </si>
  <si>
    <t>SERBE, ED</t>
  </si>
  <si>
    <t xml:space="preserve">10097    </t>
  </si>
  <si>
    <t>414852D</t>
  </si>
  <si>
    <t>79494S</t>
  </si>
  <si>
    <t>3N6CM0KN5JK692421</t>
  </si>
  <si>
    <t>BERARDELLI, CHRIS</t>
  </si>
  <si>
    <t>13849</t>
  </si>
  <si>
    <t>ZKZ3172</t>
  </si>
  <si>
    <t>77026S</t>
  </si>
  <si>
    <t>2C4RDGBG2HR646401</t>
  </si>
  <si>
    <t>COWLES, JOSH</t>
  </si>
  <si>
    <t xml:space="preserve">10548    </t>
  </si>
  <si>
    <t>EMC8508</t>
  </si>
  <si>
    <t>76316S</t>
  </si>
  <si>
    <t>3N6CM0KN0JK691743</t>
  </si>
  <si>
    <t>KING, DONALD</t>
  </si>
  <si>
    <t>10408</t>
  </si>
  <si>
    <t>8CWX039</t>
  </si>
  <si>
    <t>96741</t>
  </si>
  <si>
    <t>1FTEX1EB7MFC07859</t>
  </si>
  <si>
    <t>Garcia, Rene</t>
  </si>
  <si>
    <t>10328</t>
  </si>
  <si>
    <t>14461H3</t>
  </si>
  <si>
    <t>96748</t>
  </si>
  <si>
    <t>3C6LRVAG1ME582464</t>
  </si>
  <si>
    <t>251</t>
  </si>
  <si>
    <t xml:space="preserve">TAYLOR, NICK </t>
  </si>
  <si>
    <t>369NDB</t>
  </si>
  <si>
    <t>998250</t>
  </si>
  <si>
    <t>WD3PE7DC9F5998250</t>
  </si>
  <si>
    <t xml:space="preserve">BRAY, MORGAN </t>
  </si>
  <si>
    <t>13659</t>
  </si>
  <si>
    <t>TZR1629</t>
  </si>
  <si>
    <t>285796</t>
  </si>
  <si>
    <t>5TDKK3DC4DS285796</t>
  </si>
  <si>
    <t>TZR1628</t>
  </si>
  <si>
    <t>96300</t>
  </si>
  <si>
    <t>W1YV0CEYXL3695625</t>
  </si>
  <si>
    <t>BUTCHER, DAVE</t>
  </si>
  <si>
    <t>10057</t>
  </si>
  <si>
    <t>PYR4024</t>
  </si>
  <si>
    <t>96223</t>
  </si>
  <si>
    <t>NM0LS7S20N1518624</t>
  </si>
  <si>
    <t>96229</t>
  </si>
  <si>
    <t>NM0LS7S27N1518636</t>
  </si>
  <si>
    <t>CUNNINGHAM , WADE</t>
  </si>
  <si>
    <t>14344</t>
  </si>
  <si>
    <t>66BKBC</t>
  </si>
  <si>
    <t>96236</t>
  </si>
  <si>
    <t>NM0LS7S2XN1518615</t>
  </si>
  <si>
    <t>Extra, Branch 023</t>
  </si>
  <si>
    <t>BE023</t>
  </si>
  <si>
    <t>AKD2074</t>
  </si>
  <si>
    <t>96243</t>
  </si>
  <si>
    <t>NM0LS7S22N1518625</t>
  </si>
  <si>
    <t>MEASE, MATT</t>
  </si>
  <si>
    <t>11935</t>
  </si>
  <si>
    <t>NBX771</t>
  </si>
  <si>
    <t>96245</t>
  </si>
  <si>
    <t>NM0LS7S28N1518614</t>
  </si>
  <si>
    <t>CLINCY, ALEX</t>
  </si>
  <si>
    <t>11726</t>
  </si>
  <si>
    <t>TL6372</t>
  </si>
  <si>
    <t>96250</t>
  </si>
  <si>
    <t>NM0LS7S27N1518619</t>
  </si>
  <si>
    <t>BREWTON, STEVE W.</t>
  </si>
  <si>
    <t>RMD6615</t>
  </si>
  <si>
    <t>96308</t>
  </si>
  <si>
    <t>3C6LRVAG6ME559679</t>
  </si>
  <si>
    <t>PETTER, JOHN</t>
  </si>
  <si>
    <t>11451</t>
  </si>
  <si>
    <t>XE32797</t>
  </si>
  <si>
    <t>96450</t>
  </si>
  <si>
    <t>1N6BF0KM0MN810306</t>
  </si>
  <si>
    <t>ARCHER, JOHNY</t>
  </si>
  <si>
    <t>13400</t>
  </si>
  <si>
    <t>DE09455</t>
  </si>
  <si>
    <t>96619</t>
  </si>
  <si>
    <t>1N4BL4DV2MN311134</t>
  </si>
  <si>
    <t>O'BRIEN, AMY</t>
  </si>
  <si>
    <t>13618</t>
  </si>
  <si>
    <t>2GWT98</t>
  </si>
  <si>
    <t>96098</t>
  </si>
  <si>
    <t>1N6BF0KM4MN806985</t>
  </si>
  <si>
    <t>PUTZ, DAN</t>
  </si>
  <si>
    <t>11427</t>
  </si>
  <si>
    <t>PML1021</t>
  </si>
  <si>
    <t>95280</t>
  </si>
  <si>
    <t>1N6BF0KM4MN806565</t>
  </si>
  <si>
    <t>064WTY</t>
  </si>
  <si>
    <t>95468</t>
  </si>
  <si>
    <t>3C6MRVHG9ME525777</t>
  </si>
  <si>
    <t>HERONYMUS, FRED</t>
  </si>
  <si>
    <t xml:space="preserve">11738    </t>
  </si>
  <si>
    <t>PKK9692</t>
  </si>
  <si>
    <t>532581</t>
  </si>
  <si>
    <t>WD3PF0CD7HP532581</t>
  </si>
  <si>
    <t>SMITH, RICH</t>
  </si>
  <si>
    <t>13370</t>
  </si>
  <si>
    <t>5032452</t>
  </si>
  <si>
    <t>003730</t>
  </si>
  <si>
    <t>WD3PF0CD7KT003730</t>
  </si>
  <si>
    <t>4999649</t>
  </si>
  <si>
    <t>009954</t>
  </si>
  <si>
    <t>WD4PF0ED3KT009954</t>
  </si>
  <si>
    <t>5032458</t>
  </si>
  <si>
    <t>1N6AF0KY3MN807849</t>
  </si>
  <si>
    <t>12612</t>
  </si>
  <si>
    <t>VAN, POOL</t>
  </si>
  <si>
    <t>42051NB</t>
  </si>
  <si>
    <t>11087R</t>
  </si>
  <si>
    <t>NV3500 S</t>
  </si>
  <si>
    <t>1N6AF0KY3DN110875</t>
  </si>
  <si>
    <t>VEHICLE, POOL</t>
  </si>
  <si>
    <t>88035NB</t>
  </si>
  <si>
    <t>B37930</t>
  </si>
  <si>
    <t>1FTYR1ZM1JKB37930</t>
  </si>
  <si>
    <t>WILLSEY, MATT</t>
  </si>
  <si>
    <t>13227</t>
  </si>
  <si>
    <t>87953NB</t>
  </si>
  <si>
    <t>95245</t>
  </si>
  <si>
    <t>NM0LS7E28M1496866</t>
  </si>
  <si>
    <t>NELSON, GREG</t>
  </si>
  <si>
    <t>11880</t>
  </si>
  <si>
    <t>76374K3</t>
  </si>
  <si>
    <t>94685</t>
  </si>
  <si>
    <t>1FTEW1EB3MKD19195</t>
  </si>
  <si>
    <t xml:space="preserve">VEHICLE, POOL </t>
  </si>
  <si>
    <t>85023NA</t>
  </si>
  <si>
    <t>94457</t>
  </si>
  <si>
    <t>1N6BF0KM0MN804361</t>
  </si>
  <si>
    <t>Cooper, Cord</t>
  </si>
  <si>
    <t>14115</t>
  </si>
  <si>
    <t>EE9U4K</t>
  </si>
  <si>
    <t>94319</t>
  </si>
  <si>
    <t>1N4BL4DV4MN331000</t>
  </si>
  <si>
    <t>BANNER, JOSH</t>
  </si>
  <si>
    <t>10819</t>
  </si>
  <si>
    <t>655DWF</t>
  </si>
  <si>
    <t>93744</t>
  </si>
  <si>
    <t>1FTYE1Y89MKA38535</t>
  </si>
  <si>
    <t>VALDEZ, JOSE</t>
  </si>
  <si>
    <t>13018</t>
  </si>
  <si>
    <t>PWX2772</t>
  </si>
  <si>
    <t>93745</t>
  </si>
  <si>
    <t>1FTYE1Y83MKA38546</t>
  </si>
  <si>
    <t>VALDEZ, RIGO</t>
  </si>
  <si>
    <t>13019</t>
  </si>
  <si>
    <t xml:space="preserve">RCC0882 </t>
  </si>
  <si>
    <t>93746</t>
  </si>
  <si>
    <t>1FTYE1Y80MKA38536</t>
  </si>
  <si>
    <t>Aleman, Adrian</t>
  </si>
  <si>
    <t>13947</t>
  </si>
  <si>
    <t>PYW7807</t>
  </si>
  <si>
    <t>93694</t>
  </si>
  <si>
    <t>2C4RDGBG8JR180964</t>
  </si>
  <si>
    <t>MORRIS, DEWAYNE</t>
  </si>
  <si>
    <t>12953</t>
  </si>
  <si>
    <t>LHS9031</t>
  </si>
  <si>
    <t>93696</t>
  </si>
  <si>
    <t>WD3PG2EA4H3327822</t>
  </si>
  <si>
    <t>GARRISON, SHAUN</t>
  </si>
  <si>
    <t>13065</t>
  </si>
  <si>
    <t>C08803W</t>
  </si>
  <si>
    <t>93699</t>
  </si>
  <si>
    <t>WD3PG2EA6J3378616</t>
  </si>
  <si>
    <t>SINGH, TIRTHPAL</t>
  </si>
  <si>
    <t>13951</t>
  </si>
  <si>
    <t>C08857W</t>
  </si>
  <si>
    <t>93739</t>
  </si>
  <si>
    <t>1FTYE1Y84MKA38507</t>
  </si>
  <si>
    <t>REFF, ADAM</t>
  </si>
  <si>
    <t>12972</t>
  </si>
  <si>
    <t>04AETU</t>
  </si>
  <si>
    <t>93740</t>
  </si>
  <si>
    <t>1FTYE1Y85MKA38547</t>
  </si>
  <si>
    <t>WINKLER, DAVY</t>
  </si>
  <si>
    <t>12946</t>
  </si>
  <si>
    <t>PGH6485</t>
  </si>
  <si>
    <t>93742</t>
  </si>
  <si>
    <t>1FTYE1Y84MKA38538</t>
  </si>
  <si>
    <t>VALVERDE, JADON</t>
  </si>
  <si>
    <t>12871</t>
  </si>
  <si>
    <t>PVX6574</t>
  </si>
  <si>
    <t>93768</t>
  </si>
  <si>
    <t>1N6BF0KY1LN812132</t>
  </si>
  <si>
    <t>WILLIAMS, DONALD</t>
  </si>
  <si>
    <t>13043</t>
  </si>
  <si>
    <t>574MPU</t>
  </si>
  <si>
    <t>93110</t>
  </si>
  <si>
    <t>3C6LRVDG1ME524074</t>
  </si>
  <si>
    <t>DEMCEVSKI, SHERIF</t>
  </si>
  <si>
    <t>12036</t>
  </si>
  <si>
    <t>C205777</t>
  </si>
  <si>
    <t>93054</t>
  </si>
  <si>
    <t>NM0LS7S22N1506667</t>
  </si>
  <si>
    <t>GOMEZ, FRANSISCO</t>
  </si>
  <si>
    <t>12944</t>
  </si>
  <si>
    <t>PXW8533</t>
  </si>
  <si>
    <t>93060</t>
  </si>
  <si>
    <t>NM0LS7S2XN1506674</t>
  </si>
  <si>
    <t>BARRS, COREY</t>
  </si>
  <si>
    <t>12847</t>
  </si>
  <si>
    <t>PXK4793</t>
  </si>
  <si>
    <t>93071</t>
  </si>
  <si>
    <t>NM0LS7S28N1506687</t>
  </si>
  <si>
    <t>LATRAY, JASON</t>
  </si>
  <si>
    <t>13062</t>
  </si>
  <si>
    <t>396450D</t>
  </si>
  <si>
    <t>93072</t>
  </si>
  <si>
    <t>NM0LS7S2XN1506688</t>
  </si>
  <si>
    <t>MARTINSON, KEITH</t>
  </si>
  <si>
    <t>13073</t>
  </si>
  <si>
    <t>391913D</t>
  </si>
  <si>
    <t>A77676</t>
  </si>
  <si>
    <t>1FTYR1ZM5HKA77676</t>
  </si>
  <si>
    <t>EXTRA, BRANCH 143</t>
  </si>
  <si>
    <t>BE143</t>
  </si>
  <si>
    <t>QNWW60</t>
  </si>
  <si>
    <t>B00146</t>
  </si>
  <si>
    <t>1FTYR1ZM5HKB00146</t>
  </si>
  <si>
    <t>CASTANON, CANDY</t>
  </si>
  <si>
    <t>12928</t>
  </si>
  <si>
    <t>LKF0360</t>
  </si>
  <si>
    <t>651848</t>
  </si>
  <si>
    <t>2C4RDGBG3HR651848</t>
  </si>
  <si>
    <t>BRANDT, RICHARD</t>
  </si>
  <si>
    <t>12933</t>
  </si>
  <si>
    <t>KBZ1287</t>
  </si>
  <si>
    <t>92114</t>
  </si>
  <si>
    <t>1N6BF0KM3LN810072</t>
  </si>
  <si>
    <t>MEHIGAN, ED</t>
  </si>
  <si>
    <t>10353</t>
  </si>
  <si>
    <t>V81413</t>
  </si>
  <si>
    <t>235767</t>
  </si>
  <si>
    <t>WD3PG2EA0H3235767</t>
  </si>
  <si>
    <t>658KHY</t>
  </si>
  <si>
    <t>624370</t>
  </si>
  <si>
    <t>2D8HN11E59R624370</t>
  </si>
  <si>
    <t>Bandermann, Tony</t>
  </si>
  <si>
    <t>14080</t>
  </si>
  <si>
    <t>76376K3</t>
  </si>
  <si>
    <t>651849</t>
  </si>
  <si>
    <t>2C4RDGBG5HR651849</t>
  </si>
  <si>
    <t>PITIFER, TONY</t>
  </si>
  <si>
    <t>12776</t>
  </si>
  <si>
    <t>KBZ1286</t>
  </si>
  <si>
    <t>160878</t>
  </si>
  <si>
    <t>2C4RDGBG3JR160878</t>
  </si>
  <si>
    <t>WAYMIRE, EDDIE</t>
  </si>
  <si>
    <t>12899</t>
  </si>
  <si>
    <t>KVH0575</t>
  </si>
  <si>
    <t>85173R</t>
  </si>
  <si>
    <t>3C6TRVAG6KE507157</t>
  </si>
  <si>
    <t>MATTHEIS, DAN</t>
  </si>
  <si>
    <t>12182</t>
  </si>
  <si>
    <t>DC92180</t>
  </si>
  <si>
    <t>82694R</t>
  </si>
  <si>
    <t>3C6TRVNG0KE536664</t>
  </si>
  <si>
    <t>95492U2</t>
  </si>
  <si>
    <t>86480R</t>
  </si>
  <si>
    <t>3C6TRVNG0KE539841</t>
  </si>
  <si>
    <t>Ward, Danny</t>
  </si>
  <si>
    <t>11527</t>
  </si>
  <si>
    <t>DC88486</t>
  </si>
  <si>
    <t>84167R</t>
  </si>
  <si>
    <t>1N6BF0KY1KN805583</t>
  </si>
  <si>
    <t>Mattesen, Andrew</t>
  </si>
  <si>
    <t>13730</t>
  </si>
  <si>
    <t>JC2284</t>
  </si>
  <si>
    <t>86708R</t>
  </si>
  <si>
    <t>3C6TRVNG1KE546359</t>
  </si>
  <si>
    <t>Ritenour, Alex</t>
  </si>
  <si>
    <t>13610</t>
  </si>
  <si>
    <t>327RNL</t>
  </si>
  <si>
    <t>86087R</t>
  </si>
  <si>
    <t>3C6TRVNG1KE535314</t>
  </si>
  <si>
    <t>96916ML</t>
  </si>
  <si>
    <t>84927R</t>
  </si>
  <si>
    <t>3C6TRVBG1KE512961</t>
  </si>
  <si>
    <t>THOMAS, FREDDIE</t>
  </si>
  <si>
    <t>13201</t>
  </si>
  <si>
    <t>CP22323</t>
  </si>
  <si>
    <t>87476R</t>
  </si>
  <si>
    <t>3C6TRVAG6KE516845</t>
  </si>
  <si>
    <t>Baker, Adam</t>
  </si>
  <si>
    <t>14030</t>
  </si>
  <si>
    <t>376A753</t>
  </si>
  <si>
    <t>91847</t>
  </si>
  <si>
    <t>NM0LS7E26M1500770</t>
  </si>
  <si>
    <t>MADRIGAL, JUSTIN</t>
  </si>
  <si>
    <t>13700</t>
  </si>
  <si>
    <t>3013949B</t>
  </si>
  <si>
    <t>91858</t>
  </si>
  <si>
    <t>NM0LS7E29M1500780</t>
  </si>
  <si>
    <t>ROSALES, ANTONY</t>
  </si>
  <si>
    <t>12130</t>
  </si>
  <si>
    <t>PSM1627</t>
  </si>
  <si>
    <t>91863</t>
  </si>
  <si>
    <t>NM0LS7E2XM1500786</t>
  </si>
  <si>
    <t>OTTO, MIKE</t>
  </si>
  <si>
    <t>10099</t>
  </si>
  <si>
    <t>XKBJ78</t>
  </si>
  <si>
    <t>91864</t>
  </si>
  <si>
    <t>NM0LS7E21M1500787</t>
  </si>
  <si>
    <t>HOUSTON, DANIEL</t>
  </si>
  <si>
    <t>12258</t>
  </si>
  <si>
    <t>3013935B</t>
  </si>
  <si>
    <t>91868</t>
  </si>
  <si>
    <t>NM0LS7E25M1500923</t>
  </si>
  <si>
    <t>SMITH, ERIC</t>
  </si>
  <si>
    <t>10997</t>
  </si>
  <si>
    <t>PTB8259</t>
  </si>
  <si>
    <t>91871</t>
  </si>
  <si>
    <t>NM0LS7E27M1500924</t>
  </si>
  <si>
    <t>FISKE, CHIP</t>
  </si>
  <si>
    <t>11064</t>
  </si>
  <si>
    <t>TAN6138</t>
  </si>
  <si>
    <t>91879</t>
  </si>
  <si>
    <t>NM0LS7E2XM1500805</t>
  </si>
  <si>
    <t>STOCKTON, TIM</t>
  </si>
  <si>
    <t>10734</t>
  </si>
  <si>
    <t>54145F3</t>
  </si>
  <si>
    <t>91883</t>
  </si>
  <si>
    <t>NM0LS7E26M1500798</t>
  </si>
  <si>
    <t>FLORES, BERT</t>
  </si>
  <si>
    <t>12117</t>
  </si>
  <si>
    <t>843MWH</t>
  </si>
  <si>
    <t>91884</t>
  </si>
  <si>
    <t>NM0LS7E22M1500796</t>
  </si>
  <si>
    <t>REEVES, AUSTIN</t>
  </si>
  <si>
    <t>13163</t>
  </si>
  <si>
    <t>G502HF</t>
  </si>
  <si>
    <t>91895</t>
  </si>
  <si>
    <t>NM0LS7E24M1500931</t>
  </si>
  <si>
    <t>Carrillo, Ryan</t>
  </si>
  <si>
    <t>14083</t>
  </si>
  <si>
    <t>SM5701</t>
  </si>
  <si>
    <t>91899</t>
  </si>
  <si>
    <t>NM0LS7E25M1500937</t>
  </si>
  <si>
    <t>HATTERY, CODY</t>
  </si>
  <si>
    <t>12647</t>
  </si>
  <si>
    <t>52340F3</t>
  </si>
  <si>
    <t>91904</t>
  </si>
  <si>
    <t>NM0LS7E20M1500943</t>
  </si>
  <si>
    <t>BOND, JAMES</t>
  </si>
  <si>
    <t>13026</t>
  </si>
  <si>
    <t>310251E</t>
  </si>
  <si>
    <t>91905</t>
  </si>
  <si>
    <t>NM0LS7E2XM1500934</t>
  </si>
  <si>
    <t>MUNROE, KEMA</t>
  </si>
  <si>
    <t>PYR4152</t>
  </si>
  <si>
    <t>91911</t>
  </si>
  <si>
    <t>TRANSIT 150 MED 130" WB</t>
  </si>
  <si>
    <t>1FTYE1Y88MKA07468</t>
  </si>
  <si>
    <t>WEIST, TIMOTHY</t>
  </si>
  <si>
    <t>10735</t>
  </si>
  <si>
    <t>PMC2173</t>
  </si>
  <si>
    <t>91913</t>
  </si>
  <si>
    <t>1FTYE1Y8XMKA07472</t>
  </si>
  <si>
    <t>MILLER, AARON</t>
  </si>
  <si>
    <t>368DZF</t>
  </si>
  <si>
    <t>91900</t>
  </si>
  <si>
    <t>NM0LS7E27M1500938</t>
  </si>
  <si>
    <t>ACEVES, LYDIA</t>
  </si>
  <si>
    <t>10329</t>
  </si>
  <si>
    <t>29284J3</t>
  </si>
  <si>
    <t>91917</t>
  </si>
  <si>
    <t>1FTYE1Y81MKA07912</t>
  </si>
  <si>
    <t>O'YOUNG, JUSTIN</t>
  </si>
  <si>
    <t>10661</t>
  </si>
  <si>
    <t>154071C</t>
  </si>
  <si>
    <t>91918</t>
  </si>
  <si>
    <t>1FTYE1Y87MKA07462</t>
  </si>
  <si>
    <t>Smith, John</t>
  </si>
  <si>
    <t>UFK9120</t>
  </si>
  <si>
    <t>91929</t>
  </si>
  <si>
    <t>1FTYE1Y86MKA07419</t>
  </si>
  <si>
    <t>Cote, David</t>
  </si>
  <si>
    <t>13508</t>
  </si>
  <si>
    <t>W56209</t>
  </si>
  <si>
    <t>91936</t>
  </si>
  <si>
    <t>1FTYE1Y87MKA07459</t>
  </si>
  <si>
    <t>DAZEY, JOHN</t>
  </si>
  <si>
    <t>10618</t>
  </si>
  <si>
    <t>UFK9117</t>
  </si>
  <si>
    <t>91940</t>
  </si>
  <si>
    <t>1FTYE1Y80MKA07481</t>
  </si>
  <si>
    <t>JONES, BENNIE</t>
  </si>
  <si>
    <t xml:space="preserve">10297    </t>
  </si>
  <si>
    <t>PSJ3911</t>
  </si>
  <si>
    <t>91942</t>
  </si>
  <si>
    <t>1FTYE1Y83MKA07457</t>
  </si>
  <si>
    <t>DULIN, DOUG</t>
  </si>
  <si>
    <t>10890</t>
  </si>
  <si>
    <t>QXWH83</t>
  </si>
  <si>
    <t>91945</t>
  </si>
  <si>
    <t>1FTYE1Y82MKA07482</t>
  </si>
  <si>
    <t>AYALA, JORGE</t>
  </si>
  <si>
    <t>10419</t>
  </si>
  <si>
    <t>PLV1097</t>
  </si>
  <si>
    <t>91946</t>
  </si>
  <si>
    <t>1FTYE1Y82MKA07479</t>
  </si>
  <si>
    <t>RODRIGUEZ, RUDY</t>
  </si>
  <si>
    <t>11732</t>
  </si>
  <si>
    <t>PTB8260</t>
  </si>
  <si>
    <t>91956</t>
  </si>
  <si>
    <t>1FTYE1Y88MKA07485</t>
  </si>
  <si>
    <t>HEROLD, MICHAEL</t>
  </si>
  <si>
    <t>13350</t>
  </si>
  <si>
    <t>APNV60</t>
  </si>
  <si>
    <t>91960</t>
  </si>
  <si>
    <t>1FTYE1Y85MKA07475</t>
  </si>
  <si>
    <t>MCGRAW, JACOB</t>
  </si>
  <si>
    <t>12639</t>
  </si>
  <si>
    <t>D1L779</t>
  </si>
  <si>
    <t>91964</t>
  </si>
  <si>
    <t>1FTYE1Y8XMKA07455</t>
  </si>
  <si>
    <t>HUGHES, DONNIE</t>
  </si>
  <si>
    <t>12633</t>
  </si>
  <si>
    <t>8652WL</t>
  </si>
  <si>
    <t>91965</t>
  </si>
  <si>
    <t>1FTYE1Y85MKA07458</t>
  </si>
  <si>
    <t>SATTERFIELD, SHELTON</t>
  </si>
  <si>
    <t>12465</t>
  </si>
  <si>
    <t>8EG6770</t>
  </si>
  <si>
    <t>91968</t>
  </si>
  <si>
    <t>1FTYE1Y85MKA07427</t>
  </si>
  <si>
    <t>MILLER, JEFF</t>
  </si>
  <si>
    <t>12880</t>
  </si>
  <si>
    <t>C205778</t>
  </si>
  <si>
    <t>91970</t>
  </si>
  <si>
    <t>1FTYE1Y8XMKA07424</t>
  </si>
  <si>
    <t>Scruggs, Max</t>
  </si>
  <si>
    <t>12243</t>
  </si>
  <si>
    <t>W27377</t>
  </si>
  <si>
    <t>91974</t>
  </si>
  <si>
    <t>1FTYE1Y86MKA07436</t>
  </si>
  <si>
    <t>HOLMAN, JAMES</t>
  </si>
  <si>
    <t>11040</t>
  </si>
  <si>
    <t>12199NB</t>
  </si>
  <si>
    <t>91978</t>
  </si>
  <si>
    <t>1FTYE1Y80MKA07433</t>
  </si>
  <si>
    <t>FOURNIER, DENNIS</t>
  </si>
  <si>
    <t>10463</t>
  </si>
  <si>
    <t>W56439</t>
  </si>
  <si>
    <t>91982</t>
  </si>
  <si>
    <t>1FTYE1Y82MKA07451</t>
  </si>
  <si>
    <t>Hardee, Justin</t>
  </si>
  <si>
    <t>14038</t>
  </si>
  <si>
    <t>TAJ0567</t>
  </si>
  <si>
    <t>91986</t>
  </si>
  <si>
    <t>1FTYE1Y8XMKA07911</t>
  </si>
  <si>
    <t>WAGES, SHEAN</t>
  </si>
  <si>
    <t>13307</t>
  </si>
  <si>
    <t>TBK8528</t>
  </si>
  <si>
    <t>91975</t>
  </si>
  <si>
    <t>1FTYE1Y87MKA07428</t>
  </si>
  <si>
    <t>WILLARD, CHUCK</t>
  </si>
  <si>
    <t>13500</t>
  </si>
  <si>
    <t>AB20028</t>
  </si>
  <si>
    <t>91999</t>
  </si>
  <si>
    <t>1FTYE1Y84MKA07919</t>
  </si>
  <si>
    <t>Sotero, Saimon</t>
  </si>
  <si>
    <t>13977</t>
  </si>
  <si>
    <t>987TXJ</t>
  </si>
  <si>
    <t>82508R</t>
  </si>
  <si>
    <t>2C4RDGBG4KR649436</t>
  </si>
  <si>
    <t>83728</t>
  </si>
  <si>
    <t>Johnson, Blake</t>
  </si>
  <si>
    <t>878S94</t>
  </si>
  <si>
    <t>82463R</t>
  </si>
  <si>
    <t>2C4RDGBG1KR649202</t>
  </si>
  <si>
    <t>MCGUIRE, BRIAN</t>
  </si>
  <si>
    <t>10105</t>
  </si>
  <si>
    <t>CP14501</t>
  </si>
  <si>
    <t>82473R</t>
  </si>
  <si>
    <t>2C4RDGBG9KR649268</t>
  </si>
  <si>
    <t>NEWITT, GLENN</t>
  </si>
  <si>
    <t>10705</t>
  </si>
  <si>
    <t>UZW9324</t>
  </si>
  <si>
    <t>82476R</t>
  </si>
  <si>
    <t>2C4RDGBG3KR649265</t>
  </si>
  <si>
    <t>WALDROP, JJ</t>
  </si>
  <si>
    <t>10525</t>
  </si>
  <si>
    <t>UZW9321</t>
  </si>
  <si>
    <t>82487R</t>
  </si>
  <si>
    <t>2C4RDGBG9KR649321</t>
  </si>
  <si>
    <t>Extra, Branch 126</t>
  </si>
  <si>
    <t>BE126</t>
  </si>
  <si>
    <t>DPT199</t>
  </si>
  <si>
    <t>85964R</t>
  </si>
  <si>
    <t>2C4RDGBG7KR719916</t>
  </si>
  <si>
    <t>CRADDOCK, BRIAN</t>
  </si>
  <si>
    <t>13087</t>
  </si>
  <si>
    <t>CP19622</t>
  </si>
  <si>
    <t>84459R</t>
  </si>
  <si>
    <t>2C4RDGBG1KR643285</t>
  </si>
  <si>
    <t>CLOUSE, STACY</t>
  </si>
  <si>
    <t>11383</t>
  </si>
  <si>
    <t>LZR6148</t>
  </si>
  <si>
    <t>86053R</t>
  </si>
  <si>
    <t>2C4RDGBG4KR638498</t>
  </si>
  <si>
    <t>ORR, BRENT</t>
  </si>
  <si>
    <t>12316</t>
  </si>
  <si>
    <t>MHG0080</t>
  </si>
  <si>
    <t>86915R</t>
  </si>
  <si>
    <t>2C4RDGBG4KR788952</t>
  </si>
  <si>
    <t>THOMPSON, COURTNEY</t>
  </si>
  <si>
    <t>10285</t>
  </si>
  <si>
    <t>F514WK</t>
  </si>
  <si>
    <t>86913R</t>
  </si>
  <si>
    <t>2C4RDGBG0KR788950</t>
  </si>
  <si>
    <t>DION, RICHARD</t>
  </si>
  <si>
    <t>10208</t>
  </si>
  <si>
    <t>V40941</t>
  </si>
  <si>
    <t>87262R</t>
  </si>
  <si>
    <t>2C4RDGBG4KR767468</t>
  </si>
  <si>
    <t>YOUNG, DAN</t>
  </si>
  <si>
    <t>10909</t>
  </si>
  <si>
    <t>782ZVY</t>
  </si>
  <si>
    <t>86545R</t>
  </si>
  <si>
    <t>2C4RDGBG9KR713342</t>
  </si>
  <si>
    <t>SMITH, NATHAN</t>
  </si>
  <si>
    <t>10332</t>
  </si>
  <si>
    <t>N29LGE</t>
  </si>
  <si>
    <t>84180R</t>
  </si>
  <si>
    <t>1N6BF0KY1KN805616</t>
  </si>
  <si>
    <t>EXTRA, BRANCH 107</t>
  </si>
  <si>
    <t>BE107</t>
  </si>
  <si>
    <t>JC2283</t>
  </si>
  <si>
    <t>87473R</t>
  </si>
  <si>
    <t>1N6BF0KY9KN803970</t>
  </si>
  <si>
    <t>LONG, JON</t>
  </si>
  <si>
    <t>12450</t>
  </si>
  <si>
    <t>DD07013</t>
  </si>
  <si>
    <t>86378R</t>
  </si>
  <si>
    <t>1N6BF0LY5KN802832</t>
  </si>
  <si>
    <t>VEHICLE BRANCH 125, POOL</t>
  </si>
  <si>
    <t>BE125</t>
  </si>
  <si>
    <t>C270413</t>
  </si>
  <si>
    <t>91776</t>
  </si>
  <si>
    <t>3C6TRVNG7LE134903</t>
  </si>
  <si>
    <t>BEACH, CHARLES</t>
  </si>
  <si>
    <t>11705</t>
  </si>
  <si>
    <t>CP61852</t>
  </si>
  <si>
    <t>91164</t>
  </si>
  <si>
    <t>1N4BL4BV5LC256210</t>
  </si>
  <si>
    <t>MOORE, GRANT</t>
  </si>
  <si>
    <t>12304</t>
  </si>
  <si>
    <t>ENG4653</t>
  </si>
  <si>
    <t>91440</t>
  </si>
  <si>
    <t>W1YV0BEY3M3848454</t>
  </si>
  <si>
    <t>SWANSON, PHIL</t>
  </si>
  <si>
    <t>10284</t>
  </si>
  <si>
    <t>G574CR</t>
  </si>
  <si>
    <t>91442</t>
  </si>
  <si>
    <t>W1YV0BEY3M3848020</t>
  </si>
  <si>
    <t>JONES, DAVID</t>
  </si>
  <si>
    <t>14052</t>
  </si>
  <si>
    <t>AREX81</t>
  </si>
  <si>
    <t>91446</t>
  </si>
  <si>
    <t>W1YV0BEY6M3847752</t>
  </si>
  <si>
    <t>PONCZEK, DENNIS</t>
  </si>
  <si>
    <t>10660</t>
  </si>
  <si>
    <t>GXL733</t>
  </si>
  <si>
    <t>90696</t>
  </si>
  <si>
    <t>2C4RDGBG7KR797239</t>
  </si>
  <si>
    <t>KLOSSNER, JEFF</t>
  </si>
  <si>
    <t>11858</t>
  </si>
  <si>
    <t>LLW2059</t>
  </si>
  <si>
    <t>90614</t>
  </si>
  <si>
    <t>3C6TRVNG3LE100246</t>
  </si>
  <si>
    <t>BAGGETT, GREG</t>
  </si>
  <si>
    <t>12688</t>
  </si>
  <si>
    <t>2CS2115</t>
  </si>
  <si>
    <t>500594</t>
  </si>
  <si>
    <t>3C6LRVBG4NE102238</t>
  </si>
  <si>
    <t>BENALLY, BEVERLY</t>
  </si>
  <si>
    <t>13289</t>
  </si>
  <si>
    <t>599WYM</t>
  </si>
  <si>
    <t>90694</t>
  </si>
  <si>
    <t>1N6BF0KM2LN808328</t>
  </si>
  <si>
    <t>PEREZ, KENNY</t>
  </si>
  <si>
    <t>11862</t>
  </si>
  <si>
    <t>PZPG02</t>
  </si>
  <si>
    <t>90960</t>
  </si>
  <si>
    <t>NM0LS7E27L1435488</t>
  </si>
  <si>
    <t>MCPHERSON, WILLIAM (ARCHIE)</t>
  </si>
  <si>
    <t>11060</t>
  </si>
  <si>
    <t>TIY563</t>
  </si>
  <si>
    <t>91000</t>
  </si>
  <si>
    <t>3N6CM0KN3LK703404</t>
  </si>
  <si>
    <t>Extra, Branch 210</t>
  </si>
  <si>
    <t>BE210</t>
  </si>
  <si>
    <t>NLY9003</t>
  </si>
  <si>
    <t>93650</t>
  </si>
  <si>
    <t>3N6CM0KN0LK710939</t>
  </si>
  <si>
    <t>MARTIN, WILLIAM</t>
  </si>
  <si>
    <t>12780</t>
  </si>
  <si>
    <t>DD77937</t>
  </si>
  <si>
    <t>90128</t>
  </si>
  <si>
    <t>1N6BF0KM6LN806033</t>
  </si>
  <si>
    <t>O'Leary, Jacob</t>
  </si>
  <si>
    <t>13391</t>
  </si>
  <si>
    <t>4678YJ</t>
  </si>
  <si>
    <t>262969</t>
  </si>
  <si>
    <t>2C4RDGBG0GR262969</t>
  </si>
  <si>
    <t>REEVES, MARIA</t>
  </si>
  <si>
    <t>12680</t>
  </si>
  <si>
    <t>HYD8257</t>
  </si>
  <si>
    <t>90049</t>
  </si>
  <si>
    <t>3C6TRVNG5LE100202</t>
  </si>
  <si>
    <t>SEVERSON, BRIAN</t>
  </si>
  <si>
    <t>12650</t>
  </si>
  <si>
    <t>BDIG22</t>
  </si>
  <si>
    <t>90035</t>
  </si>
  <si>
    <t>SPRINTER 3500</t>
  </si>
  <si>
    <t>WDAPF1CDXKP114330</t>
  </si>
  <si>
    <t>000</t>
  </si>
  <si>
    <t>OGAZ, JOHN</t>
  </si>
  <si>
    <t>12665</t>
  </si>
  <si>
    <t>69762H2</t>
  </si>
  <si>
    <t>89509</t>
  </si>
  <si>
    <t>1N6BF0KM4LN806998</t>
  </si>
  <si>
    <t>CONNOR, BENJAMIN</t>
  </si>
  <si>
    <t>12554</t>
  </si>
  <si>
    <t>935046</t>
  </si>
  <si>
    <t>89340</t>
  </si>
  <si>
    <t>3N6CM0KN4KK698406</t>
  </si>
  <si>
    <t>BALCERZAK, MARCY</t>
  </si>
  <si>
    <t>12530</t>
  </si>
  <si>
    <t>NVGV45</t>
  </si>
  <si>
    <t>89310</t>
  </si>
  <si>
    <t>1N6BF0KM9LN801716</t>
  </si>
  <si>
    <t>BRAMSEN, DAVE</t>
  </si>
  <si>
    <t>13264</t>
  </si>
  <si>
    <t>97334X2</t>
  </si>
  <si>
    <t>88251</t>
  </si>
  <si>
    <t>1N6BF0KM3LN800898</t>
  </si>
  <si>
    <t>LOPEZ, CALEB</t>
  </si>
  <si>
    <t>NLVG45</t>
  </si>
  <si>
    <t>88177</t>
  </si>
  <si>
    <t>1N6BF0KM0JN803819</t>
  </si>
  <si>
    <t>PIERRE, CAMY</t>
  </si>
  <si>
    <t>12531</t>
  </si>
  <si>
    <t>NRNT42</t>
  </si>
  <si>
    <t>88451</t>
  </si>
  <si>
    <t>1N6BF0KY8KN808870</t>
  </si>
  <si>
    <t>TURLEY, JAMES(DANIEL)</t>
  </si>
  <si>
    <t>12225</t>
  </si>
  <si>
    <t>PKW6769</t>
  </si>
  <si>
    <t>88014</t>
  </si>
  <si>
    <t>1N6BF0KM9LN808102</t>
  </si>
  <si>
    <t>Fairley, Colin</t>
  </si>
  <si>
    <t>14121</t>
  </si>
  <si>
    <t>2CV9918</t>
  </si>
  <si>
    <t>87336</t>
  </si>
  <si>
    <t>3N6CM0KN0KK708686</t>
  </si>
  <si>
    <t>SMITH, ANGELA</t>
  </si>
  <si>
    <t>11015</t>
  </si>
  <si>
    <t>067LWQ</t>
  </si>
  <si>
    <t>87103</t>
  </si>
  <si>
    <t>1N6BF0KM9KN805148</t>
  </si>
  <si>
    <t>WHITE, GORDON</t>
  </si>
  <si>
    <t>11314</t>
  </si>
  <si>
    <t>EZ1578</t>
  </si>
  <si>
    <t>98909</t>
  </si>
  <si>
    <t>3C6LRVDG4ME559014</t>
  </si>
  <si>
    <t>Dixon, Zach</t>
  </si>
  <si>
    <t>13905</t>
  </si>
  <si>
    <t>RGZ4427</t>
  </si>
  <si>
    <t>86752</t>
  </si>
  <si>
    <t>1N6BF0KM4KN801265</t>
  </si>
  <si>
    <t>PINS, JEFF</t>
  </si>
  <si>
    <t>12043</t>
  </si>
  <si>
    <t>IPW078</t>
  </si>
  <si>
    <t>85126</t>
  </si>
  <si>
    <t>1N4BL4DW1LC121022</t>
  </si>
  <si>
    <t>MIELE, JASON</t>
  </si>
  <si>
    <t>11634</t>
  </si>
  <si>
    <t>1CBB16</t>
  </si>
  <si>
    <t>10423R</t>
  </si>
  <si>
    <t>1N6BF0KM1DN104235</t>
  </si>
  <si>
    <t>EXTRA, BRANCH 123</t>
  </si>
  <si>
    <t>BE123</t>
  </si>
  <si>
    <t>V24961</t>
  </si>
  <si>
    <t>82481</t>
  </si>
  <si>
    <t>2C4RDGBG0KR649207</t>
  </si>
  <si>
    <t>BELL, MITCH</t>
  </si>
  <si>
    <t>12191</t>
  </si>
  <si>
    <t>LBD4506</t>
  </si>
  <si>
    <t>82486</t>
  </si>
  <si>
    <t>2C4RDGBG0KR649322</t>
  </si>
  <si>
    <t>BAIER, JENNIFER</t>
  </si>
  <si>
    <t>12720</t>
  </si>
  <si>
    <t>EKR4126</t>
  </si>
  <si>
    <t>82493</t>
  </si>
  <si>
    <t>2C4RDGBG6KR649356</t>
  </si>
  <si>
    <t>MELMS, JASON</t>
  </si>
  <si>
    <t>10071</t>
  </si>
  <si>
    <t>772ZVY</t>
  </si>
  <si>
    <t>82497</t>
  </si>
  <si>
    <t>2C4RDGBG4KR649260</t>
  </si>
  <si>
    <t>WILL, SCOTT</t>
  </si>
  <si>
    <t>10225</t>
  </si>
  <si>
    <t>EBV0934</t>
  </si>
  <si>
    <t>82516</t>
  </si>
  <si>
    <t>2C4RDGBG7KR649429</t>
  </si>
  <si>
    <t>GOSS, CHRIS</t>
  </si>
  <si>
    <t>10132</t>
  </si>
  <si>
    <t>C142234</t>
  </si>
  <si>
    <t>82495</t>
  </si>
  <si>
    <t>2C4RDGBG7KR649351</t>
  </si>
  <si>
    <t>EFQ5287</t>
  </si>
  <si>
    <t>82532</t>
  </si>
  <si>
    <t>1N6BF0KM8KN806677</t>
  </si>
  <si>
    <t>GROOM, JEREMIAH</t>
  </si>
  <si>
    <t>11711</t>
  </si>
  <si>
    <t>BGY0592</t>
  </si>
  <si>
    <t>82533</t>
  </si>
  <si>
    <t>1N6BF0KM7KN805973</t>
  </si>
  <si>
    <t>MCDEVITT, WILLIAM J</t>
  </si>
  <si>
    <t>10721</t>
  </si>
  <si>
    <t>ZNE6084</t>
  </si>
  <si>
    <t>82535</t>
  </si>
  <si>
    <t>1N6BF0KM3KN805887</t>
  </si>
  <si>
    <t>BIENEMAN, LEROY S</t>
  </si>
  <si>
    <t>10717</t>
  </si>
  <si>
    <t>ZNE6085</t>
  </si>
  <si>
    <t>82554</t>
  </si>
  <si>
    <t>1N6BF0KM4KN805980</t>
  </si>
  <si>
    <t>HERNANDEZ, ISRAEL</t>
  </si>
  <si>
    <t>13984</t>
  </si>
  <si>
    <t>29236T2</t>
  </si>
  <si>
    <t>82642</t>
  </si>
  <si>
    <t>3N6CM0KN6KK700981</t>
  </si>
  <si>
    <t>GUERRERO, ENRIQUE</t>
  </si>
  <si>
    <t>11096</t>
  </si>
  <si>
    <t>LZV4780</t>
  </si>
  <si>
    <t>82474</t>
  </si>
  <si>
    <t>2C4RDGBG7KR649267</t>
  </si>
  <si>
    <t>PAXTON, DENA</t>
  </si>
  <si>
    <t>10118</t>
  </si>
  <si>
    <t>44Y526</t>
  </si>
  <si>
    <t>806257</t>
  </si>
  <si>
    <t>1N6AF0LY4FN806257</t>
  </si>
  <si>
    <t>ANG, ERNESTO</t>
  </si>
  <si>
    <t>11515</t>
  </si>
  <si>
    <t>C11823M</t>
  </si>
  <si>
    <t>95911</t>
  </si>
  <si>
    <t>1N6BF0KM5MN807286</t>
  </si>
  <si>
    <t>Laramore, Michael</t>
  </si>
  <si>
    <t>13915</t>
  </si>
  <si>
    <t>87972NB</t>
  </si>
  <si>
    <t>155229</t>
  </si>
  <si>
    <t>NM0LE6E77E1155229</t>
  </si>
  <si>
    <t>MORTON, MARK</t>
  </si>
  <si>
    <t>11398</t>
  </si>
  <si>
    <t>ZKZ9810</t>
  </si>
  <si>
    <t>70969</t>
  </si>
  <si>
    <t>2C4RDGBG5HR650247</t>
  </si>
  <si>
    <t>GOLICK, JIM</t>
  </si>
  <si>
    <t>10403</t>
  </si>
  <si>
    <t>KHE9145</t>
  </si>
  <si>
    <t>71009</t>
  </si>
  <si>
    <t>2C4RDGBG1HR586787</t>
  </si>
  <si>
    <t>MCKIM, CHRISTI</t>
  </si>
  <si>
    <t xml:space="preserve">11601    </t>
  </si>
  <si>
    <t>227WHY</t>
  </si>
  <si>
    <t>59123</t>
  </si>
  <si>
    <t>E-150 CARGO</t>
  </si>
  <si>
    <t>1FTNE1EW4DDB10946</t>
  </si>
  <si>
    <t>OMO, KALIN</t>
  </si>
  <si>
    <t>10193</t>
  </si>
  <si>
    <t>023GBS</t>
  </si>
  <si>
    <t>73152F</t>
  </si>
  <si>
    <t>1N6BF0KY7GN813470</t>
  </si>
  <si>
    <t>REYES, ROBERTO</t>
  </si>
  <si>
    <t>13673</t>
  </si>
  <si>
    <t>C042225</t>
  </si>
  <si>
    <t>75083F</t>
  </si>
  <si>
    <t>1N6BF0KM8GN816813</t>
  </si>
  <si>
    <t>McNeil, Charles</t>
  </si>
  <si>
    <t>13316</t>
  </si>
  <si>
    <t>8EG6790</t>
  </si>
  <si>
    <t>78291F</t>
  </si>
  <si>
    <t>1N6BF0KY1JN801421</t>
  </si>
  <si>
    <t>SELF, THOMAS</t>
  </si>
  <si>
    <t>13836</t>
  </si>
  <si>
    <t>KPJ5462</t>
  </si>
  <si>
    <t>78756F</t>
  </si>
  <si>
    <t>1N6BF0KY6JN803102</t>
  </si>
  <si>
    <t>EXTRA, BRANCH 047</t>
  </si>
  <si>
    <t>BE047</t>
  </si>
  <si>
    <t>T57426</t>
  </si>
  <si>
    <t>76294F</t>
  </si>
  <si>
    <t>1N6BF0KM6JN800360</t>
  </si>
  <si>
    <t>DEVENO, TOM</t>
  </si>
  <si>
    <t>10373</t>
  </si>
  <si>
    <t>53304MK</t>
  </si>
  <si>
    <t>79772F</t>
  </si>
  <si>
    <t>1N6BF0KMXJN802256</t>
  </si>
  <si>
    <t>BRANCHEAU, JASON</t>
  </si>
  <si>
    <t>11689</t>
  </si>
  <si>
    <t>DC03229</t>
  </si>
  <si>
    <t>79972F</t>
  </si>
  <si>
    <t>1N6BF0KM9JN800451</t>
  </si>
  <si>
    <t>PEARSON, PATRICK</t>
  </si>
  <si>
    <t>10664</t>
  </si>
  <si>
    <t>KVP6785</t>
  </si>
  <si>
    <t>79930F</t>
  </si>
  <si>
    <t>1N6BF0KM3JN803507</t>
  </si>
  <si>
    <t>GIBSON, DEWAYNE</t>
  </si>
  <si>
    <t>10412</t>
  </si>
  <si>
    <t>XDVA77</t>
  </si>
  <si>
    <t>80603F</t>
  </si>
  <si>
    <t>1N6BF0KY0JN807873</t>
  </si>
  <si>
    <t>HN4444</t>
  </si>
  <si>
    <t>79021F</t>
  </si>
  <si>
    <t>1N6BF0KM5JN808501</t>
  </si>
  <si>
    <t>BUHLER, CHRIS</t>
  </si>
  <si>
    <t>12350</t>
  </si>
  <si>
    <t>KTG6602</t>
  </si>
  <si>
    <t>80950F</t>
  </si>
  <si>
    <t>3N6CM0KN0JK702918</t>
  </si>
  <si>
    <t>BURKETT, JOEL</t>
  </si>
  <si>
    <t>13651</t>
  </si>
  <si>
    <t>5DJ2470</t>
  </si>
  <si>
    <t>79028F</t>
  </si>
  <si>
    <t>3N6CM0KN1JK700420</t>
  </si>
  <si>
    <t>GZJ520</t>
  </si>
  <si>
    <t>81255F</t>
  </si>
  <si>
    <t>3N6CM0KN1JK701597</t>
  </si>
  <si>
    <t>Yang, Joshua</t>
  </si>
  <si>
    <t>11877</t>
  </si>
  <si>
    <t>BRP096</t>
  </si>
  <si>
    <t>81761F</t>
  </si>
  <si>
    <t>3N6CM0KN6KK693126</t>
  </si>
  <si>
    <t>LLB0812</t>
  </si>
  <si>
    <t>81973F</t>
  </si>
  <si>
    <t>2C4RDGBGXKR527163</t>
  </si>
  <si>
    <t>SORIA, TONY</t>
  </si>
  <si>
    <t>10485</t>
  </si>
  <si>
    <t>ZY23797</t>
  </si>
  <si>
    <t>82118F</t>
  </si>
  <si>
    <t>1N6BF0KM4JN816735</t>
  </si>
  <si>
    <t>SNYDER, ROGER</t>
  </si>
  <si>
    <t>11298</t>
  </si>
  <si>
    <t>HN4449</t>
  </si>
  <si>
    <t>81143F</t>
  </si>
  <si>
    <t>1N6BF0KM7JN812727</t>
  </si>
  <si>
    <t>ABBOTT, WADE</t>
  </si>
  <si>
    <t>10955</t>
  </si>
  <si>
    <t>ISH572</t>
  </si>
  <si>
    <t>81717F</t>
  </si>
  <si>
    <t>3N6CM0KNXKK690763</t>
  </si>
  <si>
    <t xml:space="preserve">GRAY, JEREMY </t>
  </si>
  <si>
    <t>13806</t>
  </si>
  <si>
    <t>RAL6330</t>
  </si>
  <si>
    <t>82218F</t>
  </si>
  <si>
    <t>ZFBERFBB3H6G39727</t>
  </si>
  <si>
    <t>CARFI, MICHAEL</t>
  </si>
  <si>
    <t>12215</t>
  </si>
  <si>
    <t>XKBJ86</t>
  </si>
  <si>
    <t>81710F</t>
  </si>
  <si>
    <t>1N6BF0KM2JN817589</t>
  </si>
  <si>
    <t>CRUES, PAOLO</t>
  </si>
  <si>
    <t>13211</t>
  </si>
  <si>
    <t>91036ML</t>
  </si>
  <si>
    <t>82297F</t>
  </si>
  <si>
    <t>1N6BF0KM3JN812532</t>
  </si>
  <si>
    <t>Orozco, Carlos</t>
  </si>
  <si>
    <t>14039</t>
  </si>
  <si>
    <t>903WKG</t>
  </si>
  <si>
    <t>82862F</t>
  </si>
  <si>
    <t>2C4RDGBG2KR573442</t>
  </si>
  <si>
    <t>EDWARDS, BRIAN</t>
  </si>
  <si>
    <t>12053</t>
  </si>
  <si>
    <t>8HMW619</t>
  </si>
  <si>
    <t>82277F</t>
  </si>
  <si>
    <t>2C4RDGBG4KR573636</t>
  </si>
  <si>
    <t>SWAIN, DAN</t>
  </si>
  <si>
    <t>10174</t>
  </si>
  <si>
    <t>V23395</t>
  </si>
  <si>
    <t>82229F</t>
  </si>
  <si>
    <t>1N6BF0KM4JN810255</t>
  </si>
  <si>
    <t>Ware, George</t>
  </si>
  <si>
    <t>13857</t>
  </si>
  <si>
    <t>749H37</t>
  </si>
  <si>
    <t>83172F</t>
  </si>
  <si>
    <t>1FTYE9ZM3GKB06214</t>
  </si>
  <si>
    <t>12782</t>
  </si>
  <si>
    <t>8DW2100</t>
  </si>
  <si>
    <t>83069F</t>
  </si>
  <si>
    <t>2C4RDGBG0KR586660</t>
  </si>
  <si>
    <t>MURPHY, CODY</t>
  </si>
  <si>
    <t>12287</t>
  </si>
  <si>
    <t>LTS4605</t>
  </si>
  <si>
    <t>83342F</t>
  </si>
  <si>
    <t>3N6CM0KN8KK696688</t>
  </si>
  <si>
    <t>Littrell, Ed</t>
  </si>
  <si>
    <t>10066</t>
  </si>
  <si>
    <t>71329R2</t>
  </si>
  <si>
    <t>83341F</t>
  </si>
  <si>
    <t>3N6CM0KN1KK696600</t>
  </si>
  <si>
    <t>NUGLENE, GENO</t>
  </si>
  <si>
    <t>11617</t>
  </si>
  <si>
    <t>71330R2</t>
  </si>
  <si>
    <t>83643F</t>
  </si>
  <si>
    <t>1N4BL4DV8KC146179</t>
  </si>
  <si>
    <t>SCHUMACHER, JOE</t>
  </si>
  <si>
    <t>11764</t>
  </si>
  <si>
    <t>BNK0460</t>
  </si>
  <si>
    <t>91295</t>
  </si>
  <si>
    <t>1N6BF0KY8LN810037</t>
  </si>
  <si>
    <t>C45406V</t>
  </si>
  <si>
    <t>96719</t>
  </si>
  <si>
    <t>3C6LRVAG4ME582460</t>
  </si>
  <si>
    <t>BAILEY, ERIC</t>
  </si>
  <si>
    <t>12905</t>
  </si>
  <si>
    <t>RDL4946</t>
  </si>
  <si>
    <t>98424</t>
  </si>
  <si>
    <t>NM0LS7S2XN1507498</t>
  </si>
  <si>
    <t>NELSON, JEFFREY</t>
  </si>
  <si>
    <t>2248YX</t>
  </si>
  <si>
    <t>Role</t>
  </si>
  <si>
    <t>Azuga Device</t>
  </si>
  <si>
    <t>Black Out</t>
  </si>
  <si>
    <t>Covered</t>
  </si>
  <si>
    <t>UL mileage</t>
  </si>
  <si>
    <t>Azuga Mileage</t>
  </si>
  <si>
    <t>Miles</t>
  </si>
  <si>
    <t>Tech Miles</t>
  </si>
  <si>
    <t>Idle Minutes</t>
  </si>
  <si>
    <t>Idle %</t>
  </si>
  <si>
    <t>MPG</t>
  </si>
  <si>
    <t>PPG</t>
  </si>
  <si>
    <t>Fuel Spend</t>
  </si>
  <si>
    <t>Weekend mileage</t>
  </si>
  <si>
    <t>Off-hour mileage</t>
  </si>
  <si>
    <t>Derive eligible?</t>
  </si>
  <si>
    <t>Derive completed</t>
  </si>
  <si>
    <t>Eval @ Home %</t>
  </si>
  <si>
    <t>Tech Activity</t>
  </si>
  <si>
    <t>Area</t>
  </si>
  <si>
    <t>Region</t>
  </si>
  <si>
    <t>Location</t>
  </si>
  <si>
    <t>Title</t>
  </si>
  <si>
    <t>Point of Contact</t>
  </si>
  <si>
    <t>Email</t>
  </si>
  <si>
    <t>FULL ADDRESS</t>
  </si>
  <si>
    <t>ADDRESS</t>
  </si>
  <si>
    <t>CITY</t>
  </si>
  <si>
    <t>STATE</t>
  </si>
  <si>
    <t>ZIP</t>
  </si>
  <si>
    <t>County</t>
  </si>
  <si>
    <t>PH#</t>
  </si>
  <si>
    <t>Rad Email</t>
  </si>
  <si>
    <t>TimeZone</t>
  </si>
  <si>
    <t>Birmingham, AL</t>
  </si>
  <si>
    <t>BRANCH MANAGER</t>
  </si>
  <si>
    <t>BODIFORD, JOSEPH</t>
  </si>
  <si>
    <t>bbodiford@nsm-seating.com</t>
  </si>
  <si>
    <t xml:space="preserve">2521 Meadowview Ln Ste D Pelham, AL </t>
  </si>
  <si>
    <t>2521 Meadowview Ln Ste D</t>
  </si>
  <si>
    <t>Pelham</t>
  </si>
  <si>
    <t>AL</t>
  </si>
  <si>
    <t>Shelby County</t>
  </si>
  <si>
    <t>(205) 621-7332</t>
  </si>
  <si>
    <t>jennifer.windberry@nsm-seating.com</t>
  </si>
  <si>
    <t>SEC</t>
  </si>
  <si>
    <t>South East</t>
  </si>
  <si>
    <t>Central</t>
  </si>
  <si>
    <t>Miami, FL</t>
  </si>
  <si>
    <t>GENERAL MANAGER</t>
  </si>
  <si>
    <t>karina.mas@nsm-seating.com</t>
  </si>
  <si>
    <t xml:space="preserve">1335 NW 98th Ct Unit 1 Doral, FL </t>
  </si>
  <si>
    <t>1335 NW 98th Ct Unit 1</t>
  </si>
  <si>
    <t>Doral</t>
  </si>
  <si>
    <t>FL</t>
  </si>
  <si>
    <t>Miami-Dade County</t>
  </si>
  <si>
    <t>(305) 262-3399</t>
  </si>
  <si>
    <t>Eastern</t>
  </si>
  <si>
    <t>Houston, TX</t>
  </si>
  <si>
    <t>SMITH, JENNIFER</t>
  </si>
  <si>
    <t>jsmith@nsm-seating.com</t>
  </si>
  <si>
    <t xml:space="preserve">9494 Kirby Dr Houston, TX </t>
  </si>
  <si>
    <t>9494 Kirby Dr</t>
  </si>
  <si>
    <t>Houston</t>
  </si>
  <si>
    <t>TX</t>
  </si>
  <si>
    <t>Harris County</t>
  </si>
  <si>
    <t>(713) 791-9080</t>
  </si>
  <si>
    <t>Michael.White@nsm-seating.com</t>
  </si>
  <si>
    <t>Gulf Coast</t>
  </si>
  <si>
    <t>Atlanta, GA</t>
  </si>
  <si>
    <t>latonne.adesanya@nsm-seating.com</t>
  </si>
  <si>
    <t xml:space="preserve">3361 W. Hospital Avenue Chamblee, GA </t>
  </si>
  <si>
    <t>3361 W. Hospital Avenue</t>
  </si>
  <si>
    <t>Chamblee</t>
  </si>
  <si>
    <t>GA</t>
  </si>
  <si>
    <t>DeKalb</t>
  </si>
  <si>
    <t>(770) 452-1450</t>
  </si>
  <si>
    <t>Dallas, TX</t>
  </si>
  <si>
    <t>imanzarek@nsm-seating.com</t>
  </si>
  <si>
    <t xml:space="preserve">2300 Valley View Ln Ste 205 Farmers Branch, TX </t>
  </si>
  <si>
    <t>2300 Valley View Ln Ste 205</t>
  </si>
  <si>
    <t>Farmers Branch</t>
  </si>
  <si>
    <t>Dallas County</t>
  </si>
  <si>
    <t>(972) 206-7345</t>
  </si>
  <si>
    <t>Chatsworth, CA</t>
  </si>
  <si>
    <t>BENSEMA, MELANIE</t>
  </si>
  <si>
    <t>mbensema@nsm-seating.com</t>
  </si>
  <si>
    <t xml:space="preserve">16509 Arminta St Van Nuys, CA </t>
  </si>
  <si>
    <t>16509 Arminta St</t>
  </si>
  <si>
    <t>Van Nuys</t>
  </si>
  <si>
    <t>CA</t>
  </si>
  <si>
    <t>Los Angeles County</t>
  </si>
  <si>
    <t>(818) 718-1771</t>
  </si>
  <si>
    <t>rgeiss@nsm-seating.com</t>
  </si>
  <si>
    <t>South Pacific</t>
  </si>
  <si>
    <t>West</t>
  </si>
  <si>
    <t>Pacific</t>
  </si>
  <si>
    <t>Anaheim, CA</t>
  </si>
  <si>
    <t xml:space="preserve">1650 S Sinclair st Anaheim, CA </t>
  </si>
  <si>
    <t>1650 S Sinclair st</t>
  </si>
  <si>
    <t>Anaheim</t>
  </si>
  <si>
    <t>Orange County</t>
  </si>
  <si>
    <t>(714) 939-9322</t>
  </si>
  <si>
    <t>Mobile, AL</t>
  </si>
  <si>
    <t>Daniel.Wood@nsm-seating.com</t>
  </si>
  <si>
    <t xml:space="preserve">854 Lakeside Dr Ste B Mobile, AL </t>
  </si>
  <si>
    <t>854 Lakeside Dr Ste B</t>
  </si>
  <si>
    <t>Mobile</t>
  </si>
  <si>
    <t>Mobile County</t>
  </si>
  <si>
    <t>(251) 473-2725</t>
  </si>
  <si>
    <t>Chicago, IL</t>
  </si>
  <si>
    <t>KEIM, KEN</t>
  </si>
  <si>
    <t>kkeim@nsm-seating.com</t>
  </si>
  <si>
    <t xml:space="preserve">5444 East Ave Unit A Countryside, IL </t>
  </si>
  <si>
    <t>5444 East Ave Unit A</t>
  </si>
  <si>
    <t>Countryside</t>
  </si>
  <si>
    <t>IL</t>
  </si>
  <si>
    <t>Cook County</t>
  </si>
  <si>
    <t>(630) 495-3751</t>
  </si>
  <si>
    <t>Grant.Moore@nsm-seating.com</t>
  </si>
  <si>
    <t>Big 10</t>
  </si>
  <si>
    <t>Stockton, CA</t>
  </si>
  <si>
    <t>Aceves, Lydia</t>
  </si>
  <si>
    <t>laceves@nsm-seating.com</t>
  </si>
  <si>
    <t xml:space="preserve">4515 S B St Stockton, CA </t>
  </si>
  <si>
    <t>4515 S B St</t>
  </si>
  <si>
    <t>Stockton</t>
  </si>
  <si>
    <t>San Joaquin County</t>
  </si>
  <si>
    <t>(209) 954-9311</t>
  </si>
  <si>
    <t>Jane.Schmitz@nsm-seating.com</t>
  </si>
  <si>
    <t>North Pacific</t>
  </si>
  <si>
    <t>San Jose, CA</t>
  </si>
  <si>
    <t>BRYAN, ANGELICA</t>
  </si>
  <si>
    <t>abryan@nsm-seating.com</t>
  </si>
  <si>
    <t xml:space="preserve">1190 Dell Ave Ste L Campbell, CA </t>
  </si>
  <si>
    <t>1190 Dell Ave Ste L</t>
  </si>
  <si>
    <t>Campbell</t>
  </si>
  <si>
    <t>Santa Clara County</t>
  </si>
  <si>
    <t>(408) 920-0390</t>
  </si>
  <si>
    <t>Evansville, IN</t>
  </si>
  <si>
    <t>RMayes@nsm-seating.com</t>
  </si>
  <si>
    <t xml:space="preserve">4226 Vogel Rd Evansville, IN </t>
  </si>
  <si>
    <t>4226 Vogel Rd</t>
  </si>
  <si>
    <t>Evansville</t>
  </si>
  <si>
    <t>IN</t>
  </si>
  <si>
    <t>Vanderburgh County</t>
  </si>
  <si>
    <t>(812) 471-4244</t>
  </si>
  <si>
    <t>Matt.Guy@nsm-seating.com</t>
  </si>
  <si>
    <t>Mid-Central</t>
  </si>
  <si>
    <t>Hayward, CA</t>
  </si>
  <si>
    <t>FORRETT, CINDY</t>
  </si>
  <si>
    <t>Cindy.Forrett@nsm-seating.com</t>
  </si>
  <si>
    <t xml:space="preserve">2462 Tripaldi Way Hayward, CA </t>
  </si>
  <si>
    <t>2462 Tripaldi Way</t>
  </si>
  <si>
    <t>Hayward</t>
  </si>
  <si>
    <t>Alameda County</t>
  </si>
  <si>
    <t>(510) 856-4001</t>
  </si>
  <si>
    <t>Milwaukee, WI</t>
  </si>
  <si>
    <t>BRAY, LESLIE</t>
  </si>
  <si>
    <t>Leslie.Bray@nsm-seating.com</t>
  </si>
  <si>
    <t xml:space="preserve">4500 W Burnham St West Milwaukee, WI </t>
  </si>
  <si>
    <t>4500 W Burnham St</t>
  </si>
  <si>
    <t>West Milwaukee</t>
  </si>
  <si>
    <t>WI</t>
  </si>
  <si>
    <t>Milwaukee</t>
  </si>
  <si>
    <t>(866) 248-0756</t>
  </si>
  <si>
    <t>John.Phillips@nsm-seating.com</t>
  </si>
  <si>
    <t>North Central</t>
  </si>
  <si>
    <t>Madison, WI</t>
  </si>
  <si>
    <t xml:space="preserve">726 Walsh RD Madison, WI </t>
  </si>
  <si>
    <t>726 Walsh RD</t>
  </si>
  <si>
    <t>Madison</t>
  </si>
  <si>
    <t>Dane County</t>
  </si>
  <si>
    <t>(800) 213-8994</t>
  </si>
  <si>
    <t>San Diego, CA</t>
  </si>
  <si>
    <t>crussell@nsm-seating.com</t>
  </si>
  <si>
    <t xml:space="preserve">7945 Dunbrook Rd Ste F San Diego, CA </t>
  </si>
  <si>
    <t>7945 Dunbrook Rd Ste F</t>
  </si>
  <si>
    <t>San Diego</t>
  </si>
  <si>
    <t>San Diego County</t>
  </si>
  <si>
    <t>(858) 689-7070</t>
  </si>
  <si>
    <t>Bakersfield, CA</t>
  </si>
  <si>
    <t>AREA MANAGER</t>
  </si>
  <si>
    <t xml:space="preserve">4705 New Horizon Blvd Ste 7 Bakersfield, CA </t>
  </si>
  <si>
    <t>4705 New Horizon Blvd Ste 7</t>
  </si>
  <si>
    <t>Bakersfield</t>
  </si>
  <si>
    <t>Kern County</t>
  </si>
  <si>
    <t>(661) 833-3340</t>
  </si>
  <si>
    <t>Toledo, OH</t>
  </si>
  <si>
    <t>BArbogast@nsm-seating.com</t>
  </si>
  <si>
    <t xml:space="preserve">6501 Angola Rd Unit P Holland, OH </t>
  </si>
  <si>
    <t>6501 Angola Rd Unit P</t>
  </si>
  <si>
    <t>Holland</t>
  </si>
  <si>
    <t>OH</t>
  </si>
  <si>
    <t>Lucas County</t>
  </si>
  <si>
    <t>(419) 867-6857</t>
  </si>
  <si>
    <t>Greenville, SC</t>
  </si>
  <si>
    <t>OPS SUPERVISOR</t>
  </si>
  <si>
    <t>WHITNER, ELYANTRA</t>
  </si>
  <si>
    <t>elyntra.whitner@nsm-seating.com</t>
  </si>
  <si>
    <t xml:space="preserve">153 Grace Dr Ste A Easley, SC </t>
  </si>
  <si>
    <t>153 Grace Dr Ste A</t>
  </si>
  <si>
    <t>Easley</t>
  </si>
  <si>
    <t>SC</t>
  </si>
  <si>
    <t>Pickens County</t>
  </si>
  <si>
    <t>(877) 924-2477</t>
  </si>
  <si>
    <t>Bruce.Nicoara@nsm-seating.com</t>
  </si>
  <si>
    <t>ACC</t>
  </si>
  <si>
    <t>Montgomery, AL</t>
  </si>
  <si>
    <t xml:space="preserve">1406 I85 Pkwy Montgomery, AL </t>
  </si>
  <si>
    <t>1406 I85 Pkwy</t>
  </si>
  <si>
    <t>Montgomery</t>
  </si>
  <si>
    <t>Montgomery County</t>
  </si>
  <si>
    <t>(334) 273-1112</t>
  </si>
  <si>
    <t>Troy, MI</t>
  </si>
  <si>
    <t>swill@nsm-seating.com</t>
  </si>
  <si>
    <t xml:space="preserve">1967 Woodslee DR Troy, MI </t>
  </si>
  <si>
    <t>1967 Woodslee DR</t>
  </si>
  <si>
    <t>Troy</t>
  </si>
  <si>
    <t>MI</t>
  </si>
  <si>
    <t>Oakland County</t>
  </si>
  <si>
    <t>(248) 740-8858</t>
  </si>
  <si>
    <t>Lexington, KY</t>
  </si>
  <si>
    <t>EARNEST, CATHERINE</t>
  </si>
  <si>
    <t>Catherine.Earnest@nsm-seating.com</t>
  </si>
  <si>
    <t xml:space="preserve">2025 Leestown Rd Ste L Lexington, KY </t>
  </si>
  <si>
    <t>2025 Leestown Rd Ste L</t>
  </si>
  <si>
    <t>Lexington</t>
  </si>
  <si>
    <t>KY</t>
  </si>
  <si>
    <t>Fayette County</t>
  </si>
  <si>
    <t>(859) 381-1440</t>
  </si>
  <si>
    <t>Fresno, CA</t>
  </si>
  <si>
    <t>DIETZ, TANISHA</t>
  </si>
  <si>
    <t>tanisha.dietz@nsm-seating.com</t>
  </si>
  <si>
    <t xml:space="preserve">4980 E University Ave Ste 114 Fresno, CA </t>
  </si>
  <si>
    <t>4980 E University Ave Ste 114</t>
  </si>
  <si>
    <t>Fresno</t>
  </si>
  <si>
    <t>Fresno County</t>
  </si>
  <si>
    <t>(559) 252-4396</t>
  </si>
  <si>
    <t>Sacramento, CA</t>
  </si>
  <si>
    <t>GRIMES, TARI 3156</t>
  </si>
  <si>
    <t>tgrimes@nsm-seating.com</t>
  </si>
  <si>
    <t xml:space="preserve">3651 Business Dr Ste 120 Sacramento, CA </t>
  </si>
  <si>
    <t>3651 Business Dr Ste 120</t>
  </si>
  <si>
    <t>Sacramento</t>
  </si>
  <si>
    <t>Sacramento County</t>
  </si>
  <si>
    <t>(916) 383-8501</t>
  </si>
  <si>
    <t>Santa Rosa, CA</t>
  </si>
  <si>
    <t>MCNIECE, MEG</t>
  </si>
  <si>
    <t>meg.mcniece@nsm-seating.com</t>
  </si>
  <si>
    <t xml:space="preserve">3535 Industrial DR STE B1 Santa Rosa, CA </t>
  </si>
  <si>
    <t>3535 Industrial DR STE B1</t>
  </si>
  <si>
    <t>Santa Rosa</t>
  </si>
  <si>
    <t>Sonoma County</t>
  </si>
  <si>
    <t>(707) 575-6188</t>
  </si>
  <si>
    <t>Fairfield, CA</t>
  </si>
  <si>
    <t>OFFICE ADMIN</t>
  </si>
  <si>
    <t>BUFORD, DIANA</t>
  </si>
  <si>
    <t>dbuford@nsm-seating.com</t>
  </si>
  <si>
    <t xml:space="preserve">2850 Cordelia Rd Ste 150 Fairfield, CA </t>
  </si>
  <si>
    <t>2850 Cordelia Rd Ste 150</t>
  </si>
  <si>
    <t>Fairfield</t>
  </si>
  <si>
    <t>Solano County</t>
  </si>
  <si>
    <t>(707) 399-0106</t>
  </si>
  <si>
    <t>Philadelphia, PA</t>
  </si>
  <si>
    <t>Robert Springer</t>
  </si>
  <si>
    <t>robert.springer@nsm-seating.com</t>
  </si>
  <si>
    <t xml:space="preserve">1957 Pioneer Rd Bldg C Huntingdon Valley, PA </t>
  </si>
  <si>
    <t>1957 Pioneer Rd Bldg C</t>
  </si>
  <si>
    <t>Huntingdon Valley</t>
  </si>
  <si>
    <t>PA</t>
  </si>
  <si>
    <t>(215) 682-9760</t>
  </si>
  <si>
    <t>joshua.banner@nsm-seating.com</t>
  </si>
  <si>
    <t>Big East</t>
  </si>
  <si>
    <t>North East</t>
  </si>
  <si>
    <t>Natick, MA</t>
  </si>
  <si>
    <t>TUCKER, ANGELA</t>
  </si>
  <si>
    <t>Angela.Tucker@nsm-seating.com</t>
  </si>
  <si>
    <t xml:space="preserve">12 Southville rd Southborough, MA </t>
  </si>
  <si>
    <t>12 Southville rd</t>
  </si>
  <si>
    <t>Southborough</t>
  </si>
  <si>
    <t>MA</t>
  </si>
  <si>
    <t>Worcester County</t>
  </si>
  <si>
    <t>(508) 875-1223</t>
  </si>
  <si>
    <t>Chris.Zito@nsm-seating.com</t>
  </si>
  <si>
    <t>New England</t>
  </si>
  <si>
    <t>Memphis, TN</t>
  </si>
  <si>
    <t>VAN VALKENBURGH, SUSAN</t>
  </si>
  <si>
    <t>svanvalkenburgh@nsm-seating.com</t>
  </si>
  <si>
    <t xml:space="preserve">3930 S Perkins Rd Memphis, TN </t>
  </si>
  <si>
    <t>3930 S Perkins Rd</t>
  </si>
  <si>
    <t>Memphis</t>
  </si>
  <si>
    <t>TN</t>
  </si>
  <si>
    <t>(901) 362-9880</t>
  </si>
  <si>
    <t>Fort Smith, AR</t>
  </si>
  <si>
    <t>TAYLOR, JUDY</t>
  </si>
  <si>
    <t>judytaylor@nsm-seating.com</t>
  </si>
  <si>
    <t xml:space="preserve">523 Lexington Ave Fort Smith, AR </t>
  </si>
  <si>
    <t>523 Lexington Ave</t>
  </si>
  <si>
    <t>Fort Smith</t>
  </si>
  <si>
    <t>AR</t>
  </si>
  <si>
    <t>Sebastian County</t>
  </si>
  <si>
    <t>(479) 452-2168</t>
  </si>
  <si>
    <t>Champaign, IL</t>
  </si>
  <si>
    <t>SPALDING, ROBIN</t>
  </si>
  <si>
    <t>Robin.Spalding@nsm-seating.com</t>
  </si>
  <si>
    <t xml:space="preserve">3808 W Springfield Ave Ste B Champaign, IL </t>
  </si>
  <si>
    <t>3808 W Springfield Ave Ste B</t>
  </si>
  <si>
    <t>Champaign</t>
  </si>
  <si>
    <t>Champaign County</t>
  </si>
  <si>
    <t>(217) 355-1399</t>
  </si>
  <si>
    <t>Peoria, IL</t>
  </si>
  <si>
    <t>SHEPPERD, TAMMY</t>
  </si>
  <si>
    <t>tshepperd@nsm-seating.com</t>
  </si>
  <si>
    <t xml:space="preserve">4209 Pfeiffer Rd Bartonville, IL </t>
  </si>
  <si>
    <t>4209 Pfeiffer Rd</t>
  </si>
  <si>
    <t>Bartonville</t>
  </si>
  <si>
    <t>Peoria County</t>
  </si>
  <si>
    <t>(866) 740-3252</t>
  </si>
  <si>
    <t>Charleston, WV</t>
  </si>
  <si>
    <t>FALLS, DAVID</t>
  </si>
  <si>
    <t>David.Falls@nsm-seating.com</t>
  </si>
  <si>
    <t xml:space="preserve">204 Roxalana Business Park Dunbar, WV </t>
  </si>
  <si>
    <t>204 Roxalana Business Park</t>
  </si>
  <si>
    <t>Dunbar</t>
  </si>
  <si>
    <t>WV</t>
  </si>
  <si>
    <t>Kanawha County</t>
  </si>
  <si>
    <t>(304) 766-9317</t>
  </si>
  <si>
    <t>Buffalo, NY</t>
  </si>
  <si>
    <t>KOZLOWSKI, MARK</t>
  </si>
  <si>
    <t>mark.kozlowski@nsm-seating.com</t>
  </si>
  <si>
    <t xml:space="preserve">19 Ransier Dr Ste 5B West Seneca, NY </t>
  </si>
  <si>
    <t>19 Ransier Dr Ste 5B</t>
  </si>
  <si>
    <t>West Seneca</t>
  </si>
  <si>
    <t>NY</t>
  </si>
  <si>
    <t>Erie County</t>
  </si>
  <si>
    <t>(716) 674-0783</t>
  </si>
  <si>
    <t>Wichita, KS</t>
  </si>
  <si>
    <t>komo@nsm-seating.com</t>
  </si>
  <si>
    <t xml:space="preserve">1635 E 37th St N Ste 5 Wichita, KS </t>
  </si>
  <si>
    <t>1635 E 37th St N Ste 5</t>
  </si>
  <si>
    <t>Wichita</t>
  </si>
  <si>
    <t>KS</t>
  </si>
  <si>
    <t>Sedgwick County</t>
  </si>
  <si>
    <t>(316) 821-9988</t>
  </si>
  <si>
    <t>jennifer.baust@nsm-seating.com</t>
  </si>
  <si>
    <t>South West</t>
  </si>
  <si>
    <t>Connecticut, CT</t>
  </si>
  <si>
    <t>SHERYL HAMMEL</t>
  </si>
  <si>
    <t>Sheryl.Hammel@nsm-seating.com</t>
  </si>
  <si>
    <t xml:space="preserve">11 Freedom Way Unit A3 Niantic, CT </t>
  </si>
  <si>
    <t>11 Freedom Way Unit A3</t>
  </si>
  <si>
    <t>Niantic</t>
  </si>
  <si>
    <t>CT</t>
  </si>
  <si>
    <t>New London County</t>
  </si>
  <si>
    <t>(860) 739-3444</t>
  </si>
  <si>
    <t>Hawaii, HI</t>
  </si>
  <si>
    <t>flane@nsm-seating.com</t>
  </si>
  <si>
    <t xml:space="preserve">96-1173 Waihona St Unit A3 Pearl City, HI </t>
  </si>
  <si>
    <t>96-1173 Waihona St Unit A3</t>
  </si>
  <si>
    <t>Pearl City</t>
  </si>
  <si>
    <t>HI</t>
  </si>
  <si>
    <t>Honolulu County</t>
  </si>
  <si>
    <t>(808) 842-3889</t>
  </si>
  <si>
    <t>Hawaii</t>
  </si>
  <si>
    <t>Ft. Wayne, IN</t>
  </si>
  <si>
    <t>STEWART, ELAINE</t>
  </si>
  <si>
    <t>EStewart@nsm-seating.com</t>
  </si>
  <si>
    <t xml:space="preserve">3927 Kraft PKWY Ste A Fort Wayne, IN </t>
  </si>
  <si>
    <t>3927 Kraft PKWY Ste A</t>
  </si>
  <si>
    <t>Fort Wayne</t>
  </si>
  <si>
    <t>Allen County</t>
  </si>
  <si>
    <t>(260) 489-5200</t>
  </si>
  <si>
    <t>Chicopee, MA</t>
  </si>
  <si>
    <t>PIETTE, DESIREE</t>
  </si>
  <si>
    <t>Desiree.Piette@nsm-seating.com</t>
  </si>
  <si>
    <t xml:space="preserve">150 Padgette St Ste F Chicopee, MA </t>
  </si>
  <si>
    <t>150 Padgette St Ste F</t>
  </si>
  <si>
    <t>Chicopee</t>
  </si>
  <si>
    <t>Hampden County</t>
  </si>
  <si>
    <t>(413) 592-5464</t>
  </si>
  <si>
    <t>Nashville, TN</t>
  </si>
  <si>
    <t>HARRIS, COLLEEN</t>
  </si>
  <si>
    <t>colleen.harris@nsm-seating.com</t>
  </si>
  <si>
    <t xml:space="preserve">1610 Elm Hill Pike Ste A Nashville, TN </t>
  </si>
  <si>
    <t>1610 Elm Hill Pike Ste A</t>
  </si>
  <si>
    <t>Nashville</t>
  </si>
  <si>
    <t>Davidson County</t>
  </si>
  <si>
    <t>(615) 880-1819</t>
  </si>
  <si>
    <t>Redlands, CA</t>
  </si>
  <si>
    <t>mbeaman@nsm-seating.com</t>
  </si>
  <si>
    <t xml:space="preserve">350 Alabama St Ste C Redlands, CA </t>
  </si>
  <si>
    <t>350 Alabama St Ste C</t>
  </si>
  <si>
    <t>Redlands</t>
  </si>
  <si>
    <t>San Bernardino County</t>
  </si>
  <si>
    <t>(909) 335-6047</t>
  </si>
  <si>
    <t>Phoenix, AZ</t>
  </si>
  <si>
    <t>sortiz@nsm-seating.com</t>
  </si>
  <si>
    <t xml:space="preserve">4202 East Elwood Street, Suite 5 Pheonix, AZ </t>
  </si>
  <si>
    <t>4202 East Elwood Street, Suite 5</t>
  </si>
  <si>
    <t>Pheonix</t>
  </si>
  <si>
    <t>AZ</t>
  </si>
  <si>
    <t>Maricopa</t>
  </si>
  <si>
    <t>(623) 486-3588</t>
  </si>
  <si>
    <t>Mountain</t>
  </si>
  <si>
    <t>San Antonio, TX</t>
  </si>
  <si>
    <t>MCEWEN, AMY</t>
  </si>
  <si>
    <t>amy.mcewen@nsm-seating.com</t>
  </si>
  <si>
    <t xml:space="preserve">8666 Huebner RD STE 100 San Antonio, TX </t>
  </si>
  <si>
    <t>8666 Huebner RD STE 100</t>
  </si>
  <si>
    <t>San Antonio</t>
  </si>
  <si>
    <t>Bexar County</t>
  </si>
  <si>
    <t>(210) 520-6481</t>
  </si>
  <si>
    <t>catharine.oostdam@nsm-seating.com</t>
  </si>
  <si>
    <t>SC Texas</t>
  </si>
  <si>
    <t>Orlando, FL</t>
  </si>
  <si>
    <t>BURROUGHS, KAITLYN</t>
  </si>
  <si>
    <t>KAITLYN.BURROUGHS@NSM-SEATING.COM</t>
  </si>
  <si>
    <t xml:space="preserve">502 Sunport Ln Suite 350 Orlando, FL </t>
  </si>
  <si>
    <t>502 Sunport Ln Suite 350</t>
  </si>
  <si>
    <t>Orlando</t>
  </si>
  <si>
    <t>(407) 629-7845</t>
  </si>
  <si>
    <t>Austin South, TX</t>
  </si>
  <si>
    <t>GUPTA, KAVI</t>
  </si>
  <si>
    <t>kavi.gupta@nsm-seating.com</t>
  </si>
  <si>
    <t xml:space="preserve">1340 Airport Commerce Dr, Suite 575 Austin, TX </t>
  </si>
  <si>
    <t>1340 Airport Commerce Dr, Suite 575</t>
  </si>
  <si>
    <t>Austin</t>
  </si>
  <si>
    <t>Travis County</t>
  </si>
  <si>
    <t>(512) 833-9956</t>
  </si>
  <si>
    <t>Salt Lake City, UT</t>
  </si>
  <si>
    <t>VERHAAL, LORI</t>
  </si>
  <si>
    <t>lori.verhaal@nsm-seating.com</t>
  </si>
  <si>
    <t xml:space="preserve">6553 S Cottonwood St Murray, UT </t>
  </si>
  <si>
    <t>6553 S Cottonwood St</t>
  </si>
  <si>
    <t>Murray</t>
  </si>
  <si>
    <t>UT</t>
  </si>
  <si>
    <t>Salt Lake County</t>
  </si>
  <si>
    <t>(801) 281-6601</t>
  </si>
  <si>
    <t>Lafayette, LA</t>
  </si>
  <si>
    <t>rromero@nsm-seating.com</t>
  </si>
  <si>
    <t xml:space="preserve">207 Roto Park Dr Broussard, LA </t>
  </si>
  <si>
    <t>207 Roto Park Dr</t>
  </si>
  <si>
    <t>Broussard</t>
  </si>
  <si>
    <t>LA</t>
  </si>
  <si>
    <t>Lafayette Parish</t>
  </si>
  <si>
    <t>(337) 837-5310</t>
  </si>
  <si>
    <t>New Orleans, LA</t>
  </si>
  <si>
    <t>mfarnet@nsm-seating.com</t>
  </si>
  <si>
    <t xml:space="preserve">5515 Pepsi St Ste A Harahan, LA </t>
  </si>
  <si>
    <t>5515 Pepsi St Ste A</t>
  </si>
  <si>
    <t>Harahan</t>
  </si>
  <si>
    <t>Jefferson Parish</t>
  </si>
  <si>
    <t>(504) 729-4074</t>
  </si>
  <si>
    <t>Beaumont, TX</t>
  </si>
  <si>
    <t>CYSEWSKI, JEFFERY</t>
  </si>
  <si>
    <t>jcysewski@nsm-seating.com</t>
  </si>
  <si>
    <t xml:space="preserve">10945 Eastex FWY Beaumont, TX </t>
  </si>
  <si>
    <t>10945 Eastex FWY</t>
  </si>
  <si>
    <t>Beaumont</t>
  </si>
  <si>
    <t>Jefferson County</t>
  </si>
  <si>
    <t>(409) 842-5924</t>
  </si>
  <si>
    <t>Louisville, KY</t>
  </si>
  <si>
    <t>PORCH, ZACH</t>
  </si>
  <si>
    <t>Zachary.Porch@nsm-seating.com</t>
  </si>
  <si>
    <t xml:space="preserve">11003 Bluegrass Pkwy Ste 460 Louisville, KY </t>
  </si>
  <si>
    <t>11003 Bluegrass Pkwy Ste 460</t>
  </si>
  <si>
    <t>Louisville</t>
  </si>
  <si>
    <t>(502) 266-5213</t>
  </si>
  <si>
    <t>Odgen, UT</t>
  </si>
  <si>
    <t xml:space="preserve">1719 W 2800 S Unit 102 Ogden, UT </t>
  </si>
  <si>
    <t>1719 W 2800 S Unit 102</t>
  </si>
  <si>
    <t>Ogden</t>
  </si>
  <si>
    <t>Weber County</t>
  </si>
  <si>
    <t>(801) 392-1010</t>
  </si>
  <si>
    <t>Columbus, OH</t>
  </si>
  <si>
    <t>MULBERRY, CARL</t>
  </si>
  <si>
    <t>Carl.Mulberry@nsm-seating.com</t>
  </si>
  <si>
    <t xml:space="preserve">306 E 5th Ave Columbus, OH </t>
  </si>
  <si>
    <t>306 E 5th Ave</t>
  </si>
  <si>
    <t>Columbus</t>
  </si>
  <si>
    <t>Franklin County</t>
  </si>
  <si>
    <t>(614) 294-5585</t>
  </si>
  <si>
    <t>Las Vegas, NV</t>
  </si>
  <si>
    <t>FLYNN, TOM</t>
  </si>
  <si>
    <t>tom.flynn@nsm-seating.com</t>
  </si>
  <si>
    <t xml:space="preserve">7665 Commercial Way Ste H Henderson, NV </t>
  </si>
  <si>
    <t>7665 Commercial Way Ste H</t>
  </si>
  <si>
    <t>Henderson</t>
  </si>
  <si>
    <t>NV</t>
  </si>
  <si>
    <t>Clark County</t>
  </si>
  <si>
    <t>(702) 565-5570</t>
  </si>
  <si>
    <t>Minneapolis, MN</t>
  </si>
  <si>
    <t>MUNSTERMAN, DEBBIE</t>
  </si>
  <si>
    <t>dmunsterman@nsm-seating.com</t>
  </si>
  <si>
    <t xml:space="preserve">1775 Old Hwy 8, Ste 103 New Brighton, MN </t>
  </si>
  <si>
    <t>1775 Old Hwy 8, Ste 103</t>
  </si>
  <si>
    <t>New Brighton</t>
  </si>
  <si>
    <t>MN</t>
  </si>
  <si>
    <t>Ramsey County</t>
  </si>
  <si>
    <t>(651) 756-7419</t>
  </si>
  <si>
    <t>McAllen, TX</t>
  </si>
  <si>
    <t>SAUCIER, TRIS</t>
  </si>
  <si>
    <t>Tris.Saucier@nsm-seating.com</t>
  </si>
  <si>
    <t xml:space="preserve">1201 W Houston Ave McAllen, TX </t>
  </si>
  <si>
    <t>1201 W Houston Ave</t>
  </si>
  <si>
    <t>McAllen</t>
  </si>
  <si>
    <t>Hidalgo County</t>
  </si>
  <si>
    <t>(956) 994-8405</t>
  </si>
  <si>
    <t>Appleton, WI</t>
  </si>
  <si>
    <t xml:space="preserve">N922 Tower View Dr Unit N Greenville, WI </t>
  </si>
  <si>
    <t>N922 Tower View Dr Unit N</t>
  </si>
  <si>
    <t>Greenville</t>
  </si>
  <si>
    <t>Outagamie County</t>
  </si>
  <si>
    <t>(920) 364-9659</t>
  </si>
  <si>
    <t>Asheville, NC</t>
  </si>
  <si>
    <t>FRIAR, JECELLA</t>
  </si>
  <si>
    <t>Jecelia.Friar@nsm-seating.com</t>
  </si>
  <si>
    <t xml:space="preserve">65 Shiloh Rd Asheville, NC </t>
  </si>
  <si>
    <t>65 Shiloh Rd</t>
  </si>
  <si>
    <t>Asheville</t>
  </si>
  <si>
    <t>NC</t>
  </si>
  <si>
    <t>Buncombe County</t>
  </si>
  <si>
    <t>(828) 277-2577</t>
  </si>
  <si>
    <t>Billings, MT</t>
  </si>
  <si>
    <t>OLSTAD, MICHAEL</t>
  </si>
  <si>
    <t>wolstad@nsm-seating.com</t>
  </si>
  <si>
    <t xml:space="preserve">2747 Enterprise Ave Ste 1 Billings, MT </t>
  </si>
  <si>
    <t>2747 Enterprise Ave Ste 1</t>
  </si>
  <si>
    <t>Billings</t>
  </si>
  <si>
    <t>MT</t>
  </si>
  <si>
    <t>Yellowstone County</t>
  </si>
  <si>
    <t>(406) 969-4733</t>
  </si>
  <si>
    <t>timothy.bartlett@nsm-seating.com</t>
  </si>
  <si>
    <t>Pac.N.West</t>
  </si>
  <si>
    <t>Denver, CO</t>
  </si>
  <si>
    <t>KNIGHT, CHRISTIE</t>
  </si>
  <si>
    <t>christie.knight@nsm-seating.com</t>
  </si>
  <si>
    <t xml:space="preserve">12503 E Euclid Dr Ste 60 Centennial, CO </t>
  </si>
  <si>
    <t>12503 E Euclid Dr Ste 60</t>
  </si>
  <si>
    <t>Centennial</t>
  </si>
  <si>
    <t>CO</t>
  </si>
  <si>
    <t>Arapahoe County</t>
  </si>
  <si>
    <t>(720) 389-5212</t>
  </si>
  <si>
    <t>Norfolk, VA</t>
  </si>
  <si>
    <t>Phyllis Edwards</t>
  </si>
  <si>
    <t>pedwards@nsm-seating.com</t>
  </si>
  <si>
    <t xml:space="preserve">3347 Enterprise Rd Norfolk, VA </t>
  </si>
  <si>
    <t>3347 Enterprise Rd</t>
  </si>
  <si>
    <t>Norfolk</t>
  </si>
  <si>
    <t>VA</t>
  </si>
  <si>
    <t>(877) 326-0972</t>
  </si>
  <si>
    <t>mschools@nsm-seating.com</t>
  </si>
  <si>
    <t>Mid-Atlantic</t>
  </si>
  <si>
    <t>Richmond, VA</t>
  </si>
  <si>
    <t>BRIAN HALL</t>
  </si>
  <si>
    <t>Brian.Hall@nsm-seating.com</t>
  </si>
  <si>
    <t xml:space="preserve">3941 Deep Rock Rd Richmond, VA </t>
  </si>
  <si>
    <t>3941 Deep Rock Rd</t>
  </si>
  <si>
    <t>Richmond</t>
  </si>
  <si>
    <t>Henrico County</t>
  </si>
  <si>
    <t>(844) 772-1170</t>
  </si>
  <si>
    <t>Fishersville, VA</t>
  </si>
  <si>
    <t>(540) 885-1252</t>
  </si>
  <si>
    <t>Roanoke, VA</t>
  </si>
  <si>
    <t>MIKE JOHNSON</t>
  </si>
  <si>
    <t>Mike.Johnson@nsm-seating.com</t>
  </si>
  <si>
    <t xml:space="preserve">1871 Dillard Drive Salem, VA </t>
  </si>
  <si>
    <t>1871 Dillard Drive</t>
  </si>
  <si>
    <t>Salem</t>
  </si>
  <si>
    <t>(540) 682-2430</t>
  </si>
  <si>
    <t>Albany, NY</t>
  </si>
  <si>
    <t>penny.bonneau@nsm-seating.com</t>
  </si>
  <si>
    <t xml:space="preserve">2069 Central Ave Albany, NY </t>
  </si>
  <si>
    <t>2069 Central Ave</t>
  </si>
  <si>
    <t>Albany</t>
  </si>
  <si>
    <t>Albany County</t>
  </si>
  <si>
    <t>(855) 418-6404</t>
  </si>
  <si>
    <t>Charlotte, NC</t>
  </si>
  <si>
    <t>OSBORNE, KELLY</t>
  </si>
  <si>
    <t>Kelly.Osborne@nsm-seating.com</t>
  </si>
  <si>
    <t xml:space="preserve">3140 Yorkmont Rd, Ste 500 Charlotte, NC </t>
  </si>
  <si>
    <t>3140 Yorkmont Rd, Ste 500</t>
  </si>
  <si>
    <t>Charlotte</t>
  </si>
  <si>
    <t>Mecklenburg</t>
  </si>
  <si>
    <t>(704) 333-8431</t>
  </si>
  <si>
    <t>Charleston, SC</t>
  </si>
  <si>
    <t>STAMPER, ZACH</t>
  </si>
  <si>
    <t>Zach.Stamper@nsm-seating.com</t>
  </si>
  <si>
    <t xml:space="preserve">2551 Oscar Johnson Dr Ste C North Charleston, SC </t>
  </si>
  <si>
    <t>2551 Oscar Johnson Dr Ste C</t>
  </si>
  <si>
    <t>North Charleston</t>
  </si>
  <si>
    <t>Berkeley County</t>
  </si>
  <si>
    <t>(843) 737-5756</t>
  </si>
  <si>
    <t>New Jersey, NJ</t>
  </si>
  <si>
    <t>Mike Otto</t>
  </si>
  <si>
    <t>MOtto@nsm-seating.com</t>
  </si>
  <si>
    <t xml:space="preserve">5146 W Hurley Pond Rd Wall Township, NJ </t>
  </si>
  <si>
    <t>5146 W Hurley Pond Rd</t>
  </si>
  <si>
    <t>Wall Township</t>
  </si>
  <si>
    <t>NJ</t>
  </si>
  <si>
    <t>Monmouth County</t>
  </si>
  <si>
    <t>(732) 919-7725</t>
  </si>
  <si>
    <t>Jackson, MS</t>
  </si>
  <si>
    <t xml:space="preserve">108 N Layfair Dr Flowood, MS </t>
  </si>
  <si>
    <t>108 N Layfair Dr</t>
  </si>
  <si>
    <t>Flowood</t>
  </si>
  <si>
    <t>MS</t>
  </si>
  <si>
    <t>Rankin County</t>
  </si>
  <si>
    <t>(601) 664-1090</t>
  </si>
  <si>
    <t>Providence, RI</t>
  </si>
  <si>
    <t>GIBBONS, JENNIFER</t>
  </si>
  <si>
    <t>Jennifer.Gibbons@nsm-seating.com</t>
  </si>
  <si>
    <t xml:space="preserve">11 Knight St Bldg F22 Warwick, RI </t>
  </si>
  <si>
    <t>11 Knight St Bldg F22</t>
  </si>
  <si>
    <t>Warwick</t>
  </si>
  <si>
    <t>RI</t>
  </si>
  <si>
    <t>Kent County</t>
  </si>
  <si>
    <t>(401) 231-7100</t>
  </si>
  <si>
    <t>Pittsburgh, PA</t>
  </si>
  <si>
    <t>KENNEDY, MARCI</t>
  </si>
  <si>
    <t>marci.kennedy@nsm-seating.com</t>
  </si>
  <si>
    <t xml:space="preserve">730 Vista Park Dr Pittsburgh, PA </t>
  </si>
  <si>
    <t>730 Vista Park Dr</t>
  </si>
  <si>
    <t>Pittsburgh</t>
  </si>
  <si>
    <t>Allegheny County</t>
  </si>
  <si>
    <t>(800) 500-2429</t>
  </si>
  <si>
    <t>Youngstown, OH</t>
  </si>
  <si>
    <t>bob.garwood@nsm-seating.com</t>
  </si>
  <si>
    <t xml:space="preserve">1087 N Meridian Rd Youngstown, OH </t>
  </si>
  <si>
    <t>1087 N Meridian Rd</t>
  </si>
  <si>
    <t>Youngstown</t>
  </si>
  <si>
    <t>Mahoning County</t>
  </si>
  <si>
    <t>(844) 887-4845</t>
  </si>
  <si>
    <t>Cleveland, OH</t>
  </si>
  <si>
    <t>Jeromy.Havrilla@nsm-seating.com</t>
  </si>
  <si>
    <t xml:space="preserve">6430 Eastland Rd Ste A Brook Park, OH </t>
  </si>
  <si>
    <t>6430 Eastland Rd Ste A</t>
  </si>
  <si>
    <t>Brook Park</t>
  </si>
  <si>
    <t>Cuyahoga County</t>
  </si>
  <si>
    <t>(440) 471-7973</t>
  </si>
  <si>
    <t>Hudson, NH</t>
  </si>
  <si>
    <t>brian.heath@nsm-seating.com</t>
  </si>
  <si>
    <t xml:space="preserve">315 Derry Rd Ste 4 Hudson, NH </t>
  </si>
  <si>
    <t>315 Derry Rd Ste 4</t>
  </si>
  <si>
    <t>Hudson</t>
  </si>
  <si>
    <t>NH</t>
  </si>
  <si>
    <t>Hillsborough County</t>
  </si>
  <si>
    <t>(603) 589-2234</t>
  </si>
  <si>
    <t>Fairfield, NJ</t>
  </si>
  <si>
    <t>COLLAZO, PATTI A.</t>
  </si>
  <si>
    <t>Patricia.Collazo@nsm-seating.com</t>
  </si>
  <si>
    <t xml:space="preserve">160 Algonquin Parkway Whippany, NJ </t>
  </si>
  <si>
    <t>160 Algonquin Parkway</t>
  </si>
  <si>
    <t>Whippany</t>
  </si>
  <si>
    <t>Morris County</t>
  </si>
  <si>
    <t>(973) 852-4065</t>
  </si>
  <si>
    <t>Plainview, NY</t>
  </si>
  <si>
    <t>Alberto Rivas</t>
  </si>
  <si>
    <t>alberto.rivas@nsm-seating.com</t>
  </si>
  <si>
    <t xml:space="preserve">40 Melville Park Road Melville, NY </t>
  </si>
  <si>
    <t>40 Melville Park Road</t>
  </si>
  <si>
    <t>Melville</t>
  </si>
  <si>
    <t>Suffolk County</t>
  </si>
  <si>
    <t>(516) 833-1797</t>
  </si>
  <si>
    <t>Woburn, MA</t>
  </si>
  <si>
    <t xml:space="preserve">50T Concord St Wilmington, MA </t>
  </si>
  <si>
    <t>50T Concord St</t>
  </si>
  <si>
    <t>Wilmington</t>
  </si>
  <si>
    <t>Middlesex</t>
  </si>
  <si>
    <t>(781) 897-6100</t>
  </si>
  <si>
    <t>Franklin, MA</t>
  </si>
  <si>
    <t xml:space="preserve">101 Constitution Blvd Ste E Franklin, MA </t>
  </si>
  <si>
    <t>101 Constitution Blvd Ste E</t>
  </si>
  <si>
    <t>Franklin</t>
  </si>
  <si>
    <t>Norfolk County</t>
  </si>
  <si>
    <t>(508) 623-2500</t>
  </si>
  <si>
    <t>Newington, CT</t>
  </si>
  <si>
    <t>REGIONAL OPS MNGR</t>
  </si>
  <si>
    <t>SPERRY, RONALD</t>
  </si>
  <si>
    <t>ron.sperry@nsm-seating.com</t>
  </si>
  <si>
    <t xml:space="preserve">151 Rockwell Rd Newington, CT </t>
  </si>
  <si>
    <t>151 Rockwell Rd</t>
  </si>
  <si>
    <t>Newington</t>
  </si>
  <si>
    <t>Hartford County</t>
  </si>
  <si>
    <t>(860) 666-7500</t>
  </si>
  <si>
    <t>Pomfret, CT</t>
  </si>
  <si>
    <t>Terry Farrigan</t>
  </si>
  <si>
    <t>Terry.Farrigan@nsm-seating.com</t>
  </si>
  <si>
    <t xml:space="preserve">28 Mashamoquet Rd Route 101 Pomfret Center, CT </t>
  </si>
  <si>
    <t>28 Mashamoquet Rd Route 101</t>
  </si>
  <si>
    <t>Pomfret Center</t>
  </si>
  <si>
    <t>Windham County</t>
  </si>
  <si>
    <t>(860) 821-5100</t>
  </si>
  <si>
    <t>Iowa City, IA</t>
  </si>
  <si>
    <t>jeffrey.bozarth@nsm-seating.com</t>
  </si>
  <si>
    <t xml:space="preserve">2415 Heinz Rd Ste 1 Iowa City, IA </t>
  </si>
  <si>
    <t>2415 Heinz Rd Ste 1</t>
  </si>
  <si>
    <t>Iowa City</t>
  </si>
  <si>
    <t>IA</t>
  </si>
  <si>
    <t>Johnson County</t>
  </si>
  <si>
    <t>(319) 471-4530</t>
  </si>
  <si>
    <t>Des Moines, IA</t>
  </si>
  <si>
    <t>HENDERSON TEGAN</t>
  </si>
  <si>
    <t>Tegan.Henderson@nsm-seating.com</t>
  </si>
  <si>
    <t xml:space="preserve">3936 NW Urbandale Dr Urbandale, IA </t>
  </si>
  <si>
    <t>3936 NW Urbandale Dr</t>
  </si>
  <si>
    <t>Urbandale</t>
  </si>
  <si>
    <t>Polk County</t>
  </si>
  <si>
    <t>(515) 270-1522</t>
  </si>
  <si>
    <t>Indianopolis, IN</t>
  </si>
  <si>
    <t>CAMPBELL, ALICIA</t>
  </si>
  <si>
    <t>acampbell@nsm-seating.com</t>
  </si>
  <si>
    <t xml:space="preserve">7050 Guion Rd Ste A Indianapolis, IN </t>
  </si>
  <si>
    <t>7050 Guion Rd Ste A</t>
  </si>
  <si>
    <t>Indianapolis</t>
  </si>
  <si>
    <t>Marion County</t>
  </si>
  <si>
    <t>(317) 454-7670</t>
  </si>
  <si>
    <t>Redding, CA</t>
  </si>
  <si>
    <t>GRIMES, TARI</t>
  </si>
  <si>
    <t xml:space="preserve">1240 Redwood Blvd Redding, CA </t>
  </si>
  <si>
    <t>1240 Redwood Blvd</t>
  </si>
  <si>
    <t>Redding</t>
  </si>
  <si>
    <t>Shasta County</t>
  </si>
  <si>
    <t>(530) 243-1330</t>
  </si>
  <si>
    <t>New York City, NY</t>
  </si>
  <si>
    <t>Sforza, Mike</t>
  </si>
  <si>
    <t>mike.sforza@nsm-seating.com</t>
  </si>
  <si>
    <t xml:space="preserve">1050 Stewart Ave Ste 120 Garden City, NY </t>
  </si>
  <si>
    <t>1050 Stewart Ave Ste 120</t>
  </si>
  <si>
    <t>Garden City</t>
  </si>
  <si>
    <t>Nassau County</t>
  </si>
  <si>
    <t>(516) 505-1200</t>
  </si>
  <si>
    <t>Fort Lauderdale, FL</t>
  </si>
  <si>
    <t>ARROYO, JEANNETTE</t>
  </si>
  <si>
    <t>Jeannette.Arroyo@nsm-seating.com</t>
  </si>
  <si>
    <t xml:space="preserve">1406 SW 13th CT Pompano Beach, FL </t>
  </si>
  <si>
    <t>1406 SW 13th CT</t>
  </si>
  <si>
    <t>Pompano Beach</t>
  </si>
  <si>
    <t>Broward County</t>
  </si>
  <si>
    <t>(954) 946-5793</t>
  </si>
  <si>
    <t>Allentown, PA</t>
  </si>
  <si>
    <t>GLESSNER, LOIS A.</t>
  </si>
  <si>
    <t>Lois.Glessner@nsm-seating.com</t>
  </si>
  <si>
    <t xml:space="preserve">2030 Center St Ste 103 Northampton, PA </t>
  </si>
  <si>
    <t>2030 Center St Ste 103</t>
  </si>
  <si>
    <t>Northampton</t>
  </si>
  <si>
    <t>Northampton County</t>
  </si>
  <si>
    <t>(610) 440-0435</t>
  </si>
  <si>
    <t>Marquette, MI</t>
  </si>
  <si>
    <t>ST LOUIS, DAVE</t>
  </si>
  <si>
    <t>dstlouis@nsm-seating.com</t>
  </si>
  <si>
    <t xml:space="preserve">2612 US 41 W Marquette, MI </t>
  </si>
  <si>
    <t>2612 US 41 W</t>
  </si>
  <si>
    <t>Marquette</t>
  </si>
  <si>
    <t>Marquette County</t>
  </si>
  <si>
    <t>(844) 511-3883</t>
  </si>
  <si>
    <t>La Crosse, WI</t>
  </si>
  <si>
    <t>ATP</t>
  </si>
  <si>
    <t>Dan.Young@nsm-seating.com</t>
  </si>
  <si>
    <t xml:space="preserve">3334 Mormon Coulee Rd La Crosse, WI </t>
  </si>
  <si>
    <t>3334 Mormon Coulee Rd</t>
  </si>
  <si>
    <t>La Crosse</t>
  </si>
  <si>
    <t>La Crosse County</t>
  </si>
  <si>
    <t>(844) 511-3882</t>
  </si>
  <si>
    <t>Freeland, MI</t>
  </si>
  <si>
    <t>zeb.dugan@nsm-seating.com</t>
  </si>
  <si>
    <t xml:space="preserve">10341 Hercules Dr Freeland, MI </t>
  </si>
  <si>
    <t>10341 Hercules Dr</t>
  </si>
  <si>
    <t>Freeland</t>
  </si>
  <si>
    <t>Saginaw County</t>
  </si>
  <si>
    <t>(989) 625-1511</t>
  </si>
  <si>
    <t>Indianopolis Access, IN</t>
  </si>
  <si>
    <t>Martin, Nate</t>
  </si>
  <si>
    <t>Nathan.Martin@nsm-seating.com</t>
  </si>
  <si>
    <t xml:space="preserve">7050 Guion Rd Ste B Indianapolis, IN </t>
  </si>
  <si>
    <t>7050 Guion Rd Ste B</t>
  </si>
  <si>
    <t>(317) 660-7934</t>
  </si>
  <si>
    <t>Portland, OR</t>
  </si>
  <si>
    <t>Monica Washburn</t>
  </si>
  <si>
    <t>monica.washburn@nsm-seating.com</t>
  </si>
  <si>
    <t xml:space="preserve">5820 Jean Rd, Suite 100 Lake Oswego, OR </t>
  </si>
  <si>
    <t>5820 Jean Rd, Suite 100</t>
  </si>
  <si>
    <t>Lake Oswego</t>
  </si>
  <si>
    <t>OR</t>
  </si>
  <si>
    <t>Clackamas County</t>
  </si>
  <si>
    <t>(971)412-0698</t>
  </si>
  <si>
    <t>Washington DC, VA</t>
  </si>
  <si>
    <t>MAYFIELD-MAYO, JESSICA</t>
  </si>
  <si>
    <t>jessica.mayo@nsm-seating.com</t>
  </si>
  <si>
    <t xml:space="preserve">2000 Duke St. Suite #352 Alexandria, VA </t>
  </si>
  <si>
    <t>2000 Duke St. Suite #352</t>
  </si>
  <si>
    <t>Alexandria</t>
  </si>
  <si>
    <t>(703) 370-5790</t>
  </si>
  <si>
    <t>Raleigh, NC</t>
  </si>
  <si>
    <t>HORTON, LASHIKA</t>
  </si>
  <si>
    <t>Lashika.Horton@nsm-seating.com</t>
  </si>
  <si>
    <t xml:space="preserve">7231 ACC Blvd Suite 103 Raleigh, NC </t>
  </si>
  <si>
    <t>7231 ACC Blvd Suite 103</t>
  </si>
  <si>
    <t>Raleigh</t>
  </si>
  <si>
    <t>Wake County</t>
  </si>
  <si>
    <t>(984) 232-6471</t>
  </si>
  <si>
    <t>Tampa, FL</t>
  </si>
  <si>
    <t>Kristyn Stephan</t>
  </si>
  <si>
    <t>kristyn.stephan@nsm-seating.com</t>
  </si>
  <si>
    <t xml:space="preserve">13570 Wright Cir Ste F6 Tampa, FL </t>
  </si>
  <si>
    <t>13570 Wright Cir Ste F6</t>
  </si>
  <si>
    <t>Tampa</t>
  </si>
  <si>
    <t>(727) 541-1140</t>
  </si>
  <si>
    <t>Los Angeles, CA</t>
  </si>
  <si>
    <t>RAD</t>
  </si>
  <si>
    <t xml:space="preserve">1210 E 223RD ST Ste 322 Carson, CA </t>
  </si>
  <si>
    <t>1210 E 223RD ST Ste 322</t>
  </si>
  <si>
    <t>Carson</t>
  </si>
  <si>
    <t>(844) 750-4168</t>
  </si>
  <si>
    <t>Columbia, SC</t>
  </si>
  <si>
    <t>PETTIFORD, LENORE</t>
  </si>
  <si>
    <t>lenore.pettiford@nsm-seating.com</t>
  </si>
  <si>
    <t xml:space="preserve">6904 N Main St Ste 104 Columbia, SC </t>
  </si>
  <si>
    <t>6904 N Main St Ste 104</t>
  </si>
  <si>
    <t>Columbia</t>
  </si>
  <si>
    <t>Richland County</t>
  </si>
  <si>
    <t>(803) 799-1133</t>
  </si>
  <si>
    <t>Augusta, GA</t>
  </si>
  <si>
    <t>Wunsch, Cheryl</t>
  </si>
  <si>
    <t>Cheryl.Wunsch@nsm-seating.com</t>
  </si>
  <si>
    <t xml:space="preserve">1022 Walton Way Ste D Augusta, GA </t>
  </si>
  <si>
    <t>1022 Walton Way Ste D</t>
  </si>
  <si>
    <t>Augusta</t>
  </si>
  <si>
    <t>#FIELD!</t>
  </si>
  <si>
    <t>(706) 828-4731</t>
  </si>
  <si>
    <t>Macon, GA</t>
  </si>
  <si>
    <t xml:space="preserve">4406 Mercer University, Suite D Macon, GA </t>
  </si>
  <si>
    <t>4406 Mercer University, Suite D</t>
  </si>
  <si>
    <t>Macon</t>
  </si>
  <si>
    <t>Bibb County</t>
  </si>
  <si>
    <t>(478) 254-8226</t>
  </si>
  <si>
    <t>Savannah, GA</t>
  </si>
  <si>
    <t>BYLER, WILLIAM</t>
  </si>
  <si>
    <t>William.Byler@nsm-seating.com</t>
  </si>
  <si>
    <t xml:space="preserve">6409 Abercorn St Ste B1 Savannah, GA </t>
  </si>
  <si>
    <t>6409 Abercorn St Ste B1</t>
  </si>
  <si>
    <t>Savannah</t>
  </si>
  <si>
    <t>Chatham County</t>
  </si>
  <si>
    <t>(912) 355-0715</t>
  </si>
  <si>
    <t>Baltimore, MD</t>
  </si>
  <si>
    <t>Todd Reabold</t>
  </si>
  <si>
    <t>Todd.Reabold@nsm-seating.com</t>
  </si>
  <si>
    <t xml:space="preserve">7389 Washington Blvd Ste 101 Elkridge, MD </t>
  </si>
  <si>
    <t>7389 Washington Blvd Ste 101</t>
  </si>
  <si>
    <t>Elkridge</t>
  </si>
  <si>
    <t>MD</t>
  </si>
  <si>
    <t>Howard County</t>
  </si>
  <si>
    <t>(844) 690-8123</t>
  </si>
  <si>
    <t>Cumberland, MD</t>
  </si>
  <si>
    <t xml:space="preserve">1313 National Hwy Ste 13 LaVale, MD </t>
  </si>
  <si>
    <t>1313 National Hwy Ste 13</t>
  </si>
  <si>
    <t>LaVale</t>
  </si>
  <si>
    <t>Allegany County</t>
  </si>
  <si>
    <t>(844) 367-6950</t>
  </si>
  <si>
    <t>Jacksonville, FL</t>
  </si>
  <si>
    <t xml:space="preserve">11651 Central Pkwy Ste 121 Jacksonville, FL </t>
  </si>
  <si>
    <t>11651 Central Pkwy Ste 121</t>
  </si>
  <si>
    <t>Jacksonville</t>
  </si>
  <si>
    <t>Duval County</t>
  </si>
  <si>
    <t>(904) 641-6585</t>
  </si>
  <si>
    <t>Lansing, MI</t>
  </si>
  <si>
    <t>WHEELOCK, JAMIE</t>
  </si>
  <si>
    <t>jamie.wheelock@nsm-seating.com</t>
  </si>
  <si>
    <t xml:space="preserve">419 Lentz Court Lansing, MI </t>
  </si>
  <si>
    <t>419 Lentz Court</t>
  </si>
  <si>
    <t>Lansing</t>
  </si>
  <si>
    <t>Eaton County</t>
  </si>
  <si>
    <t>(517) 803-2180</t>
  </si>
  <si>
    <t>Harrisburg, PA</t>
  </si>
  <si>
    <t xml:space="preserve">6360 Flank Dr Ste 1500 Harrisburg, PA </t>
  </si>
  <si>
    <t>6360 Flank Dr Ste 1500</t>
  </si>
  <si>
    <t>Harrisburg</t>
  </si>
  <si>
    <t>Dauphin County</t>
  </si>
  <si>
    <t>(833) 265-8795</t>
  </si>
  <si>
    <t>Abilene, TX</t>
  </si>
  <si>
    <t>Janell.Reynolds@nsm-seating.com</t>
  </si>
  <si>
    <t xml:space="preserve">3374 S. Treadaway Blvd Abilene, TX </t>
  </si>
  <si>
    <t>3374 S. Treadaway Blvd</t>
  </si>
  <si>
    <t>Abilene</t>
  </si>
  <si>
    <t>Taylor County</t>
  </si>
  <si>
    <t>(866) 464-6116</t>
  </si>
  <si>
    <t>Midland, TX</t>
  </si>
  <si>
    <t xml:space="preserve">1020E Andrews Hwy Ste E Midland, TX </t>
  </si>
  <si>
    <t>1020E Andrews Hwy Ste E</t>
  </si>
  <si>
    <t>Midland</t>
  </si>
  <si>
    <t>Midland County</t>
  </si>
  <si>
    <t>(877) 541-8523</t>
  </si>
  <si>
    <t>St. Louis, MO</t>
  </si>
  <si>
    <t>Andrews, Michael</t>
  </si>
  <si>
    <t>michael.andrews@nsm-seating.com</t>
  </si>
  <si>
    <t xml:space="preserve">502 Rudder Rd Fenton, MO </t>
  </si>
  <si>
    <t>502 Rudder Rd</t>
  </si>
  <si>
    <t>Fenton</t>
  </si>
  <si>
    <t>MO</t>
  </si>
  <si>
    <t>St. Louis County</t>
  </si>
  <si>
    <t>(833) 386-9235</t>
  </si>
  <si>
    <t>Bangor, ME</t>
  </si>
  <si>
    <t>WYLES. DAN</t>
  </si>
  <si>
    <t>Dan.Wyles@nsm-seating.com</t>
  </si>
  <si>
    <t xml:space="preserve">625 Broadway Unit C Bangor, ME </t>
  </si>
  <si>
    <t>625 Broadway Unit C</t>
  </si>
  <si>
    <t>Bangor</t>
  </si>
  <si>
    <t>ME</t>
  </si>
  <si>
    <t>Penobscot County</t>
  </si>
  <si>
    <t>(833) 240-7292</t>
  </si>
  <si>
    <t>Portland, ME</t>
  </si>
  <si>
    <t xml:space="preserve">5 Wellspring Rd Biddeford, ME </t>
  </si>
  <si>
    <t>5 Wellspring Rd</t>
  </si>
  <si>
    <t>Biddeford</t>
  </si>
  <si>
    <t>York County</t>
  </si>
  <si>
    <t>(833)240-7293</t>
  </si>
  <si>
    <t>Alaska, AK</t>
  </si>
  <si>
    <t>GOULD, WAYNE</t>
  </si>
  <si>
    <t>Wayne.Gould@nsm-seating.com</t>
  </si>
  <si>
    <t xml:space="preserve">2000 W International Airport Rd Ste D3 Anchorage, AK </t>
  </si>
  <si>
    <t>2000 W International Airport Rd Ste D3</t>
  </si>
  <si>
    <t>Anchorage</t>
  </si>
  <si>
    <t>AK</t>
  </si>
  <si>
    <t>(907) 885-2930</t>
  </si>
  <si>
    <t>Alaska</t>
  </si>
  <si>
    <t>Olympia, WA</t>
  </si>
  <si>
    <t>MONDY, JONNA</t>
  </si>
  <si>
    <t>Jonna.Mondy@nsm-seating.com</t>
  </si>
  <si>
    <t xml:space="preserve">5709 Lacey Blvd SE Ste 200 Lacey, WA </t>
  </si>
  <si>
    <t>5709 Lacey Blvd SE Ste 200</t>
  </si>
  <si>
    <t>Lacey</t>
  </si>
  <si>
    <t>WA</t>
  </si>
  <si>
    <t>Thurston County</t>
  </si>
  <si>
    <t>(844) 601-9462</t>
  </si>
  <si>
    <t>Flint, MI</t>
  </si>
  <si>
    <t>PHILLIPS, PAM</t>
  </si>
  <si>
    <t>Pamela.Phillips@nsm-seating.com</t>
  </si>
  <si>
    <t xml:space="preserve">G1101 N Ballenger Hwy Ste B Flint, MI </t>
  </si>
  <si>
    <t>G1101 N Ballenger Hwy Ste B</t>
  </si>
  <si>
    <t>Flint</t>
  </si>
  <si>
    <t>Genesee County</t>
  </si>
  <si>
    <t>(810) 250-4110</t>
  </si>
  <si>
    <t>Temperance, MI</t>
  </si>
  <si>
    <t>SHACKLE, JIM</t>
  </si>
  <si>
    <t>James.Shackle@nsm-seating.com</t>
  </si>
  <si>
    <t xml:space="preserve">3200 W Temperance Rd Ste B Temperance, MI </t>
  </si>
  <si>
    <t>3200 W Temperance Rd Ste B</t>
  </si>
  <si>
    <t>Temperance</t>
  </si>
  <si>
    <t>Monroe County</t>
  </si>
  <si>
    <t>(866) 850-0777</t>
  </si>
  <si>
    <t>Chattanooga, TN</t>
  </si>
  <si>
    <t>TEMPLIN, MARCELLA</t>
  </si>
  <si>
    <t>Marcella.Templin@nsm-seating.com</t>
  </si>
  <si>
    <t xml:space="preserve">5959 Shallowford Rd Ste 435 Chattanooga, TN </t>
  </si>
  <si>
    <t>5959 Shallowford Rd Ste 435</t>
  </si>
  <si>
    <t>Chattanooga</t>
  </si>
  <si>
    <t>Hamilton County</t>
  </si>
  <si>
    <t>(423) 954-8901</t>
  </si>
  <si>
    <t>Knoxville, TN</t>
  </si>
  <si>
    <t>MASE, TOM</t>
  </si>
  <si>
    <t>THOMAS.MASE@NSM-SEATING.COM</t>
  </si>
  <si>
    <t xml:space="preserve">115 Hayfield Rd Ste A Knoxville, TN </t>
  </si>
  <si>
    <t>115 Hayfield Rd Ste A</t>
  </si>
  <si>
    <t>Knoxville</t>
  </si>
  <si>
    <t>Knox County</t>
  </si>
  <si>
    <t>(865) 560-1205</t>
  </si>
  <si>
    <t>Tri-Cities, TN</t>
  </si>
  <si>
    <t xml:space="preserve">3708 E Stone Dr Kingsport, TN </t>
  </si>
  <si>
    <t>3708 E Stone Dr</t>
  </si>
  <si>
    <t>Kingsport</t>
  </si>
  <si>
    <t>Sullivan County</t>
  </si>
  <si>
    <t>(423) 282-1801</t>
  </si>
  <si>
    <t>Tampa Access, FL</t>
  </si>
  <si>
    <t>PETITO, CINDI</t>
  </si>
  <si>
    <t>cindi.petito@nsm-seating.com</t>
  </si>
  <si>
    <t xml:space="preserve">5914 Jet Port Industrial Blvd Tampa, FL </t>
  </si>
  <si>
    <t>5914 Jet Port Industrial Blvd</t>
  </si>
  <si>
    <t>(877) 854-8897</t>
  </si>
  <si>
    <t>Burlington, VT</t>
  </si>
  <si>
    <t>Monica Forte</t>
  </si>
  <si>
    <t>Monica.Forte@nsm-seating.com</t>
  </si>
  <si>
    <t xml:space="preserve">6 Green Tree Dr., Unit 1 S Burlington, VT </t>
  </si>
  <si>
    <t>6 Green Tree Dr., Unit 1</t>
  </si>
  <si>
    <t>S Burlington</t>
  </si>
  <si>
    <t>VT</t>
  </si>
  <si>
    <t>Chittenden County</t>
  </si>
  <si>
    <t>(802) 552-4190</t>
  </si>
  <si>
    <t>Oklahoma City, OK</t>
  </si>
  <si>
    <t>FERGUSON, LOREN</t>
  </si>
  <si>
    <t>Loren.Ferguson@nsm-seating.com</t>
  </si>
  <si>
    <t xml:space="preserve">3401 N May Ave Ste A Oklahoma City, OK </t>
  </si>
  <si>
    <t>3401 N May Ave Ste A</t>
  </si>
  <si>
    <t>Oklahoma City</t>
  </si>
  <si>
    <t>OK</t>
  </si>
  <si>
    <t>Oklahoma County</t>
  </si>
  <si>
    <t>(405) 896-3680</t>
  </si>
  <si>
    <t>Tulsa, OK</t>
  </si>
  <si>
    <t>Lucas.Sumrall@nsm-seating.com</t>
  </si>
  <si>
    <t xml:space="preserve">11414 E 51st, Suite B Tulsa, OK </t>
  </si>
  <si>
    <t>11414 E 51st, Suite B</t>
  </si>
  <si>
    <t>Tulsa</t>
  </si>
  <si>
    <t>(918) 856-3000</t>
  </si>
  <si>
    <t>Sayre, PA</t>
  </si>
  <si>
    <t xml:space="preserve">117 N Keystone Ave Sayre, PA </t>
  </si>
  <si>
    <t>117 N Keystone Ave</t>
  </si>
  <si>
    <t>Sayre</t>
  </si>
  <si>
    <t>Bradford County</t>
  </si>
  <si>
    <t>(570) 882-7436</t>
  </si>
  <si>
    <t>Santa Barbara, CA</t>
  </si>
  <si>
    <t xml:space="preserve">310 Pine Ave Ste A Goleta, CA </t>
  </si>
  <si>
    <t>310 Pine Ave Ste A</t>
  </si>
  <si>
    <t>Goleta</t>
  </si>
  <si>
    <t>Santa Barbara County</t>
  </si>
  <si>
    <t>(805) 967-0070</t>
  </si>
  <si>
    <t>Waco, TX</t>
  </si>
  <si>
    <t>robert.s.morgan@nsm-seating.com</t>
  </si>
  <si>
    <t xml:space="preserve">172 Midway Ctr Woodway, TX </t>
  </si>
  <si>
    <t>172 Midway Ctr</t>
  </si>
  <si>
    <t>Woodway</t>
  </si>
  <si>
    <t>McLennan County</t>
  </si>
  <si>
    <t>(254) 772-2700</t>
  </si>
  <si>
    <t>New Mexico, NM</t>
  </si>
  <si>
    <t>DRISCOLL, DOUG</t>
  </si>
  <si>
    <t>doug.driscoll@nsm-seating.com</t>
  </si>
  <si>
    <t xml:space="preserve">4431 Anaheim Ave NE Suit A Albuquerque, NM </t>
  </si>
  <si>
    <t>4431 Anaheim Ave NE Suit A</t>
  </si>
  <si>
    <t>Albuquerque</t>
  </si>
  <si>
    <t>NM</t>
  </si>
  <si>
    <t>Bernalillo</t>
  </si>
  <si>
    <t>(505) 715-4284</t>
  </si>
  <si>
    <t>Bronx, NY</t>
  </si>
  <si>
    <t>VANDESSPPOLL, ANGEL</t>
  </si>
  <si>
    <t>ANGEL.VANDESSPPOLL@NSM-SEATING.COM</t>
  </si>
  <si>
    <t xml:space="preserve">1513 Olmstead Ave Bronx, NY </t>
  </si>
  <si>
    <t>1513 Olmstead Ave</t>
  </si>
  <si>
    <t>Bronx</t>
  </si>
  <si>
    <t>(718) 829-3800</t>
  </si>
  <si>
    <t>Fort Worth, TX</t>
  </si>
  <si>
    <t>HALCOMB, ROBBY</t>
  </si>
  <si>
    <t>Robby.Halcomb@nsm-seating.com</t>
  </si>
  <si>
    <t xml:space="preserve">5470 E Loop 820 S Ste 110 Fort Worth, TX </t>
  </si>
  <si>
    <t>5470 E Loop 820 S Ste 110</t>
  </si>
  <si>
    <t>Fort Worth</t>
  </si>
  <si>
    <t>Tarrant County</t>
  </si>
  <si>
    <t>(817) 536-6877</t>
  </si>
  <si>
    <t>Owning Mills, MD</t>
  </si>
  <si>
    <t xml:space="preserve">8039 Penn Randall PL Ste A Upper Marlboro, MD </t>
  </si>
  <si>
    <t>8039 Penn Randall PL Ste A</t>
  </si>
  <si>
    <t>Upper Marlboro</t>
  </si>
  <si>
    <t>Prince George's County</t>
  </si>
  <si>
    <t>(301) 736-7028</t>
  </si>
  <si>
    <t>Martinez, CA</t>
  </si>
  <si>
    <t xml:space="preserve">825 Arnold Dr Ste 112 Martinez, CA </t>
  </si>
  <si>
    <t>825 Arnold Dr Ste 112</t>
  </si>
  <si>
    <t>Martinez</t>
  </si>
  <si>
    <t>Contra Costa County</t>
  </si>
  <si>
    <t>(925) 313-5770</t>
  </si>
  <si>
    <t>Toledo Access, OH</t>
  </si>
  <si>
    <t>Christopher.Ray@nsm-seating.com</t>
  </si>
  <si>
    <t xml:space="preserve">1777 Spencer ST Toledo, OH </t>
  </si>
  <si>
    <t>1777 Spencer ST</t>
  </si>
  <si>
    <t>Toledo</t>
  </si>
  <si>
    <t>(419) 382-1000</t>
  </si>
  <si>
    <t>South Bend, IN</t>
  </si>
  <si>
    <t xml:space="preserve">4011 S Michigan ST South Bend, IN </t>
  </si>
  <si>
    <t>4011 S Michigan ST</t>
  </si>
  <si>
    <t>South Bend</t>
  </si>
  <si>
    <t>St. Joseph County</t>
  </si>
  <si>
    <t>(574) 299-8606</t>
  </si>
  <si>
    <t>Ft. Myers, FL</t>
  </si>
  <si>
    <t>dominic.daniele@nsm-seating.com</t>
  </si>
  <si>
    <t xml:space="preserve">4300 FORD ST Ste 101 FT. MEYERS, FL </t>
  </si>
  <si>
    <t>4300 FORD ST Ste 101</t>
  </si>
  <si>
    <t>FT. MEYERS</t>
  </si>
  <si>
    <t>Lee County</t>
  </si>
  <si>
    <t>(239)936-7070</t>
  </si>
  <si>
    <t>Cinncinati, OH</t>
  </si>
  <si>
    <t>nick.hayden@nsm-seating.com</t>
  </si>
  <si>
    <t xml:space="preserve">2329 Crowne Point Dr Sharonville, OH </t>
  </si>
  <si>
    <t>2329 Crowne Point Dr</t>
  </si>
  <si>
    <t>Sharonville</t>
  </si>
  <si>
    <t>(513)252-2445</t>
  </si>
  <si>
    <t>Baton Rouge, LA</t>
  </si>
  <si>
    <t>sean.reed@nsm-seating.com</t>
  </si>
  <si>
    <t xml:space="preserve">11931 Industriplex Blvd- Suite 500 Baton Rouge, LA </t>
  </si>
  <si>
    <t>11931 Industriplex Blvd- Suite 500</t>
  </si>
  <si>
    <t>Baton Rouge</t>
  </si>
  <si>
    <t>East Baton Rouge Parish</t>
  </si>
  <si>
    <t>(225)673-2001</t>
  </si>
  <si>
    <t>Aberdeen, WA</t>
  </si>
  <si>
    <t xml:space="preserve">2222 Simpson Ave Aberdeen, WA </t>
  </si>
  <si>
    <t>2222 Simpson Ave</t>
  </si>
  <si>
    <t>Aberdeen</t>
  </si>
  <si>
    <t>Grays Harbor County</t>
  </si>
  <si>
    <t>(360) 532-2222</t>
  </si>
  <si>
    <t>Federal Way, WA</t>
  </si>
  <si>
    <t xml:space="preserve">34310 9th ave south Unit 105 Federal Way, WA </t>
  </si>
  <si>
    <t>34310 9th ave south Unit 105</t>
  </si>
  <si>
    <t>Federal Way</t>
  </si>
  <si>
    <t>King County</t>
  </si>
  <si>
    <t>Lubbock, TX</t>
  </si>
  <si>
    <t>Hudson, Brent</t>
  </si>
  <si>
    <t>robert.hudson@nsm-seating.com</t>
  </si>
  <si>
    <t>Grand Junction, CO</t>
  </si>
  <si>
    <t xml:space="preserve">2387 River Road, Unit 130 Grand Junction, CO </t>
  </si>
  <si>
    <t>2387 River Road, Unit 130</t>
  </si>
  <si>
    <t>Grand Junction</t>
  </si>
  <si>
    <t>Mesa County</t>
  </si>
  <si>
    <t>(970) 644-5952</t>
  </si>
  <si>
    <t>Texarkana, TX</t>
  </si>
  <si>
    <t xml:space="preserve">4103 Kramer LN STE 201 Texarkana, TX </t>
  </si>
  <si>
    <t>4103 Kramer LN STE 201</t>
  </si>
  <si>
    <t>Texarkana</t>
  </si>
  <si>
    <t>Bowie County</t>
  </si>
  <si>
    <t>Tyler, TX</t>
  </si>
  <si>
    <t xml:space="preserve">1003 N Northeast Loop 323 Tyler, TX </t>
  </si>
  <si>
    <t>1003 N Northeast Loop 323</t>
  </si>
  <si>
    <t>Tyler</t>
  </si>
  <si>
    <t>Smith County</t>
  </si>
  <si>
    <t>(903)352-3788</t>
  </si>
  <si>
    <t>Hohenwald, TN</t>
  </si>
  <si>
    <t xml:space="preserve">701 E Main St Hohenwald, TN </t>
  </si>
  <si>
    <t>701 E Main St</t>
  </si>
  <si>
    <t>Hohenwald</t>
  </si>
  <si>
    <t>Lewis County</t>
  </si>
  <si>
    <t>Panama City, FL</t>
  </si>
  <si>
    <t>RTS</t>
  </si>
  <si>
    <t>Colleen.oberley@nsm-seating.com</t>
  </si>
  <si>
    <t xml:space="preserve">1720 Tennessee Ave Lynn Haven, FL </t>
  </si>
  <si>
    <t>1720 Tennessee Ave</t>
  </si>
  <si>
    <t>Lynn Haven</t>
  </si>
  <si>
    <t>El Paso, TX</t>
  </si>
  <si>
    <t>NIETO, ANTHONY</t>
  </si>
  <si>
    <t>Anthony.Nieto@nsm-seating.com</t>
  </si>
  <si>
    <t xml:space="preserve">11436 Rojas Drive, Ste B-6 El Paso, TX </t>
  </si>
  <si>
    <t>11436 Rojas Drive, Ste B-6</t>
  </si>
  <si>
    <t>El Paso</t>
  </si>
  <si>
    <t>El Paso County</t>
  </si>
  <si>
    <t>(915) 629-7174</t>
  </si>
  <si>
    <t>Corpus Christi, TX</t>
  </si>
  <si>
    <t>Javier Vera</t>
  </si>
  <si>
    <t>Javier.vera@travismedical.com</t>
  </si>
  <si>
    <t xml:space="preserve">2910 South Padre Island Dr. Corpus Christi, TX </t>
  </si>
  <si>
    <t>2910 South Padre Island Dr.</t>
  </si>
  <si>
    <t>Corpus Christi</t>
  </si>
  <si>
    <t>Nueces County</t>
  </si>
  <si>
    <t>(361) 806-2772</t>
  </si>
  <si>
    <t>San Antonio West, TX</t>
  </si>
  <si>
    <t>ALEC ECHAVARRIA</t>
  </si>
  <si>
    <t>alec.echavarria@travismedical.com</t>
  </si>
  <si>
    <t xml:space="preserve">6894 Alamo Downs PKWY San Antonio, TX </t>
  </si>
  <si>
    <t>6894 Alamo Downs PKWY</t>
  </si>
  <si>
    <t>(210) 767-8004</t>
  </si>
  <si>
    <t>Temple, TX</t>
  </si>
  <si>
    <t>Ken Riffel</t>
  </si>
  <si>
    <t>Kriffel@allumed.com</t>
  </si>
  <si>
    <t xml:space="preserve">1103 W Adams Ave Temple, TX </t>
  </si>
  <si>
    <t>1103 W Adams Ave</t>
  </si>
  <si>
    <t>Temple</t>
  </si>
  <si>
    <t>Bell County</t>
  </si>
  <si>
    <t>(254) 773-1226</t>
  </si>
  <si>
    <t>Houston West, TX</t>
  </si>
  <si>
    <t>Shereen Mohammed</t>
  </si>
  <si>
    <t>shereen.mohammed@nsm-seating.com</t>
  </si>
  <si>
    <t xml:space="preserve">1332 Upland Drive Houston, TX </t>
  </si>
  <si>
    <t>1332 Upland Drive</t>
  </si>
  <si>
    <t>Cleburne, TX</t>
  </si>
  <si>
    <t xml:space="preserve">604 N. Nolan River Rd Cleburne, TX </t>
  </si>
  <si>
    <t>604 N. Nolan River Rd</t>
  </si>
  <si>
    <t>Cleburne</t>
  </si>
  <si>
    <t>Austin North, TX</t>
  </si>
  <si>
    <t xml:space="preserve">3201 Industrial Terrace #130 Austin, TX </t>
  </si>
  <si>
    <t>3201 Industrial Terrace #130</t>
  </si>
  <si>
    <t>Mount Vernon, WA</t>
  </si>
  <si>
    <t>Marcy Howard</t>
  </si>
  <si>
    <t>marcy.howard@asmrehab.com</t>
  </si>
  <si>
    <t xml:space="preserve">3302 Cedardale RD, Ste A300 Mount Vernon, WA </t>
  </si>
  <si>
    <t>3302 Cedardale RD, Ste A300</t>
  </si>
  <si>
    <t>Mount Vernon</t>
  </si>
  <si>
    <t>Skagit County</t>
  </si>
  <si>
    <t>(877) 339-1235</t>
  </si>
  <si>
    <t>Portland North, OR</t>
  </si>
  <si>
    <t xml:space="preserve">7525 NE Ambassador PL Ste B Portland, OR </t>
  </si>
  <si>
    <t>7525 NE Ambassador PL Ste B</t>
  </si>
  <si>
    <t>Portland</t>
  </si>
  <si>
    <t>Multnomah County</t>
  </si>
  <si>
    <t>(503) 253-4655</t>
  </si>
  <si>
    <t>Pacific, WA</t>
  </si>
  <si>
    <t>LANIER, MICHELLE</t>
  </si>
  <si>
    <t>michelle.lanier@nsm-seating.com</t>
  </si>
  <si>
    <t xml:space="preserve">170 Stewart Rd. SW Pacific, WA </t>
  </si>
  <si>
    <t>170 Stewart Rd. SW</t>
  </si>
  <si>
    <t>(253) 896-3535</t>
  </si>
  <si>
    <t>Lubbock Travis, TX</t>
  </si>
  <si>
    <t>CSR</t>
  </si>
  <si>
    <t>Leticia Rodriguez</t>
  </si>
  <si>
    <t>Leticia.rodriguez@nsm-seating.com</t>
  </si>
  <si>
    <t xml:space="preserve">12402 Slide Rd., Bdg 4, Ste 401 Lubbock, TX </t>
  </si>
  <si>
    <t>12402 Slide Rd., Bdg 4, Ste 401</t>
  </si>
  <si>
    <t>Lubbock</t>
  </si>
  <si>
    <t>Lubbock County</t>
  </si>
  <si>
    <t>(806) 701-5053</t>
  </si>
  <si>
    <t>San Antonio North, TX</t>
  </si>
  <si>
    <t>Mary Shaffer</t>
  </si>
  <si>
    <t>mary.sharffer@travismedical.com</t>
  </si>
  <si>
    <t xml:space="preserve">10421 Guldale San Antonio, TX </t>
  </si>
  <si>
    <t>10421 Guldale</t>
  </si>
  <si>
    <t>(210) 366-1215</t>
  </si>
  <si>
    <t>Dallas Travis, TX</t>
  </si>
  <si>
    <t xml:space="preserve">1850 Crown Dr.Ste 1114 Dallas, TX </t>
  </si>
  <si>
    <t>1850 Crown Dr.Ste 1114</t>
  </si>
  <si>
    <t>Dallas</t>
  </si>
  <si>
    <t>Post Falls, ID</t>
  </si>
  <si>
    <t>SHERMAN, SHERRI</t>
  </si>
  <si>
    <t>Kerri.Sherman@nsm-seating.com</t>
  </si>
  <si>
    <t xml:space="preserve">1640 E Schneidmiller Ave Post Falls, ID </t>
  </si>
  <si>
    <t>1640 E Schneidmiller Ave</t>
  </si>
  <si>
    <t>Post Falls</t>
  </si>
  <si>
    <t>ID</t>
  </si>
  <si>
    <t>Kootenai County</t>
  </si>
  <si>
    <t>(208) 773-8448</t>
  </si>
  <si>
    <t>Syracuse, NY</t>
  </si>
  <si>
    <t>Valapariso, IN</t>
  </si>
  <si>
    <t xml:space="preserve">1454 Morthland Dr. Valparaiso, IN </t>
  </si>
  <si>
    <t>1454 Morthland Dr.</t>
  </si>
  <si>
    <t>Valparaiso</t>
  </si>
  <si>
    <t>Porter County</t>
  </si>
  <si>
    <t>(219)462-3081</t>
  </si>
  <si>
    <t>Glasgow, KY</t>
  </si>
  <si>
    <t>Bussey, Karen</t>
  </si>
  <si>
    <t>karen.bussey@nsm-seating.com</t>
  </si>
  <si>
    <t xml:space="preserve">139 W Public Sq Glasgow, KY </t>
  </si>
  <si>
    <t>139 W Public Sq</t>
  </si>
  <si>
    <t>Glasgow</t>
  </si>
  <si>
    <t>Barren</t>
  </si>
  <si>
    <t>Erie, PA</t>
  </si>
  <si>
    <t xml:space="preserve">5050 W Ridge RD Ste 106 Erie, PA </t>
  </si>
  <si>
    <t>5050 W Ridge RD Ste 106</t>
  </si>
  <si>
    <t>Erie</t>
  </si>
  <si>
    <t>Greensboro, NC</t>
  </si>
  <si>
    <t xml:space="preserve">7-G Wendy Ct Greensboro, NC </t>
  </si>
  <si>
    <t>7-G Wendy Ct</t>
  </si>
  <si>
    <t>Greensboro</t>
  </si>
  <si>
    <t>Guilford</t>
  </si>
  <si>
    <t>(336)252-3626</t>
  </si>
  <si>
    <t>Seattle, WA</t>
  </si>
  <si>
    <t>HADFIELD, DAVE</t>
  </si>
  <si>
    <t>Dave.Hadfield@nsm-seating.com</t>
  </si>
  <si>
    <t xml:space="preserve">6601 220th St SW Ste 6 Mountlake Terrace, WA </t>
  </si>
  <si>
    <t>6601 220th St SW Ste 6</t>
  </si>
  <si>
    <t>Mountlake Terrace</t>
  </si>
  <si>
    <t>Snohomish County</t>
  </si>
  <si>
    <t>(425) 563-1050</t>
  </si>
  <si>
    <t>Eugene, OR</t>
  </si>
  <si>
    <t>BARTLETT, TIM</t>
  </si>
  <si>
    <t>Timothy.Bartlett@nsm-seating.com</t>
  </si>
  <si>
    <t xml:space="preserve">5250 Highbanks Rd Ste 600 Springfield, OR, OR </t>
  </si>
  <si>
    <t>5250 Highbanks Rd Ste 600</t>
  </si>
  <si>
    <t>Springfield, OR</t>
  </si>
  <si>
    <t>Lane County</t>
  </si>
  <si>
    <t>Albany Access, NY</t>
  </si>
  <si>
    <t xml:space="preserve">747 Pierce Rd Clifton Park, NY </t>
  </si>
  <si>
    <t>747 Pierce Rd</t>
  </si>
  <si>
    <t>Clifton Park</t>
  </si>
  <si>
    <t>Saratoga County</t>
  </si>
  <si>
    <t>(518) 393-2274</t>
  </si>
  <si>
    <t>Helena, MT</t>
  </si>
  <si>
    <t xml:space="preserve">1417 Orange St Helana, MT </t>
  </si>
  <si>
    <t>1417 Orange St</t>
  </si>
  <si>
    <t>Helana</t>
  </si>
  <si>
    <t>Lewis and Clark County</t>
  </si>
  <si>
    <t>(406) 696-2348</t>
  </si>
  <si>
    <t>Akron, OH</t>
  </si>
  <si>
    <t>KRACKER, ZACHAERY</t>
  </si>
  <si>
    <t>zachary.kracker@nsm-seating.com</t>
  </si>
  <si>
    <t xml:space="preserve">3833 Wickham St NW UNIONTOWN, OH </t>
  </si>
  <si>
    <t>3833 Wickham St NW</t>
  </si>
  <si>
    <t>UNIONTOWN</t>
  </si>
  <si>
    <t>Summit County</t>
  </si>
  <si>
    <t>888-925-2532</t>
  </si>
  <si>
    <t>Schumacher, Joe</t>
  </si>
  <si>
    <t>Joe.Schumacher@nsm-seating.com</t>
  </si>
  <si>
    <t>Kennewick, WA</t>
  </si>
  <si>
    <t xml:space="preserve">5628 Clearwater Ave Ste A-3 Kennewick, WA </t>
  </si>
  <si>
    <t>5628 Clearwater Ave Ste A-3</t>
  </si>
  <si>
    <t>Kennewick</t>
  </si>
  <si>
    <t>Benton County</t>
  </si>
  <si>
    <t>(877) 3391234</t>
  </si>
  <si>
    <t>Concord, NH</t>
  </si>
  <si>
    <t>Michael.Racki@nsm-seating.com</t>
  </si>
  <si>
    <t xml:space="preserve">128 Hall Street Suite F Concord, NH </t>
  </si>
  <si>
    <t>128 Hall Street Suite F</t>
  </si>
  <si>
    <t>Concord</t>
  </si>
  <si>
    <t>Merrimack County</t>
  </si>
  <si>
    <t>(800)684-0270</t>
  </si>
  <si>
    <t>Parma, OH</t>
  </si>
  <si>
    <t>ONEILL, KRISTIN</t>
  </si>
  <si>
    <t>Kristin.ONeill@nsm-seating.com</t>
  </si>
  <si>
    <t xml:space="preserve">5230 Hauserman Rd Parma, OH </t>
  </si>
  <si>
    <t>5230 Hauserman Rd</t>
  </si>
  <si>
    <t>Parma</t>
  </si>
  <si>
    <t>216-252-3900</t>
  </si>
  <si>
    <t>Columbus West, OH</t>
  </si>
  <si>
    <t>MOWERY, JEFFREY</t>
  </si>
  <si>
    <t>Jeffrey.Mowery@nsm-seating.com</t>
  </si>
  <si>
    <t xml:space="preserve">3825 Paragon Dr. Columbus, OH </t>
  </si>
  <si>
    <t>3825 Paragon Dr.</t>
  </si>
  <si>
    <t>Dallas South, TX</t>
  </si>
  <si>
    <t xml:space="preserve">2001 108th Street #104 Grand Prairie, TX </t>
  </si>
  <si>
    <t>2001 108th Street #104</t>
  </si>
  <si>
    <t>Grand Prairie</t>
  </si>
  <si>
    <t>Brownwood, TX</t>
  </si>
  <si>
    <t>Dee Ann Chisholm</t>
  </si>
  <si>
    <t>deeann.chisholm@travismedical.com</t>
  </si>
  <si>
    <t xml:space="preserve">118A South Park Drive Brownwood, TX </t>
  </si>
  <si>
    <t>118A South Park Drive</t>
  </si>
  <si>
    <t>Brownwood</t>
  </si>
  <si>
    <t>Brown County</t>
  </si>
  <si>
    <t>(325) 643-3290</t>
  </si>
  <si>
    <t>Gulf Breeze, FL</t>
  </si>
  <si>
    <t xml:space="preserve">3082 Gulf Breeze Pkwy Gulf Breeze, FL </t>
  </si>
  <si>
    <t>3082 Gulf Breeze Pkwy</t>
  </si>
  <si>
    <t>Gulf Breeze</t>
  </si>
  <si>
    <t>Santa Rosa County</t>
  </si>
  <si>
    <t>(850)934-5217</t>
  </si>
  <si>
    <t>Missoula, MT</t>
  </si>
  <si>
    <t xml:space="preserve">5750 Expressway, Ste D Missoula, MT </t>
  </si>
  <si>
    <t>5750 Expressway, Ste D</t>
  </si>
  <si>
    <t>Missoula</t>
  </si>
  <si>
    <t>406-696-3883</t>
  </si>
  <si>
    <t>Hattiesburg, MS</t>
  </si>
  <si>
    <t>DAVID GURGANUS</t>
  </si>
  <si>
    <t>David.Gurganus@nsm-seating.com</t>
  </si>
  <si>
    <t xml:space="preserve">13 Power Ln Hattiesburg, MS </t>
  </si>
  <si>
    <t>13 Power Ln</t>
  </si>
  <si>
    <t>Hattiesburg</t>
  </si>
  <si>
    <t>Lamar County</t>
  </si>
  <si>
    <t>North Vancouver BC</t>
  </si>
  <si>
    <t> Janice King</t>
  </si>
  <si>
    <t>Janice.king@nsm-seating.com</t>
  </si>
  <si>
    <t xml:space="preserve">1340 Pemberton Ave N. Vancouver, BC </t>
  </si>
  <si>
    <t>1340 Pemberton Ave</t>
  </si>
  <si>
    <t>N. Vancouver</t>
  </si>
  <si>
    <t>BC</t>
  </si>
  <si>
    <t>V7P2R7</t>
  </si>
  <si>
    <t>(604)990-9422</t>
  </si>
  <si>
    <t>kelda.gavina@nsm-seating.com</t>
  </si>
  <si>
    <t>Western Canada</t>
  </si>
  <si>
    <t>CAD</t>
  </si>
  <si>
    <t>Vancouver BC</t>
  </si>
  <si>
    <t>DAVID BISHOP</t>
  </si>
  <si>
    <t>david.bishop@nsm-seating.com</t>
  </si>
  <si>
    <t xml:space="preserve">48 East 6th Ave Vancouver, BC </t>
  </si>
  <si>
    <t>48 East 6th Ave</t>
  </si>
  <si>
    <t>Vancouver</t>
  </si>
  <si>
    <t>V5T1J4</t>
  </si>
  <si>
    <t>(604)872-5800</t>
  </si>
  <si>
    <t>Surrey BC</t>
  </si>
  <si>
    <t>Aidan Tan</t>
  </si>
  <si>
    <t>Aidan.tan@nsm-seating.com</t>
  </si>
  <si>
    <t xml:space="preserve">17675 66th Ave Unit 4 Surrey, BC </t>
  </si>
  <si>
    <t>17675 66th Ave Unit 4</t>
  </si>
  <si>
    <t>Surrey</t>
  </si>
  <si>
    <t>V3S7X1</t>
  </si>
  <si>
    <t>(604)574-5801</t>
  </si>
  <si>
    <t>Tri-Cities BC</t>
  </si>
  <si>
    <t>Liesel Elliott</t>
  </si>
  <si>
    <t>Liesel.elliott@nsm-seating.com</t>
  </si>
  <si>
    <t xml:space="preserve">1533 Broadway St Unit 114 Port Coquitlam, BC </t>
  </si>
  <si>
    <t>1533 Broadway St Unit 114</t>
  </si>
  <si>
    <t>Port Coquitlam</t>
  </si>
  <si>
    <t>V3C6P3</t>
  </si>
  <si>
    <t>(604)944-9644</t>
  </si>
  <si>
    <t>Burnaby BC</t>
  </si>
  <si>
    <t>Peter Harris</t>
  </si>
  <si>
    <t>peter.harris@nsm-seating.com</t>
  </si>
  <si>
    <t xml:space="preserve">8620 Glenlyon Parkway, Unit 101 Burnaby, BC </t>
  </si>
  <si>
    <t>8620 Glenlyon Parkway, Unit 101</t>
  </si>
  <si>
    <t>Burnaby</t>
  </si>
  <si>
    <t>V5J0B6</t>
  </si>
  <si>
    <t>(604)293-0002</t>
  </si>
  <si>
    <t>Kelowna BC</t>
  </si>
  <si>
    <t>BERNDT, JENNIFER</t>
  </si>
  <si>
    <t>Jennifer.Berndt@nsm-seating.com</t>
  </si>
  <si>
    <t xml:space="preserve">1495 Dilworth Drive Unit 4 Kelowna, BC </t>
  </si>
  <si>
    <t>1495 Dilworth Drive Unit 4</t>
  </si>
  <si>
    <t>Kelowna</t>
  </si>
  <si>
    <t>V1Y9N5</t>
  </si>
  <si>
    <t>(250)860-9920</t>
  </si>
  <si>
    <t>Nanaimo BC</t>
  </si>
  <si>
    <t>Kim Borthwick</t>
  </si>
  <si>
    <t>Kim.borthwick@nsm-seating.com</t>
  </si>
  <si>
    <t xml:space="preserve">2227 Wilgress Road Unit 4 Nanaimo, BC </t>
  </si>
  <si>
    <t>2227 Wilgress Road Unit 4</t>
  </si>
  <si>
    <t>Nanaimo</t>
  </si>
  <si>
    <t>V9S4N3</t>
  </si>
  <si>
    <t>(250)751-3735</t>
  </si>
  <si>
    <t>Abbotsford BC</t>
  </si>
  <si>
    <t xml:space="preserve">30583 Iron Mills Court, #150 Abbotsford, BC </t>
  </si>
  <si>
    <t>30583 Iron Mills Court, #150</t>
  </si>
  <si>
    <t>Abbotsford</t>
  </si>
  <si>
    <t>V2T0J5</t>
  </si>
  <si>
    <t>(604)852-3191</t>
  </si>
  <si>
    <t>Victoria BC</t>
  </si>
  <si>
    <t xml:space="preserve">2770 Leigh Road Unit 144 Victoria, BC </t>
  </si>
  <si>
    <t>2770 Leigh Road Unit 144</t>
  </si>
  <si>
    <t>Victoria</t>
  </si>
  <si>
    <t>V9B4G1</t>
  </si>
  <si>
    <t>(778)265-0519</t>
  </si>
  <si>
    <t>Kamloops BC</t>
  </si>
  <si>
    <t>Wade Kozak</t>
  </si>
  <si>
    <t>Wade.kozak@nsm-seating.com</t>
  </si>
  <si>
    <t xml:space="preserve">1967 East Trans-Canada Highway #25A Kamloops, BC </t>
  </si>
  <si>
    <t>1967 East Trans-Canada Highway #25A</t>
  </si>
  <si>
    <t>Kamloops</t>
  </si>
  <si>
    <t>V2C4A4</t>
  </si>
  <si>
    <t>(236)425-1235</t>
  </si>
  <si>
    <t>Vernon BC</t>
  </si>
  <si>
    <t>Mike Jalmarson</t>
  </si>
  <si>
    <t>Mike.jalmarson@nsm-seating.com</t>
  </si>
  <si>
    <t xml:space="preserve">4206 25th Avenue Vernon, BC </t>
  </si>
  <si>
    <t>4206 25th Avenue</t>
  </si>
  <si>
    <t>Vernon</t>
  </si>
  <si>
    <t>V1T1P4</t>
  </si>
  <si>
    <t>(250)549-7288</t>
  </si>
  <si>
    <t>Prince George BC</t>
  </si>
  <si>
    <t>Jen Erickson</t>
  </si>
  <si>
    <t>jen.erickson@nsm-seating.com</t>
  </si>
  <si>
    <t xml:space="preserve">1749 Lyon Street South Prince George, BC </t>
  </si>
  <si>
    <t>1749 Lyon Street South</t>
  </si>
  <si>
    <t>Prince George</t>
  </si>
  <si>
    <t>V2N1T3</t>
  </si>
  <si>
    <t>(250)564-2240</t>
  </si>
  <si>
    <t>Ottawa Bank St</t>
  </si>
  <si>
    <t>SEAN RUSSELL</t>
  </si>
  <si>
    <t>Sean.Russell@canadacaremedical.com</t>
  </si>
  <si>
    <t xml:space="preserve">1644 Bank Street Ottawa, ON </t>
  </si>
  <si>
    <t>1644 Bank Street</t>
  </si>
  <si>
    <t>Ottawa</t>
  </si>
  <si>
    <t>ON</t>
  </si>
  <si>
    <t>K1V7Y6</t>
  </si>
  <si>
    <t>(613)123-4222</t>
  </si>
  <si>
    <t>Rick.Nori@nsm-seating.com</t>
  </si>
  <si>
    <t>Eastern Canada</t>
  </si>
  <si>
    <t>Ottawa General Hospital</t>
  </si>
  <si>
    <t xml:space="preserve">501 Smyth Road Ottawa, ON </t>
  </si>
  <si>
    <t>501 Smyth Road</t>
  </si>
  <si>
    <t>K1H8L6</t>
  </si>
  <si>
    <t>(613)737-8844</t>
  </si>
  <si>
    <t>Brampton</t>
  </si>
  <si>
    <t xml:space="preserve">4 Carson Court Brampton, ON </t>
  </si>
  <si>
    <t>4 Carson Court</t>
  </si>
  <si>
    <t>L6T4P8</t>
  </si>
  <si>
    <t>(416)241-1133</t>
  </si>
  <si>
    <t>North York</t>
  </si>
  <si>
    <t xml:space="preserve">1865 Leslie Street North York, ON </t>
  </si>
  <si>
    <t>1865 Leslie Street</t>
  </si>
  <si>
    <t>M3B2M3</t>
  </si>
  <si>
    <t>Moncton</t>
  </si>
  <si>
    <t xml:space="preserve">467 Boulevard Adelard Savoie Moncton, NB </t>
  </si>
  <si>
    <t>467 Boulevard Adelard Savoie</t>
  </si>
  <si>
    <t>NB</t>
  </si>
  <si>
    <t>E1A0N7</t>
  </si>
  <si>
    <t>(506)382-5780</t>
  </si>
  <si>
    <t>Fredericton</t>
  </si>
  <si>
    <t xml:space="preserve">1142 Smyth Street Fredericton, NB </t>
  </si>
  <si>
    <t>1142 Smyth Street</t>
  </si>
  <si>
    <t>E3B3H5</t>
  </si>
  <si>
    <t>(506)443-8056</t>
  </si>
  <si>
    <t>Halifax</t>
  </si>
  <si>
    <t xml:space="preserve">121 Ilsley Ave, Unit 101-102 Dartmouth, NS </t>
  </si>
  <si>
    <t>121 Ilsley Ave, Unit 101-102</t>
  </si>
  <si>
    <t>Dartmouth</t>
  </si>
  <si>
    <t>NS</t>
  </si>
  <si>
    <t>B3B1S4</t>
  </si>
  <si>
    <t>(902)482-2300</t>
  </si>
  <si>
    <t>Gatineau ErgoSante'</t>
  </si>
  <si>
    <t xml:space="preserve">179 boulevard St. Joseph Gatineau, QC </t>
  </si>
  <si>
    <t>179 boulevard St. Joseph</t>
  </si>
  <si>
    <t>Gatineau</t>
  </si>
  <si>
    <t>QC</t>
  </si>
  <si>
    <t>J8Y3X2</t>
  </si>
  <si>
    <t>(819)776-5363</t>
  </si>
  <si>
    <t>Gatineau EMO</t>
  </si>
  <si>
    <t xml:space="preserve">131 boulevard Greber Gatineau, QC </t>
  </si>
  <si>
    <t>131 boulevard Greber</t>
  </si>
  <si>
    <t>J8T3R1</t>
  </si>
  <si>
    <t>(819)205-9111</t>
  </si>
  <si>
    <t>Gatineau MediSante'</t>
  </si>
  <si>
    <t xml:space="preserve">867 boulevard St. Rene Ouest Gatineau, QC </t>
  </si>
  <si>
    <t>867 boulevard St. Rene Ouest</t>
  </si>
  <si>
    <t>J8T7X6</t>
  </si>
  <si>
    <t>(819)243-1717</t>
  </si>
  <si>
    <t>Red Deer</t>
  </si>
  <si>
    <t>Branch Manager</t>
  </si>
  <si>
    <t>SHAKOTKO, BARBARA</t>
  </si>
  <si>
    <t>barbara.shakotko@nsm-seating.com</t>
  </si>
  <si>
    <t xml:space="preserve">5301 43 St #110 Red Deer, AB </t>
  </si>
  <si>
    <t>5301 43 St #110</t>
  </si>
  <si>
    <t>AB</t>
  </si>
  <si>
    <t>T4N1C8</t>
  </si>
  <si>
    <t>(403)986-3300</t>
  </si>
  <si>
    <t>Calgary</t>
  </si>
  <si>
    <t>Jim Frid</t>
  </si>
  <si>
    <t>Jim.Frid@nsm-seating.com</t>
  </si>
  <si>
    <t xml:space="preserve">3401 19 St NE, Unit 10 Calgary, AB </t>
  </si>
  <si>
    <t>3401 19 St NE, Unit 10</t>
  </si>
  <si>
    <t>T2E6S8</t>
  </si>
  <si>
    <t>(825)205-9549</t>
  </si>
  <si>
    <t>Barrie</t>
  </si>
  <si>
    <t xml:space="preserve">546 Bryne Drive, Unit D Barrie, ON </t>
  </si>
  <si>
    <t>546 Bryne Drive, Unit D</t>
  </si>
  <si>
    <t>L4N 0Y9</t>
  </si>
  <si>
    <t>jbertone@nsm-seating.com</t>
  </si>
  <si>
    <t xml:space="preserve">,  </t>
  </si>
  <si>
    <t>Jason.Miele@nsm-seating.com</t>
  </si>
  <si>
    <t>derek.miller@nsm-seating.com</t>
  </si>
  <si>
    <t>thomas.lopez@nsm-seating.com</t>
  </si>
  <si>
    <t>Western Canada Operations</t>
  </si>
  <si>
    <t>Eastern Canada Operations</t>
  </si>
  <si>
    <t>No</t>
  </si>
  <si>
    <t>Regular</t>
  </si>
  <si>
    <t>Mid-Grade</t>
  </si>
  <si>
    <t>Diesel</t>
  </si>
  <si>
    <t>Yes</t>
  </si>
  <si>
    <t>Other</t>
  </si>
  <si>
    <t>Premium</t>
  </si>
  <si>
    <t>NM0LS7S22N1523016</t>
  </si>
  <si>
    <t>1N6BF0KM1KN801062</t>
  </si>
  <si>
    <t>1N6BF0LY8JN815346</t>
  </si>
  <si>
    <t>2C4RDGBG3JR190835</t>
  </si>
  <si>
    <t>1N6BF0KM2HN810863</t>
  </si>
  <si>
    <t>2C4RDGBG6GR243343</t>
  </si>
  <si>
    <t>149149</t>
  </si>
  <si>
    <t>Non-Fuel Transaction</t>
  </si>
  <si>
    <t>Total Amount</t>
  </si>
  <si>
    <t>Price Per Unit</t>
  </si>
  <si>
    <t>Units</t>
  </si>
  <si>
    <t>Fuel Type</t>
  </si>
  <si>
    <t>Miles Driven</t>
  </si>
  <si>
    <t>Odometer</t>
  </si>
  <si>
    <t>Date Time</t>
  </si>
  <si>
    <r>
      <rPr>
        <sz val="9"/>
        <color indexed="8"/>
        <rFont val="SansSerif"/>
      </rPr>
      <t>Gasoline</t>
    </r>
  </si>
  <si>
    <t/>
  </si>
  <si>
    <r>
      <rPr>
        <sz val="9"/>
        <color indexed="8"/>
        <rFont val="SansSerif"/>
      </rPr>
      <t>93111</t>
    </r>
  </si>
  <si>
    <r>
      <rPr>
        <sz val="9"/>
        <color indexed="8"/>
        <rFont val="SansSerif"/>
      </rPr>
      <t>2311h 29m 39s</t>
    </r>
  </si>
  <si>
    <r>
      <rPr>
        <sz val="9"/>
        <color indexed="8"/>
        <rFont val="SansSerif"/>
      </rPr>
      <t>99443NA</t>
    </r>
  </si>
  <si>
    <r>
      <rPr>
        <sz val="9"/>
        <color indexed="8"/>
        <rFont val="SansSerif"/>
      </rPr>
      <t>3C6LRVDG3ME524075</t>
    </r>
  </si>
  <si>
    <r>
      <rPr>
        <sz val="9"/>
        <color indexed="8"/>
        <rFont val="SansSerif"/>
      </rPr>
      <t>Promaster 2500</t>
    </r>
  </si>
  <si>
    <r>
      <rPr>
        <sz val="9"/>
        <color indexed="8"/>
        <rFont val="SansSerif"/>
      </rPr>
      <t>RAM</t>
    </r>
  </si>
  <si>
    <r>
      <rPr>
        <sz val="9"/>
        <color indexed="8"/>
        <rFont val="SansSerif"/>
      </rPr>
      <t>131</t>
    </r>
  </si>
  <si>
    <r>
      <rPr>
        <sz val="9"/>
        <color indexed="8"/>
        <rFont val="SansSerif"/>
      </rPr>
      <t>9061302022</t>
    </r>
  </si>
  <si>
    <r>
      <rPr>
        <sz val="9"/>
        <color indexed="8"/>
        <rFont val="SansSerif"/>
      </rPr>
      <t>Handel Semper</t>
    </r>
  </si>
  <si>
    <r>
      <rPr>
        <sz val="9"/>
        <color indexed="8"/>
        <rFont val="SansSerif"/>
      </rPr>
      <t>96307</t>
    </r>
  </si>
  <si>
    <r>
      <rPr>
        <sz val="9"/>
        <color indexed="8"/>
        <rFont val="SansSerif"/>
      </rPr>
      <t>318h 37m 48s</t>
    </r>
  </si>
  <si>
    <r>
      <rPr>
        <sz val="9"/>
        <color indexed="8"/>
        <rFont val="SansSerif"/>
      </rPr>
      <t>391MWT</t>
    </r>
  </si>
  <si>
    <r>
      <rPr>
        <sz val="9"/>
        <color indexed="8"/>
        <rFont val="SansSerif"/>
      </rPr>
      <t>3N6CM0KN4MK706765</t>
    </r>
  </si>
  <si>
    <r>
      <rPr>
        <sz val="9"/>
        <color indexed="8"/>
        <rFont val="SansSerif"/>
      </rPr>
      <t>NV200 SV</t>
    </r>
  </si>
  <si>
    <r>
      <rPr>
        <sz val="9"/>
        <color indexed="8"/>
        <rFont val="SansSerif"/>
      </rPr>
      <t>Nissan</t>
    </r>
  </si>
  <si>
    <r>
      <rPr>
        <sz val="9"/>
        <color indexed="8"/>
        <rFont val="SansSerif"/>
      </rPr>
      <t>140</t>
    </r>
  </si>
  <si>
    <r>
      <rPr>
        <sz val="9"/>
        <color indexed="8"/>
        <rFont val="SansSerif"/>
      </rPr>
      <t>1101802937</t>
    </r>
  </si>
  <si>
    <r>
      <rPr>
        <sz val="9"/>
        <color indexed="8"/>
        <rFont val="SansSerif"/>
      </rPr>
      <t>Diana Philips</t>
    </r>
  </si>
  <si>
    <r>
      <rPr>
        <sz val="9"/>
        <color indexed="8"/>
        <rFont val="SansSerif"/>
      </rPr>
      <t>91948</t>
    </r>
  </si>
  <si>
    <r>
      <rPr>
        <sz val="9"/>
        <color indexed="8"/>
        <rFont val="SansSerif"/>
      </rPr>
      <t>2847h 12m 23s</t>
    </r>
  </si>
  <si>
    <r>
      <rPr>
        <sz val="9"/>
        <color indexed="8"/>
        <rFont val="SansSerif"/>
      </rPr>
      <t>TNN861</t>
    </r>
  </si>
  <si>
    <r>
      <rPr>
        <sz val="9"/>
        <color indexed="8"/>
        <rFont val="SansSerif"/>
      </rPr>
      <t>1FTYE1Y82MKA07448</t>
    </r>
  </si>
  <si>
    <r>
      <rPr>
        <sz val="9"/>
        <color indexed="8"/>
        <rFont val="SansSerif"/>
      </rPr>
      <t>Transit</t>
    </r>
  </si>
  <si>
    <r>
      <rPr>
        <sz val="9"/>
        <color indexed="8"/>
        <rFont val="SansSerif"/>
      </rPr>
      <t>FORD</t>
    </r>
  </si>
  <si>
    <r>
      <rPr>
        <sz val="9"/>
        <color indexed="8"/>
        <rFont val="SansSerif"/>
      </rPr>
      <t>029</t>
    </r>
  </si>
  <si>
    <r>
      <rPr>
        <sz val="9"/>
        <color indexed="8"/>
        <rFont val="SansSerif"/>
      </rPr>
      <t>1112702761</t>
    </r>
  </si>
  <si>
    <r>
      <rPr>
        <sz val="9"/>
        <color indexed="8"/>
        <rFont val="SansSerif"/>
      </rPr>
      <t>Mike Patterson</t>
    </r>
  </si>
  <si>
    <r>
      <rPr>
        <sz val="9"/>
        <color indexed="8"/>
        <rFont val="SansSerif"/>
      </rPr>
      <t>93750</t>
    </r>
  </si>
  <si>
    <r>
      <rPr>
        <sz val="9"/>
        <color indexed="8"/>
        <rFont val="SansSerif"/>
      </rPr>
      <t>1264h 57m 32s</t>
    </r>
  </si>
  <si>
    <r>
      <rPr>
        <sz val="9"/>
        <color indexed="8"/>
        <rFont val="SansSerif"/>
      </rPr>
      <t>C18830Y</t>
    </r>
  </si>
  <si>
    <r>
      <rPr>
        <sz val="9"/>
        <color indexed="8"/>
        <rFont val="SansSerif"/>
      </rPr>
      <t>1FTYE1Y84MKA38572</t>
    </r>
  </si>
  <si>
    <r>
      <rPr>
        <sz val="9"/>
        <color indexed="8"/>
        <rFont val="SansSerif"/>
      </rPr>
      <t>253</t>
    </r>
  </si>
  <si>
    <r>
      <rPr>
        <sz val="9"/>
        <color indexed="8"/>
        <rFont val="SansSerif"/>
      </rPr>
      <t>0090401041</t>
    </r>
  </si>
  <si>
    <r>
      <rPr>
        <sz val="9"/>
        <color indexed="8"/>
        <rFont val="SansSerif"/>
      </rPr>
      <t>BRAD HOGAN</t>
    </r>
  </si>
  <si>
    <r>
      <rPr>
        <sz val="9"/>
        <color indexed="8"/>
        <rFont val="SansSerif"/>
      </rPr>
      <t>81363F</t>
    </r>
  </si>
  <si>
    <r>
      <rPr>
        <sz val="9"/>
        <color indexed="8"/>
        <rFont val="SansSerif"/>
      </rPr>
      <t>162h 30m 10s</t>
    </r>
  </si>
  <si>
    <r>
      <rPr>
        <sz val="9"/>
        <color indexed="8"/>
        <rFont val="SansSerif"/>
      </rPr>
      <t>LKG8541</t>
    </r>
  </si>
  <si>
    <r>
      <rPr>
        <sz val="9"/>
        <color indexed="8"/>
        <rFont val="SansSerif"/>
      </rPr>
      <t>1N6BF0KM5JN810152</t>
    </r>
  </si>
  <si>
    <r>
      <rPr>
        <sz val="9"/>
        <color indexed="8"/>
        <rFont val="SansSerif"/>
      </rPr>
      <t>NV</t>
    </r>
  </si>
  <si>
    <r>
      <rPr>
        <sz val="9"/>
        <color indexed="8"/>
        <rFont val="SansSerif"/>
      </rPr>
      <t>NISSAN</t>
    </r>
  </si>
  <si>
    <r>
      <rPr>
        <sz val="9"/>
        <color indexed="8"/>
        <rFont val="SansSerif"/>
      </rPr>
      <t>159</t>
    </r>
  </si>
  <si>
    <r>
      <rPr>
        <sz val="9"/>
        <color indexed="8"/>
        <rFont val="SansSerif"/>
      </rPr>
      <t>1112904095</t>
    </r>
  </si>
  <si>
    <r>
      <rPr>
        <sz val="9"/>
        <color indexed="8"/>
        <rFont val="SansSerif"/>
      </rPr>
      <t>Keith Barrera</t>
    </r>
  </si>
  <si>
    <r>
      <rPr>
        <sz val="9"/>
        <color indexed="8"/>
        <rFont val="SansSerif"/>
      </rPr>
      <t>Leased</t>
    </r>
  </si>
  <si>
    <r>
      <rPr>
        <sz val="9"/>
        <color indexed="8"/>
        <rFont val="SansSerif"/>
      </rPr>
      <t>91924</t>
    </r>
  </si>
  <si>
    <r>
      <rPr>
        <sz val="9"/>
        <color indexed="8"/>
        <rFont val="SansSerif"/>
      </rPr>
      <t>1729h 15m 45s</t>
    </r>
  </si>
  <si>
    <r>
      <rPr>
        <sz val="9"/>
        <color indexed="8"/>
        <rFont val="SansSerif"/>
      </rPr>
      <t>XKBJ82</t>
    </r>
  </si>
  <si>
    <r>
      <rPr>
        <sz val="9"/>
        <color indexed="8"/>
        <rFont val="SansSerif"/>
      </rPr>
      <t>1FTYE1Y88MKA07437</t>
    </r>
  </si>
  <si>
    <r>
      <rPr>
        <sz val="9"/>
        <color indexed="8"/>
        <rFont val="SansSerif"/>
      </rPr>
      <t>109</t>
    </r>
  </si>
  <si>
    <r>
      <rPr>
        <sz val="9"/>
        <color indexed="8"/>
        <rFont val="SansSerif"/>
      </rPr>
      <t>1112902079</t>
    </r>
  </si>
  <si>
    <r>
      <rPr>
        <sz val="9"/>
        <color indexed="8"/>
        <rFont val="SansSerif"/>
      </rPr>
      <t>Victor Perez</t>
    </r>
  </si>
  <si>
    <r>
      <rPr>
        <sz val="9"/>
        <color indexed="8"/>
        <rFont val="SansSerif"/>
      </rPr>
      <t>638h 51m 30s</t>
    </r>
  </si>
  <si>
    <r>
      <rPr>
        <sz val="9"/>
        <color indexed="8"/>
        <rFont val="SansSerif"/>
      </rPr>
      <t>1N6BF0KY0JN807873</t>
    </r>
  </si>
  <si>
    <r>
      <rPr>
        <sz val="9"/>
        <color indexed="8"/>
        <rFont val="SansSerif"/>
      </rPr>
      <t>107</t>
    </r>
  </si>
  <si>
    <r>
      <rPr>
        <sz val="9"/>
        <color indexed="8"/>
        <rFont val="SansSerif"/>
      </rPr>
      <t>9012002130</t>
    </r>
  </si>
  <si>
    <r>
      <rPr>
        <sz val="9"/>
        <color indexed="8"/>
        <rFont val="SansSerif"/>
      </rPr>
      <t>86582R</t>
    </r>
  </si>
  <si>
    <r>
      <rPr>
        <sz val="9"/>
        <color indexed="8"/>
        <rFont val="SansSerif"/>
      </rPr>
      <t>1048h 4m 3s</t>
    </r>
  </si>
  <si>
    <r>
      <rPr>
        <sz val="9"/>
        <color indexed="8"/>
        <rFont val="SansSerif"/>
      </rPr>
      <t>73310MM</t>
    </r>
  </si>
  <si>
    <r>
      <rPr>
        <sz val="9"/>
        <color indexed="8"/>
        <rFont val="SansSerif"/>
      </rPr>
      <t>1N6BF0LYXKN804494</t>
    </r>
  </si>
  <si>
    <r>
      <rPr>
        <sz val="9"/>
        <color indexed="8"/>
        <rFont val="SansSerif"/>
      </rPr>
      <t>106</t>
    </r>
  </si>
  <si>
    <r>
      <rPr>
        <sz val="9"/>
        <color indexed="8"/>
        <rFont val="SansSerif"/>
      </rPr>
      <t>0042285065</t>
    </r>
  </si>
  <si>
    <r>
      <rPr>
        <sz val="9"/>
        <color indexed="8"/>
        <rFont val="SansSerif"/>
      </rPr>
      <t>MARK ROSEN</t>
    </r>
  </si>
  <si>
    <r>
      <rPr>
        <sz val="9"/>
        <color indexed="8"/>
        <rFont val="SansSerif"/>
      </rPr>
      <t>82505F</t>
    </r>
  </si>
  <si>
    <r>
      <rPr>
        <sz val="9"/>
        <color indexed="8"/>
        <rFont val="SansSerif"/>
      </rPr>
      <t>25h 43m 22s</t>
    </r>
  </si>
  <si>
    <r>
      <rPr>
        <sz val="9"/>
        <color indexed="8"/>
        <rFont val="SansSerif"/>
      </rPr>
      <t>N481857</t>
    </r>
  </si>
  <si>
    <r>
      <rPr>
        <sz val="9"/>
        <color indexed="8"/>
        <rFont val="SansSerif"/>
      </rPr>
      <t>2C4RDGBG8KR649343</t>
    </r>
  </si>
  <si>
    <r>
      <rPr>
        <sz val="9"/>
        <color indexed="8"/>
        <rFont val="SansSerif"/>
      </rPr>
      <t>Grand Caravan</t>
    </r>
  </si>
  <si>
    <r>
      <rPr>
        <sz val="9"/>
        <color indexed="8"/>
        <rFont val="SansSerif"/>
      </rPr>
      <t>DODGE</t>
    </r>
  </si>
  <si>
    <r>
      <rPr>
        <sz val="9"/>
        <color indexed="8"/>
        <rFont val="SansSerif"/>
      </rPr>
      <t>079</t>
    </r>
  </si>
  <si>
    <r>
      <rPr>
        <sz val="9"/>
        <color indexed="8"/>
        <rFont val="SansSerif"/>
      </rPr>
      <t>1112701053</t>
    </r>
  </si>
  <si>
    <r>
      <rPr>
        <sz val="9"/>
        <color indexed="8"/>
        <rFont val="SansSerif"/>
      </rPr>
      <t>Ryan Romero</t>
    </r>
  </si>
  <si>
    <r>
      <rPr>
        <sz val="9"/>
        <color indexed="8"/>
        <rFont val="SansSerif"/>
      </rPr>
      <t>74735</t>
    </r>
  </si>
  <si>
    <r>
      <rPr>
        <sz val="9"/>
        <color indexed="8"/>
        <rFont val="SansSerif"/>
      </rPr>
      <t>90h 38m 8s</t>
    </r>
  </si>
  <si>
    <r>
      <rPr>
        <sz val="9"/>
        <color indexed="8"/>
        <rFont val="SansSerif"/>
      </rPr>
      <t>XDVA65</t>
    </r>
  </si>
  <si>
    <r>
      <rPr>
        <sz val="9"/>
        <color indexed="8"/>
        <rFont val="SansSerif"/>
      </rPr>
      <t>3N6CM0KNXHK715847</t>
    </r>
  </si>
  <si>
    <r>
      <rPr>
        <sz val="9"/>
        <color indexed="8"/>
        <rFont val="SansSerif"/>
      </rPr>
      <t>NV200</t>
    </r>
  </si>
  <si>
    <r>
      <rPr>
        <sz val="9"/>
        <color indexed="8"/>
        <rFont val="SansSerif"/>
      </rPr>
      <t>118</t>
    </r>
  </si>
  <si>
    <r>
      <rPr>
        <sz val="9"/>
        <color indexed="8"/>
        <rFont val="SansSerif"/>
      </rPr>
      <t>1112902123</t>
    </r>
  </si>
  <si>
    <r>
      <rPr>
        <sz val="9"/>
        <color indexed="8"/>
        <rFont val="SansSerif"/>
      </rPr>
      <t>KURT STELZENMUELLER</t>
    </r>
  </si>
  <si>
    <r>
      <rPr>
        <sz val="9"/>
        <color indexed="8"/>
        <rFont val="SansSerif"/>
      </rPr>
      <t>A72653</t>
    </r>
  </si>
  <si>
    <r>
      <rPr>
        <sz val="9"/>
        <color indexed="8"/>
        <rFont val="SansSerif"/>
      </rPr>
      <t>241h 27m 49s</t>
    </r>
  </si>
  <si>
    <r>
      <rPr>
        <sz val="9"/>
        <color indexed="8"/>
        <rFont val="SansSerif"/>
      </rPr>
      <t>PMN6032</t>
    </r>
  </si>
  <si>
    <r>
      <rPr>
        <sz val="9"/>
        <color indexed="8"/>
        <rFont val="SansSerif"/>
      </rPr>
      <t>1FTNE2EW0CDA72653</t>
    </r>
  </si>
  <si>
    <r>
      <rPr>
        <sz val="9"/>
        <color indexed="8"/>
        <rFont val="SansSerif"/>
      </rPr>
      <t>E-250</t>
    </r>
  </si>
  <si>
    <r>
      <rPr>
        <sz val="9"/>
        <color indexed="8"/>
        <rFont val="SansSerif"/>
      </rPr>
      <t>258</t>
    </r>
  </si>
  <si>
    <r>
      <rPr>
        <sz val="9"/>
        <color indexed="8"/>
        <rFont val="SansSerif"/>
      </rPr>
      <t>1102104348</t>
    </r>
  </si>
  <si>
    <r>
      <rPr>
        <sz val="9"/>
        <color indexed="8"/>
        <rFont val="SansSerif"/>
      </rPr>
      <t>Mark Wood</t>
    </r>
  </si>
  <si>
    <r>
      <rPr>
        <sz val="9"/>
        <color indexed="8"/>
        <rFont val="SansSerif"/>
      </rPr>
      <t>76295</t>
    </r>
  </si>
  <si>
    <r>
      <rPr>
        <sz val="9"/>
        <color indexed="8"/>
        <rFont val="SansSerif"/>
      </rPr>
      <t>1058h 15m 32s</t>
    </r>
  </si>
  <si>
    <r>
      <rPr>
        <sz val="9"/>
        <color indexed="8"/>
        <rFont val="SansSerif"/>
      </rPr>
      <t>MJ4431</t>
    </r>
  </si>
  <si>
    <r>
      <rPr>
        <sz val="9"/>
        <color indexed="8"/>
        <rFont val="SansSerif"/>
      </rPr>
      <t>1N6BF0KM2JN800257</t>
    </r>
  </si>
  <si>
    <r>
      <rPr>
        <sz val="9"/>
        <color indexed="8"/>
        <rFont val="SansSerif"/>
      </rPr>
      <t>024</t>
    </r>
  </si>
  <si>
    <r>
      <rPr>
        <sz val="9"/>
        <color indexed="8"/>
        <rFont val="SansSerif"/>
      </rPr>
      <t>0051487008</t>
    </r>
  </si>
  <si>
    <r>
      <rPr>
        <sz val="9"/>
        <color indexed="8"/>
        <rFont val="SansSerif"/>
      </rPr>
      <t>95843</t>
    </r>
  </si>
  <si>
    <r>
      <rPr>
        <sz val="9"/>
        <color indexed="8"/>
        <rFont val="SansSerif"/>
      </rPr>
      <t>1582h 48m 28s</t>
    </r>
  </si>
  <si>
    <r>
      <rPr>
        <sz val="9"/>
        <color indexed="8"/>
        <rFont val="SansSerif"/>
      </rPr>
      <t>KKX3552</t>
    </r>
  </si>
  <si>
    <r>
      <rPr>
        <sz val="9"/>
        <color indexed="8"/>
        <rFont val="SansSerif"/>
      </rPr>
      <t>JN8AT3BB5MW221094</t>
    </r>
  </si>
  <si>
    <r>
      <rPr>
        <sz val="9"/>
        <color indexed="8"/>
        <rFont val="SansSerif"/>
      </rPr>
      <t>Rogue</t>
    </r>
  </si>
  <si>
    <r>
      <rPr>
        <sz val="9"/>
        <color indexed="8"/>
        <rFont val="SansSerif"/>
      </rPr>
      <t>250</t>
    </r>
  </si>
  <si>
    <r>
      <rPr>
        <sz val="9"/>
        <color indexed="8"/>
        <rFont val="SansSerif"/>
      </rPr>
      <t>0090401119</t>
    </r>
  </si>
  <si>
    <r>
      <rPr>
        <sz val="9"/>
        <color indexed="8"/>
        <rFont val="SansSerif"/>
      </rPr>
      <t>JOE HAGEN</t>
    </r>
  </si>
  <si>
    <r>
      <rPr>
        <sz val="9"/>
        <color indexed="8"/>
        <rFont val="SansSerif"/>
      </rPr>
      <t>Joe Hagen</t>
    </r>
  </si>
  <si>
    <r>
      <rPr>
        <sz val="9"/>
        <color indexed="8"/>
        <rFont val="SansSerif"/>
      </rPr>
      <t>76291S</t>
    </r>
  </si>
  <si>
    <r>
      <rPr>
        <sz val="9"/>
        <color indexed="8"/>
        <rFont val="SansSerif"/>
      </rPr>
      <t>30h 31m 29s</t>
    </r>
  </si>
  <si>
    <r>
      <rPr>
        <sz val="9"/>
        <color indexed="8"/>
        <rFont val="SansSerif"/>
      </rPr>
      <t>555XDD</t>
    </r>
  </si>
  <si>
    <r>
      <rPr>
        <sz val="9"/>
        <color indexed="8"/>
        <rFont val="SansSerif"/>
      </rPr>
      <t>1N6BF0KMXJN800023</t>
    </r>
  </si>
  <si>
    <r>
      <rPr>
        <sz val="9"/>
        <color indexed="8"/>
        <rFont val="SansSerif"/>
      </rPr>
      <t>050</t>
    </r>
  </si>
  <si>
    <r>
      <rPr>
        <sz val="9"/>
        <color indexed="8"/>
        <rFont val="SansSerif"/>
      </rPr>
      <t>1112901881</t>
    </r>
  </si>
  <si>
    <r>
      <rPr>
        <sz val="9"/>
        <color indexed="8"/>
        <rFont val="SansSerif"/>
      </rPr>
      <t>Mark Sly</t>
    </r>
  </si>
  <si>
    <r>
      <rPr>
        <sz val="9"/>
        <color indexed="8"/>
        <rFont val="SansSerif"/>
      </rPr>
      <t>83211F</t>
    </r>
  </si>
  <si>
    <r>
      <rPr>
        <sz val="9"/>
        <color indexed="8"/>
        <rFont val="SansSerif"/>
      </rPr>
      <t>1123h 51m 52s</t>
    </r>
  </si>
  <si>
    <r>
      <rPr>
        <sz val="9"/>
        <color indexed="8"/>
        <rFont val="SansSerif"/>
      </rPr>
      <t>JOU774</t>
    </r>
  </si>
  <si>
    <r>
      <rPr>
        <sz val="9"/>
        <color indexed="8"/>
        <rFont val="SansSerif"/>
      </rPr>
      <t>2C4RDGBG4KR602763</t>
    </r>
  </si>
  <si>
    <r>
      <rPr>
        <sz val="9"/>
        <color indexed="8"/>
        <rFont val="SansSerif"/>
      </rPr>
      <t>175</t>
    </r>
  </si>
  <si>
    <r>
      <rPr>
        <sz val="9"/>
        <color indexed="8"/>
        <rFont val="SansSerif"/>
      </rPr>
      <t>0051185171</t>
    </r>
  </si>
  <si>
    <r>
      <rPr>
        <sz val="9"/>
        <color indexed="8"/>
        <rFont val="SansSerif"/>
      </rPr>
      <t>Aaron Mccord</t>
    </r>
  </si>
  <si>
    <r>
      <rPr>
        <sz val="9"/>
        <color indexed="8"/>
        <rFont val="SansSerif"/>
      </rPr>
      <t>12</t>
    </r>
  </si>
  <si>
    <r>
      <rPr>
        <sz val="9"/>
        <color indexed="8"/>
        <rFont val="SansSerif"/>
      </rPr>
      <t>Default Group</t>
    </r>
  </si>
  <si>
    <r>
      <rPr>
        <sz val="9"/>
        <color indexed="8"/>
        <rFont val="SansSerif"/>
      </rPr>
      <t>1112701485</t>
    </r>
  </si>
  <si>
    <r>
      <rPr>
        <sz val="9"/>
        <color indexed="8"/>
        <rFont val="SansSerif"/>
      </rPr>
      <t>81088F</t>
    </r>
  </si>
  <si>
    <r>
      <rPr>
        <sz val="9"/>
        <color indexed="8"/>
        <rFont val="SansSerif"/>
      </rPr>
      <t>262h 13m 51s</t>
    </r>
  </si>
  <si>
    <r>
      <rPr>
        <sz val="9"/>
        <color indexed="8"/>
        <rFont val="SansSerif"/>
      </rPr>
      <t>FBZ6035</t>
    </r>
  </si>
  <si>
    <r>
      <rPr>
        <sz val="9"/>
        <color indexed="8"/>
        <rFont val="SansSerif"/>
      </rPr>
      <t>3N6CM0KN4JK702498</t>
    </r>
  </si>
  <si>
    <r>
      <rPr>
        <sz val="9"/>
        <color indexed="8"/>
        <rFont val="SansSerif"/>
      </rPr>
      <t>094</t>
    </r>
  </si>
  <si>
    <r>
      <rPr>
        <sz val="9"/>
        <color indexed="8"/>
        <rFont val="SansSerif"/>
      </rPr>
      <t>0042286058</t>
    </r>
  </si>
  <si>
    <r>
      <rPr>
        <sz val="9"/>
        <color indexed="8"/>
        <rFont val="SansSerif"/>
      </rPr>
      <t>Dennis May</t>
    </r>
  </si>
  <si>
    <r>
      <rPr>
        <sz val="9"/>
        <color indexed="8"/>
        <rFont val="SansSerif"/>
      </rPr>
      <t>210h 21m 7s</t>
    </r>
  </si>
  <si>
    <r>
      <rPr>
        <sz val="9"/>
        <color indexed="8"/>
        <rFont val="SansSerif"/>
      </rPr>
      <t>632NEU</t>
    </r>
  </si>
  <si>
    <r>
      <rPr>
        <sz val="9"/>
        <color indexed="8"/>
        <rFont val="SansSerif"/>
      </rPr>
      <t>1FTYE1Y84MKA38569</t>
    </r>
  </si>
  <si>
    <r>
      <rPr>
        <sz val="9"/>
        <color indexed="8"/>
        <rFont val="SansSerif"/>
      </rPr>
      <t>Ford</t>
    </r>
  </si>
  <si>
    <r>
      <rPr>
        <sz val="9"/>
        <color indexed="8"/>
        <rFont val="SansSerif"/>
      </rPr>
      <t>1102002277</t>
    </r>
  </si>
  <si>
    <r>
      <rPr>
        <sz val="9"/>
        <color indexed="8"/>
        <rFont val="SansSerif"/>
      </rPr>
      <t>David Amador</t>
    </r>
  </si>
  <si>
    <r>
      <rPr>
        <sz val="9"/>
        <color indexed="8"/>
        <rFont val="SansSerif"/>
      </rPr>
      <t>93753</t>
    </r>
  </si>
  <si>
    <r>
      <rPr>
        <sz val="9"/>
        <color indexed="8"/>
        <rFont val="SansSerif"/>
      </rPr>
      <t>Company</t>
    </r>
  </si>
  <si>
    <r>
      <rPr>
        <sz val="9"/>
        <color indexed="8"/>
        <rFont val="SansSerif"/>
      </rPr>
      <t>91951</t>
    </r>
  </si>
  <si>
    <r>
      <rPr>
        <sz val="9"/>
        <color indexed="8"/>
        <rFont val="SansSerif"/>
      </rPr>
      <t>3711h 29m 45s</t>
    </r>
  </si>
  <si>
    <r>
      <rPr>
        <sz val="9"/>
        <color indexed="8"/>
        <rFont val="SansSerif"/>
      </rPr>
      <t>8XHZ994</t>
    </r>
  </si>
  <si>
    <r>
      <rPr>
        <sz val="9"/>
        <color indexed="8"/>
        <rFont val="SansSerif"/>
      </rPr>
      <t>1FTYE1Y8XMKA07486</t>
    </r>
  </si>
  <si>
    <r>
      <rPr>
        <sz val="9"/>
        <color indexed="8"/>
        <rFont val="SansSerif"/>
      </rPr>
      <t>011</t>
    </r>
  </si>
  <si>
    <r>
      <rPr>
        <sz val="9"/>
        <color indexed="8"/>
        <rFont val="SansSerif"/>
      </rPr>
      <t>1112904751</t>
    </r>
  </si>
  <si>
    <r>
      <rPr>
        <sz val="9"/>
        <color indexed="8"/>
        <rFont val="SansSerif"/>
      </rPr>
      <t>Sovuthy Phon</t>
    </r>
  </si>
  <si>
    <r>
      <rPr>
        <sz val="9"/>
        <color indexed="8"/>
        <rFont val="SansSerif"/>
      </rPr>
      <t>69416S</t>
    </r>
  </si>
  <si>
    <r>
      <rPr>
        <sz val="9"/>
        <color indexed="8"/>
        <rFont val="SansSerif"/>
      </rPr>
      <t>7h 53m 14s</t>
    </r>
  </si>
  <si>
    <r>
      <rPr>
        <sz val="9"/>
        <color indexed="8"/>
        <rFont val="SansSerif"/>
      </rPr>
      <t>58GN460</t>
    </r>
  </si>
  <si>
    <r>
      <rPr>
        <sz val="9"/>
        <color indexed="8"/>
        <rFont val="SansSerif"/>
      </rPr>
      <t>1N6BF0KM7GN811442</t>
    </r>
  </si>
  <si>
    <r>
      <rPr>
        <sz val="9"/>
        <color indexed="8"/>
        <rFont val="SansSerif"/>
      </rPr>
      <t>002</t>
    </r>
  </si>
  <si>
    <r>
      <rPr>
        <sz val="9"/>
        <color indexed="8"/>
        <rFont val="SansSerif"/>
      </rPr>
      <t>1102002794</t>
    </r>
  </si>
  <si>
    <r>
      <rPr>
        <sz val="9"/>
        <color indexed="8"/>
        <rFont val="SansSerif"/>
      </rPr>
      <t>David Rhodes</t>
    </r>
  </si>
  <si>
    <r>
      <rPr>
        <sz val="9"/>
        <color indexed="8"/>
        <rFont val="SansSerif"/>
      </rPr>
      <t>1112405718</t>
    </r>
  </si>
  <si>
    <r>
      <rPr>
        <sz val="9"/>
        <color indexed="8"/>
        <rFont val="SansSerif"/>
      </rPr>
      <t>98908</t>
    </r>
  </si>
  <si>
    <r>
      <rPr>
        <sz val="9"/>
        <color indexed="8"/>
        <rFont val="SansSerif"/>
      </rPr>
      <t>75h 5m 42s</t>
    </r>
  </si>
  <si>
    <r>
      <rPr>
        <sz val="9"/>
        <color indexed="8"/>
        <rFont val="SansSerif"/>
      </rPr>
      <t>62661J3</t>
    </r>
  </si>
  <si>
    <r>
      <rPr>
        <sz val="9"/>
        <color indexed="8"/>
        <rFont val="SansSerif"/>
      </rPr>
      <t>ZFBHRFAB5M6V28361</t>
    </r>
  </si>
  <si>
    <r>
      <rPr>
        <sz val="9"/>
        <color indexed="8"/>
        <rFont val="SansSerif"/>
      </rPr>
      <t>Promaster City</t>
    </r>
  </si>
  <si>
    <r>
      <rPr>
        <sz val="9"/>
        <color indexed="8"/>
        <rFont val="SansSerif"/>
      </rPr>
      <t>025</t>
    </r>
  </si>
  <si>
    <r>
      <rPr>
        <sz val="9"/>
        <color indexed="8"/>
        <rFont val="SansSerif"/>
      </rPr>
      <t>1101801179</t>
    </r>
  </si>
  <si>
    <r>
      <rPr>
        <sz val="9"/>
        <color indexed="8"/>
        <rFont val="SansSerif"/>
      </rPr>
      <t>CHRISTOPHER Russell</t>
    </r>
  </si>
  <si>
    <r>
      <rPr>
        <sz val="9"/>
        <color indexed="8"/>
        <rFont val="SansSerif"/>
      </rPr>
      <t>87476R</t>
    </r>
  </si>
  <si>
    <r>
      <rPr>
        <sz val="9"/>
        <color indexed="8"/>
        <rFont val="SansSerif"/>
      </rPr>
      <t>1256h 44m 45s</t>
    </r>
  </si>
  <si>
    <r>
      <rPr>
        <sz val="9"/>
        <color indexed="8"/>
        <rFont val="SansSerif"/>
      </rPr>
      <t>376A753</t>
    </r>
  </si>
  <si>
    <r>
      <rPr>
        <sz val="9"/>
        <color indexed="8"/>
        <rFont val="SansSerif"/>
      </rPr>
      <t>3C6TRVAG6KE516845</t>
    </r>
  </si>
  <si>
    <r>
      <rPr>
        <sz val="9"/>
        <color indexed="8"/>
        <rFont val="SansSerif"/>
      </rPr>
      <t>Promaster 1500</t>
    </r>
  </si>
  <si>
    <r>
      <rPr>
        <sz val="9"/>
        <color indexed="8"/>
        <rFont val="SansSerif"/>
      </rPr>
      <t>174</t>
    </r>
  </si>
  <si>
    <r>
      <rPr>
        <sz val="9"/>
        <color indexed="8"/>
        <rFont val="SansSerif"/>
      </rPr>
      <t>0051185088</t>
    </r>
  </si>
  <si>
    <r>
      <rPr>
        <sz val="9"/>
        <color indexed="8"/>
        <rFont val="SansSerif"/>
      </rPr>
      <t>Adam Baker</t>
    </r>
  </si>
  <si>
    <r>
      <rPr>
        <sz val="9"/>
        <color indexed="8"/>
        <rFont val="SansSerif"/>
      </rPr>
      <t>91944</t>
    </r>
  </si>
  <si>
    <r>
      <rPr>
        <sz val="9"/>
        <color indexed="8"/>
        <rFont val="SansSerif"/>
      </rPr>
      <t>3347h 47m 40s</t>
    </r>
  </si>
  <si>
    <r>
      <rPr>
        <sz val="9"/>
        <color indexed="8"/>
        <rFont val="SansSerif"/>
      </rPr>
      <t>PTB8258</t>
    </r>
  </si>
  <si>
    <r>
      <rPr>
        <sz val="9"/>
        <color indexed="8"/>
        <rFont val="SansSerif"/>
      </rPr>
      <t>3C6LRVDG4ME559014</t>
    </r>
  </si>
  <si>
    <r>
      <rPr>
        <sz val="9"/>
        <color indexed="8"/>
        <rFont val="SansSerif"/>
      </rPr>
      <t>004</t>
    </r>
  </si>
  <si>
    <r>
      <rPr>
        <sz val="9"/>
        <color indexed="8"/>
        <rFont val="SansSerif"/>
      </rPr>
      <t>1112802327</t>
    </r>
  </si>
  <si>
    <r>
      <rPr>
        <sz val="9"/>
        <color indexed="8"/>
        <rFont val="SansSerif"/>
      </rPr>
      <t>Zachary Dixon</t>
    </r>
  </si>
  <si>
    <r>
      <rPr>
        <sz val="9"/>
        <color indexed="8"/>
        <rFont val="SansSerif"/>
      </rPr>
      <t>1102103030</t>
    </r>
  </si>
  <si>
    <r>
      <rPr>
        <sz val="9"/>
        <color indexed="8"/>
        <rFont val="SansSerif"/>
      </rPr>
      <t>1101805690</t>
    </r>
  </si>
  <si>
    <r>
      <rPr>
        <sz val="9"/>
        <color indexed="8"/>
        <rFont val="SansSerif"/>
      </rPr>
      <t>91294</t>
    </r>
  </si>
  <si>
    <r>
      <rPr>
        <sz val="9"/>
        <color indexed="8"/>
        <rFont val="SansSerif"/>
      </rPr>
      <t>118h 28m 17s</t>
    </r>
  </si>
  <si>
    <r>
      <rPr>
        <sz val="9"/>
        <color indexed="8"/>
        <rFont val="SansSerif"/>
      </rPr>
      <t>C45404V</t>
    </r>
  </si>
  <si>
    <r>
      <rPr>
        <sz val="9"/>
        <color indexed="8"/>
        <rFont val="SansSerif"/>
      </rPr>
      <t>1N6BF0KM5LN808355</t>
    </r>
  </si>
  <si>
    <r>
      <rPr>
        <sz val="9"/>
        <color indexed="8"/>
        <rFont val="SansSerif"/>
      </rPr>
      <t>165</t>
    </r>
  </si>
  <si>
    <r>
      <rPr>
        <sz val="9"/>
        <color indexed="8"/>
        <rFont val="SansSerif"/>
      </rPr>
      <t>0051187052</t>
    </r>
  </si>
  <si>
    <r>
      <rPr>
        <sz val="9"/>
        <color indexed="8"/>
        <rFont val="SansSerif"/>
      </rPr>
      <t>John Wakem</t>
    </r>
  </si>
  <si>
    <r>
      <rPr>
        <sz val="9"/>
        <color indexed="8"/>
        <rFont val="SansSerif"/>
      </rPr>
      <t>79960S</t>
    </r>
  </si>
  <si>
    <r>
      <rPr>
        <sz val="9"/>
        <color indexed="8"/>
        <rFont val="SansSerif"/>
      </rPr>
      <t>842h 52m 7s</t>
    </r>
  </si>
  <si>
    <r>
      <rPr>
        <sz val="9"/>
        <color indexed="8"/>
        <rFont val="SansSerif"/>
      </rPr>
      <t>NV6336</t>
    </r>
  </si>
  <si>
    <r>
      <rPr>
        <sz val="9"/>
        <color indexed="8"/>
        <rFont val="SansSerif"/>
      </rPr>
      <t>3N6CM0KN6JK696817</t>
    </r>
  </si>
  <si>
    <r>
      <rPr>
        <sz val="9"/>
        <color indexed="8"/>
        <rFont val="SansSerif"/>
      </rPr>
      <t>023</t>
    </r>
  </si>
  <si>
    <r>
      <rPr>
        <sz val="9"/>
        <color indexed="8"/>
        <rFont val="SansSerif"/>
      </rPr>
      <t>0042286054</t>
    </r>
  </si>
  <si>
    <r>
      <rPr>
        <sz val="9"/>
        <color indexed="8"/>
        <rFont val="SansSerif"/>
      </rPr>
      <t>Joseph Curtis</t>
    </r>
  </si>
  <si>
    <r>
      <rPr>
        <sz val="9"/>
        <color indexed="8"/>
        <rFont val="SansSerif"/>
      </rPr>
      <t>82528</t>
    </r>
  </si>
  <si>
    <r>
      <rPr>
        <sz val="9"/>
        <color indexed="8"/>
        <rFont val="SansSerif"/>
      </rPr>
      <t>388h 4m 49s</t>
    </r>
  </si>
  <si>
    <r>
      <rPr>
        <sz val="9"/>
        <color indexed="8"/>
        <rFont val="SansSerif"/>
      </rPr>
      <t>CP24292</t>
    </r>
  </si>
  <si>
    <r>
      <rPr>
        <sz val="9"/>
        <color indexed="8"/>
        <rFont val="SansSerif"/>
      </rPr>
      <t>1N6BF0KM5KN806622</t>
    </r>
  </si>
  <si>
    <r>
      <rPr>
        <sz val="9"/>
        <color indexed="8"/>
        <rFont val="SansSerif"/>
      </rPr>
      <t>048</t>
    </r>
  </si>
  <si>
    <r>
      <rPr>
        <sz val="9"/>
        <color indexed="8"/>
        <rFont val="SansSerif"/>
      </rPr>
      <t>1112703752</t>
    </r>
  </si>
  <si>
    <r>
      <rPr>
        <sz val="9"/>
        <color indexed="8"/>
        <rFont val="SansSerif"/>
      </rPr>
      <t>CLEO MCKENZIE</t>
    </r>
  </si>
  <si>
    <r>
      <rPr>
        <sz val="9"/>
        <color indexed="8"/>
        <rFont val="SansSerif"/>
      </rPr>
      <t>73454F</t>
    </r>
  </si>
  <si>
    <r>
      <rPr>
        <sz val="9"/>
        <color indexed="8"/>
        <rFont val="SansSerif"/>
      </rPr>
      <t>209h 36m 29s</t>
    </r>
  </si>
  <si>
    <r>
      <rPr>
        <sz val="9"/>
        <color indexed="8"/>
        <rFont val="SansSerif"/>
      </rPr>
      <t>8GDD272</t>
    </r>
  </si>
  <si>
    <r>
      <rPr>
        <sz val="9"/>
        <color indexed="8"/>
        <rFont val="SansSerif"/>
      </rPr>
      <t>NM0LS7S29N1518640</t>
    </r>
  </si>
  <si>
    <r>
      <rPr>
        <sz val="9"/>
        <color indexed="8"/>
        <rFont val="SansSerif"/>
      </rPr>
      <t>008</t>
    </r>
  </si>
  <si>
    <r>
      <rPr>
        <sz val="9"/>
        <color indexed="8"/>
        <rFont val="SansSerif"/>
      </rPr>
      <t>1102105302</t>
    </r>
  </si>
  <si>
    <r>
      <rPr>
        <sz val="9"/>
        <color indexed="8"/>
        <rFont val="SansSerif"/>
      </rPr>
      <t>MARK SWANSON</t>
    </r>
  </si>
  <si>
    <r>
      <rPr>
        <sz val="9"/>
        <color indexed="8"/>
        <rFont val="SansSerif"/>
      </rPr>
      <t>88170</t>
    </r>
  </si>
  <si>
    <r>
      <rPr>
        <sz val="9"/>
        <color indexed="8"/>
        <rFont val="SansSerif"/>
      </rPr>
      <t>118h 43m 6s</t>
    </r>
  </si>
  <si>
    <r>
      <rPr>
        <sz val="9"/>
        <color indexed="8"/>
        <rFont val="SansSerif"/>
      </rPr>
      <t>MSR5898</t>
    </r>
  </si>
  <si>
    <r>
      <rPr>
        <sz val="9"/>
        <color indexed="8"/>
        <rFont val="SansSerif"/>
      </rPr>
      <t>1N6BF0KMXLN802342</t>
    </r>
  </si>
  <si>
    <r>
      <rPr>
        <sz val="9"/>
        <color indexed="8"/>
        <rFont val="SansSerif"/>
      </rPr>
      <t>207</t>
    </r>
  </si>
  <si>
    <r>
      <rPr>
        <sz val="9"/>
        <color indexed="8"/>
        <rFont val="SansSerif"/>
      </rPr>
      <t>1120303262</t>
    </r>
  </si>
  <si>
    <r>
      <rPr>
        <sz val="9"/>
        <color indexed="8"/>
        <rFont val="SansSerif"/>
      </rPr>
      <t>BRADLEY BURCH</t>
    </r>
  </si>
  <si>
    <r>
      <rPr>
        <sz val="9"/>
        <color indexed="8"/>
        <rFont val="SansSerif"/>
      </rPr>
      <t>122</t>
    </r>
  </si>
  <si>
    <r>
      <rPr>
        <sz val="9"/>
        <color indexed="8"/>
        <rFont val="SansSerif"/>
      </rPr>
      <t>1101801638</t>
    </r>
  </si>
  <si>
    <r>
      <rPr>
        <sz val="9"/>
        <color indexed="8"/>
        <rFont val="SansSerif"/>
      </rPr>
      <t>85197R</t>
    </r>
  </si>
  <si>
    <r>
      <rPr>
        <sz val="9"/>
        <color indexed="8"/>
        <rFont val="SansSerif"/>
      </rPr>
      <t>3196h 34m 8s</t>
    </r>
  </si>
  <si>
    <r>
      <rPr>
        <sz val="9"/>
        <color indexed="8"/>
        <rFont val="SansSerif"/>
      </rPr>
      <t>CRH2471</t>
    </r>
  </si>
  <si>
    <r>
      <rPr>
        <sz val="9"/>
        <color indexed="8"/>
        <rFont val="SansSerif"/>
      </rPr>
      <t>3C6TRVNG6KE531808</t>
    </r>
  </si>
  <si>
    <r>
      <rPr>
        <sz val="9"/>
        <color indexed="8"/>
        <rFont val="SansSerif"/>
      </rPr>
      <t>071</t>
    </r>
  </si>
  <si>
    <r>
      <rPr>
        <sz val="9"/>
        <color indexed="8"/>
        <rFont val="SansSerif"/>
      </rPr>
      <t>1120303776</t>
    </r>
  </si>
  <si>
    <r>
      <rPr>
        <sz val="9"/>
        <color indexed="8"/>
        <rFont val="SansSerif"/>
      </rPr>
      <t>Kelly Honeycutt</t>
    </r>
  </si>
  <si>
    <r>
      <rPr>
        <sz val="9"/>
        <color indexed="8"/>
        <rFont val="SansSerif"/>
      </rPr>
      <t>2404h 33m 54s</t>
    </r>
  </si>
  <si>
    <r>
      <rPr>
        <sz val="9"/>
        <color indexed="8"/>
        <rFont val="SansSerif"/>
      </rPr>
      <t>HHS694</t>
    </r>
  </si>
  <si>
    <r>
      <rPr>
        <sz val="9"/>
        <color indexed="8"/>
        <rFont val="SansSerif"/>
      </rPr>
      <t>ZFBERFAB6H6E41502</t>
    </r>
  </si>
  <si>
    <r>
      <rPr>
        <sz val="9"/>
        <color indexed="8"/>
        <rFont val="SansSerif"/>
      </rPr>
      <t>0051285014</t>
    </r>
  </si>
  <si>
    <r>
      <rPr>
        <sz val="9"/>
        <color indexed="8"/>
        <rFont val="SansSerif"/>
      </rPr>
      <t>Andrew Martin</t>
    </r>
  </si>
  <si>
    <r>
      <rPr>
        <sz val="9"/>
        <color indexed="8"/>
        <rFont val="SansSerif"/>
      </rPr>
      <t>E41502</t>
    </r>
  </si>
  <si>
    <r>
      <rPr>
        <sz val="9"/>
        <color indexed="8"/>
        <rFont val="SansSerif"/>
      </rPr>
      <t>91967</t>
    </r>
  </si>
  <si>
    <r>
      <rPr>
        <sz val="9"/>
        <color indexed="8"/>
        <rFont val="SansSerif"/>
      </rPr>
      <t>177h 31m 17s</t>
    </r>
  </si>
  <si>
    <r>
      <rPr>
        <sz val="9"/>
        <color indexed="8"/>
        <rFont val="SansSerif"/>
      </rPr>
      <t>UFK9121</t>
    </r>
  </si>
  <si>
    <r>
      <rPr>
        <sz val="9"/>
        <color indexed="8"/>
        <rFont val="SansSerif"/>
      </rPr>
      <t>1FTYE1Y89MKA07463</t>
    </r>
  </si>
  <si>
    <r>
      <rPr>
        <sz val="9"/>
        <color indexed="8"/>
        <rFont val="SansSerif"/>
      </rPr>
      <t>101</t>
    </r>
  </si>
  <si>
    <r>
      <rPr>
        <sz val="9"/>
        <color indexed="8"/>
        <rFont val="SansSerif"/>
      </rPr>
      <t>0051286043</t>
    </r>
  </si>
  <si>
    <r>
      <rPr>
        <sz val="9"/>
        <color indexed="8"/>
        <rFont val="SansSerif"/>
      </rPr>
      <t>82491</t>
    </r>
  </si>
  <si>
    <r>
      <rPr>
        <sz val="9"/>
        <color indexed="8"/>
        <rFont val="SansSerif"/>
      </rPr>
      <t>1028h 46m 7s</t>
    </r>
  </si>
  <si>
    <r>
      <rPr>
        <sz val="9"/>
        <color indexed="8"/>
        <rFont val="SansSerif"/>
      </rPr>
      <t>773ZVY</t>
    </r>
  </si>
  <si>
    <r>
      <rPr>
        <sz val="9"/>
        <color indexed="8"/>
        <rFont val="SansSerif"/>
      </rPr>
      <t>2C4RDGBG7KR649270</t>
    </r>
  </si>
  <si>
    <r>
      <rPr>
        <sz val="9"/>
        <color indexed="8"/>
        <rFont val="SansSerif"/>
      </rPr>
      <t>Dodge</t>
    </r>
  </si>
  <si>
    <r>
      <rPr>
        <sz val="9"/>
        <color indexed="8"/>
        <rFont val="SansSerif"/>
      </rPr>
      <t>0042285072</t>
    </r>
  </si>
  <si>
    <r>
      <rPr>
        <sz val="9"/>
        <color indexed="8"/>
        <rFont val="SansSerif"/>
      </rPr>
      <t>JUSTIN WALKER</t>
    </r>
  </si>
  <si>
    <r>
      <rPr>
        <sz val="9"/>
        <color indexed="8"/>
        <rFont val="SansSerif"/>
      </rPr>
      <t>93058</t>
    </r>
  </si>
  <si>
    <r>
      <rPr>
        <sz val="9"/>
        <color indexed="8"/>
        <rFont val="SansSerif"/>
      </rPr>
      <t>1065h 24m 13s</t>
    </r>
  </si>
  <si>
    <r>
      <rPr>
        <sz val="9"/>
        <color indexed="8"/>
        <rFont val="SansSerif"/>
      </rPr>
      <t>PVD6183</t>
    </r>
  </si>
  <si>
    <r>
      <rPr>
        <sz val="9"/>
        <color indexed="8"/>
        <rFont val="SansSerif"/>
      </rPr>
      <t>NM0LS7S24N1506671</t>
    </r>
  </si>
  <si>
    <r>
      <rPr>
        <sz val="9"/>
        <color indexed="8"/>
        <rFont val="SansSerif"/>
      </rPr>
      <t>Transit Connect</t>
    </r>
  </si>
  <si>
    <r>
      <rPr>
        <sz val="9"/>
        <color indexed="8"/>
        <rFont val="SansSerif"/>
      </rPr>
      <t>218</t>
    </r>
  </si>
  <si>
    <r>
      <rPr>
        <sz val="9"/>
        <color indexed="8"/>
        <rFont val="SansSerif"/>
      </rPr>
      <t>0090401003</t>
    </r>
  </si>
  <si>
    <r>
      <rPr>
        <sz val="9"/>
        <color indexed="8"/>
        <rFont val="SansSerif"/>
      </rPr>
      <t>Martin Ramirez</t>
    </r>
  </si>
  <si>
    <r>
      <rPr>
        <sz val="9"/>
        <color indexed="8"/>
        <rFont val="SansSerif"/>
      </rPr>
      <t>88251</t>
    </r>
  </si>
  <si>
    <r>
      <rPr>
        <sz val="9"/>
        <color indexed="8"/>
        <rFont val="SansSerif"/>
      </rPr>
      <t>1604h 1m 17s</t>
    </r>
  </si>
  <si>
    <r>
      <rPr>
        <sz val="9"/>
        <color indexed="8"/>
        <rFont val="SansSerif"/>
      </rPr>
      <t>NLVG45</t>
    </r>
  </si>
  <si>
    <r>
      <rPr>
        <sz val="9"/>
        <color indexed="8"/>
        <rFont val="SansSerif"/>
      </rPr>
      <t>1N6BF0KM3LN800898</t>
    </r>
  </si>
  <si>
    <r>
      <rPr>
        <sz val="9"/>
        <color indexed="8"/>
        <rFont val="SansSerif"/>
      </rPr>
      <t>075</t>
    </r>
  </si>
  <si>
    <r>
      <rPr>
        <sz val="9"/>
        <color indexed="8"/>
        <rFont val="SansSerif"/>
      </rPr>
      <t>0012087121</t>
    </r>
  </si>
  <si>
    <r>
      <rPr>
        <sz val="9"/>
        <color indexed="8"/>
        <rFont val="SansSerif"/>
      </rPr>
      <t>Caleb Lopez</t>
    </r>
  </si>
  <si>
    <r>
      <rPr>
        <sz val="9"/>
        <color indexed="8"/>
        <rFont val="SansSerif"/>
      </rPr>
      <t>96098</t>
    </r>
  </si>
  <si>
    <r>
      <rPr>
        <sz val="9"/>
        <color indexed="8"/>
        <rFont val="SansSerif"/>
      </rPr>
      <t>124h 3m 52s</t>
    </r>
  </si>
  <si>
    <r>
      <rPr>
        <sz val="9"/>
        <color indexed="8"/>
        <rFont val="SansSerif"/>
      </rPr>
      <t>PML1021</t>
    </r>
  </si>
  <si>
    <r>
      <rPr>
        <sz val="9"/>
        <color indexed="8"/>
        <rFont val="SansSerif"/>
      </rPr>
      <t>1N6BF0KM4MN806985</t>
    </r>
  </si>
  <si>
    <r>
      <rPr>
        <sz val="9"/>
        <color indexed="8"/>
        <rFont val="SansSerif"/>
      </rPr>
      <t>203</t>
    </r>
  </si>
  <si>
    <r>
      <rPr>
        <sz val="9"/>
        <color indexed="8"/>
        <rFont val="SansSerif"/>
      </rPr>
      <t>1102102139</t>
    </r>
  </si>
  <si>
    <r>
      <rPr>
        <sz val="9"/>
        <color indexed="8"/>
        <rFont val="SansSerif"/>
      </rPr>
      <t>Dan Putz</t>
    </r>
  </si>
  <si>
    <r>
      <rPr>
        <sz val="9"/>
        <color indexed="8"/>
        <rFont val="SansSerif"/>
      </rPr>
      <t>91957</t>
    </r>
  </si>
  <si>
    <r>
      <rPr>
        <sz val="9"/>
        <color indexed="8"/>
        <rFont val="SansSerif"/>
      </rPr>
      <t>856h 35m 37s</t>
    </r>
  </si>
  <si>
    <r>
      <rPr>
        <sz val="9"/>
        <color indexed="8"/>
        <rFont val="SansSerif"/>
      </rPr>
      <t>G535FJ</t>
    </r>
  </si>
  <si>
    <r>
      <rPr>
        <sz val="9"/>
        <color indexed="8"/>
        <rFont val="SansSerif"/>
      </rPr>
      <t>1FTYE1Y86MKA07484</t>
    </r>
  </si>
  <si>
    <r>
      <rPr>
        <sz val="9"/>
        <color indexed="8"/>
        <rFont val="SansSerif"/>
      </rPr>
      <t>085</t>
    </r>
  </si>
  <si>
    <r>
      <rPr>
        <sz val="9"/>
        <color indexed="8"/>
        <rFont val="SansSerif"/>
      </rPr>
      <t>1112702548</t>
    </r>
  </si>
  <si>
    <r>
      <rPr>
        <sz val="9"/>
        <color indexed="8"/>
        <rFont val="SansSerif"/>
      </rPr>
      <t>Luis Argueta</t>
    </r>
  </si>
  <si>
    <r>
      <rPr>
        <sz val="9"/>
        <color indexed="8"/>
        <rFont val="SansSerif"/>
      </rPr>
      <t>158</t>
    </r>
  </si>
  <si>
    <r>
      <rPr>
        <sz val="9"/>
        <color indexed="8"/>
        <rFont val="SansSerif"/>
      </rPr>
      <t>1101901075</t>
    </r>
  </si>
  <si>
    <r>
      <rPr>
        <sz val="9"/>
        <color indexed="8"/>
        <rFont val="SansSerif"/>
      </rPr>
      <t>82072F</t>
    </r>
  </si>
  <si>
    <r>
      <rPr>
        <sz val="9"/>
        <color indexed="8"/>
        <rFont val="SansSerif"/>
      </rPr>
      <t>2987h 25m 37s</t>
    </r>
  </si>
  <si>
    <r>
      <rPr>
        <sz val="9"/>
        <color indexed="8"/>
        <rFont val="SansSerif"/>
      </rPr>
      <t>8999H16</t>
    </r>
  </si>
  <si>
    <r>
      <rPr>
        <sz val="9"/>
        <color indexed="8"/>
        <rFont val="SansSerif"/>
      </rPr>
      <t>NM0LS7S23N1523025</t>
    </r>
  </si>
  <si>
    <r>
      <rPr>
        <sz val="9"/>
        <color indexed="8"/>
        <rFont val="SansSerif"/>
      </rPr>
      <t>170</t>
    </r>
  </si>
  <si>
    <r>
      <rPr>
        <sz val="9"/>
        <color indexed="8"/>
        <rFont val="SansSerif"/>
      </rPr>
      <t>0051186160</t>
    </r>
  </si>
  <si>
    <r>
      <rPr>
        <sz val="9"/>
        <color indexed="8"/>
        <rFont val="SansSerif"/>
      </rPr>
      <t>JEFF CASTLE</t>
    </r>
  </si>
  <si>
    <r>
      <rPr>
        <sz val="9"/>
        <color indexed="8"/>
        <rFont val="SansSerif"/>
      </rPr>
      <t>77593S</t>
    </r>
  </si>
  <si>
    <r>
      <rPr>
        <sz val="9"/>
        <color indexed="8"/>
        <rFont val="SansSerif"/>
      </rPr>
      <t>368h</t>
    </r>
  </si>
  <si>
    <r>
      <rPr>
        <sz val="9"/>
        <color indexed="8"/>
        <rFont val="SansSerif"/>
      </rPr>
      <t>T48894</t>
    </r>
  </si>
  <si>
    <r>
      <rPr>
        <sz val="9"/>
        <color indexed="8"/>
        <rFont val="SansSerif"/>
      </rPr>
      <t>1N6BF0KM6JN800813</t>
    </r>
  </si>
  <si>
    <r>
      <rPr>
        <sz val="9"/>
        <color indexed="8"/>
        <rFont val="SansSerif"/>
      </rPr>
      <t>065</t>
    </r>
  </si>
  <si>
    <r>
      <rPr>
        <sz val="9"/>
        <color indexed="8"/>
        <rFont val="SansSerif"/>
      </rPr>
      <t>1112304058</t>
    </r>
  </si>
  <si>
    <r>
      <rPr>
        <sz val="9"/>
        <color indexed="8"/>
        <rFont val="SansSerif"/>
      </rPr>
      <t>CHRISTOPHER FOURNIER</t>
    </r>
  </si>
  <si>
    <r>
      <rPr>
        <sz val="9"/>
        <color indexed="8"/>
        <rFont val="SansSerif"/>
      </rPr>
      <t>82639F</t>
    </r>
  </si>
  <si>
    <r>
      <rPr>
        <sz val="9"/>
        <color indexed="8"/>
        <rFont val="SansSerif"/>
      </rPr>
      <t>280h 57m 36s</t>
    </r>
  </si>
  <si>
    <r>
      <rPr>
        <sz val="9"/>
        <color indexed="8"/>
        <rFont val="SansSerif"/>
      </rPr>
      <t>89968</t>
    </r>
  </si>
  <si>
    <r>
      <rPr>
        <sz val="9"/>
        <color indexed="8"/>
        <rFont val="SansSerif"/>
      </rPr>
      <t>2C4RDGBG4KR505305</t>
    </r>
  </si>
  <si>
    <r>
      <rPr>
        <sz val="9"/>
        <color indexed="8"/>
        <rFont val="SansSerif"/>
      </rPr>
      <t>111</t>
    </r>
  </si>
  <si>
    <r>
      <rPr>
        <sz val="9"/>
        <color indexed="8"/>
        <rFont val="SansSerif"/>
      </rPr>
      <t>1101804408</t>
    </r>
  </si>
  <si>
    <r>
      <rPr>
        <sz val="9"/>
        <color indexed="8"/>
        <rFont val="SansSerif"/>
      </rPr>
      <t>DAVE CHARETTE</t>
    </r>
  </si>
  <si>
    <r>
      <rPr>
        <sz val="9"/>
        <color indexed="8"/>
        <rFont val="SansSerif"/>
      </rPr>
      <t>82475</t>
    </r>
  </si>
  <si>
    <r>
      <rPr>
        <sz val="9"/>
        <color indexed="8"/>
        <rFont val="SansSerif"/>
      </rPr>
      <t>1492h 12m 20s</t>
    </r>
  </si>
  <si>
    <r>
      <rPr>
        <sz val="9"/>
        <color indexed="8"/>
        <rFont val="SansSerif"/>
      </rPr>
      <t>UZW9323</t>
    </r>
  </si>
  <si>
    <r>
      <rPr>
        <sz val="9"/>
        <color indexed="8"/>
        <rFont val="SansSerif"/>
      </rPr>
      <t>2C4RDGBG5KR649266</t>
    </r>
  </si>
  <si>
    <r>
      <rPr>
        <sz val="9"/>
        <color indexed="8"/>
        <rFont val="SansSerif"/>
      </rPr>
      <t>0051185163</t>
    </r>
  </si>
  <si>
    <r>
      <rPr>
        <sz val="9"/>
        <color indexed="8"/>
        <rFont val="SansSerif"/>
      </rPr>
      <t>JOHN VAUGHN</t>
    </r>
  </si>
  <si>
    <r>
      <rPr>
        <sz val="9"/>
        <color indexed="8"/>
        <rFont val="SansSerif"/>
      </rPr>
      <t>82486</t>
    </r>
  </si>
  <si>
    <r>
      <rPr>
        <sz val="9"/>
        <color indexed="8"/>
        <rFont val="SansSerif"/>
      </rPr>
      <t>1162h 40m 30s</t>
    </r>
  </si>
  <si>
    <r>
      <rPr>
        <sz val="9"/>
        <color indexed="8"/>
        <rFont val="SansSerif"/>
      </rPr>
      <t>EKR4126</t>
    </r>
  </si>
  <si>
    <r>
      <rPr>
        <sz val="9"/>
        <color indexed="8"/>
        <rFont val="SansSerif"/>
      </rPr>
      <t>2C4RDGBG0KR649322</t>
    </r>
  </si>
  <si>
    <r>
      <rPr>
        <sz val="9"/>
        <color indexed="8"/>
        <rFont val="SansSerif"/>
      </rPr>
      <t>167</t>
    </r>
  </si>
  <si>
    <r>
      <rPr>
        <sz val="9"/>
        <color indexed="8"/>
        <rFont val="SansSerif"/>
      </rPr>
      <t>0042285121</t>
    </r>
  </si>
  <si>
    <r>
      <rPr>
        <sz val="9"/>
        <color indexed="8"/>
        <rFont val="SansSerif"/>
      </rPr>
      <t>JENNIFER BAIER</t>
    </r>
  </si>
  <si>
    <r>
      <rPr>
        <sz val="9"/>
        <color indexed="8"/>
        <rFont val="SansSerif"/>
      </rPr>
      <t>79025F</t>
    </r>
  </si>
  <si>
    <r>
      <rPr>
        <sz val="9"/>
        <color indexed="8"/>
        <rFont val="SansSerif"/>
      </rPr>
      <t>3087h 21m 10s</t>
    </r>
  </si>
  <si>
    <r>
      <rPr>
        <sz val="9"/>
        <color indexed="8"/>
        <rFont val="SansSerif"/>
      </rPr>
      <t>GZJ521</t>
    </r>
  </si>
  <si>
    <r>
      <rPr>
        <sz val="9"/>
        <color indexed="8"/>
        <rFont val="SansSerif"/>
      </rPr>
      <t>1N6BF0KMXJN809546</t>
    </r>
  </si>
  <si>
    <r>
      <rPr>
        <sz val="9"/>
        <color indexed="8"/>
        <rFont val="SansSerif"/>
      </rPr>
      <t>127</t>
    </r>
  </si>
  <si>
    <r>
      <rPr>
        <sz val="9"/>
        <color indexed="8"/>
        <rFont val="SansSerif"/>
      </rPr>
      <t>1112802316</t>
    </r>
  </si>
  <si>
    <r>
      <rPr>
        <sz val="9"/>
        <color indexed="8"/>
        <rFont val="SansSerif"/>
      </rPr>
      <t>Benjamin DePriest</t>
    </r>
  </si>
  <si>
    <r>
      <rPr>
        <sz val="9"/>
        <color indexed="8"/>
        <rFont val="SansSerif"/>
      </rPr>
      <t>4776h 10m 28s</t>
    </r>
  </si>
  <si>
    <r>
      <rPr>
        <sz val="9"/>
        <color indexed="8"/>
        <rFont val="SansSerif"/>
      </rPr>
      <t>1112402804</t>
    </r>
  </si>
  <si>
    <r>
      <rPr>
        <sz val="9"/>
        <color indexed="8"/>
        <rFont val="SansSerif"/>
      </rPr>
      <t>Lost at shop 065</t>
    </r>
  </si>
  <si>
    <r>
      <rPr>
        <sz val="9"/>
        <color indexed="8"/>
        <rFont val="SansSerif"/>
      </rPr>
      <t>88014</t>
    </r>
  </si>
  <si>
    <r>
      <rPr>
        <sz val="9"/>
        <color indexed="8"/>
        <rFont val="SansSerif"/>
      </rPr>
      <t>53h 21m</t>
    </r>
  </si>
  <si>
    <r>
      <rPr>
        <sz val="9"/>
        <color indexed="8"/>
        <rFont val="SansSerif"/>
      </rPr>
      <t>2CV9918</t>
    </r>
  </si>
  <si>
    <r>
      <rPr>
        <sz val="9"/>
        <color indexed="8"/>
        <rFont val="SansSerif"/>
      </rPr>
      <t>1N6BF0KM9LN808102</t>
    </r>
  </si>
  <si>
    <r>
      <rPr>
        <sz val="9"/>
        <color indexed="8"/>
        <rFont val="SansSerif"/>
      </rPr>
      <t>NV1500</t>
    </r>
  </si>
  <si>
    <r>
      <rPr>
        <sz val="9"/>
        <color indexed="8"/>
        <rFont val="SansSerif"/>
      </rPr>
      <t>013</t>
    </r>
  </si>
  <si>
    <r>
      <rPr>
        <sz val="9"/>
        <color indexed="8"/>
        <rFont val="SansSerif"/>
      </rPr>
      <t>1102002152</t>
    </r>
  </si>
  <si>
    <r>
      <rPr>
        <sz val="9"/>
        <color indexed="8"/>
        <rFont val="SansSerif"/>
      </rPr>
      <t>Colin Fairley</t>
    </r>
  </si>
  <si>
    <r>
      <rPr>
        <sz val="9"/>
        <color indexed="8"/>
        <rFont val="SansSerif"/>
      </rPr>
      <t>91887</t>
    </r>
  </si>
  <si>
    <r>
      <rPr>
        <sz val="9"/>
        <color indexed="8"/>
        <rFont val="SansSerif"/>
      </rPr>
      <t>499h 15m 24s</t>
    </r>
  </si>
  <si>
    <r>
      <rPr>
        <sz val="9"/>
        <color indexed="8"/>
        <rFont val="SansSerif"/>
      </rPr>
      <t>01761F3</t>
    </r>
  </si>
  <si>
    <r>
      <rPr>
        <sz val="9"/>
        <color indexed="8"/>
        <rFont val="SansSerif"/>
      </rPr>
      <t>NM0LS7E29M1500794</t>
    </r>
  </si>
  <si>
    <r>
      <rPr>
        <sz val="9"/>
        <color indexed="8"/>
        <rFont val="SansSerif"/>
      </rPr>
      <t>022</t>
    </r>
  </si>
  <si>
    <r>
      <rPr>
        <sz val="9"/>
        <color indexed="8"/>
        <rFont val="SansSerif"/>
      </rPr>
      <t>1101801143</t>
    </r>
  </si>
  <si>
    <r>
      <rPr>
        <sz val="9"/>
        <color indexed="8"/>
        <rFont val="SansSerif"/>
      </rPr>
      <t>Olga Fomina</t>
    </r>
  </si>
  <si>
    <r>
      <rPr>
        <sz val="9"/>
        <color indexed="8"/>
        <rFont val="SansSerif"/>
      </rPr>
      <t>82532</t>
    </r>
  </si>
  <si>
    <r>
      <rPr>
        <sz val="9"/>
        <color indexed="8"/>
        <rFont val="SansSerif"/>
      </rPr>
      <t>1294h 59m 12s</t>
    </r>
  </si>
  <si>
    <r>
      <rPr>
        <sz val="9"/>
        <color indexed="8"/>
        <rFont val="SansSerif"/>
      </rPr>
      <t>4M52L8</t>
    </r>
  </si>
  <si>
    <r>
      <rPr>
        <sz val="9"/>
        <color indexed="8"/>
        <rFont val="SansSerif"/>
      </rPr>
      <t>1N6BF0KM8KN806677</t>
    </r>
  </si>
  <si>
    <r>
      <rPr>
        <sz val="9"/>
        <color indexed="8"/>
        <rFont val="SansSerif"/>
      </rPr>
      <t>169</t>
    </r>
  </si>
  <si>
    <r>
      <rPr>
        <sz val="9"/>
        <color indexed="8"/>
        <rFont val="SansSerif"/>
      </rPr>
      <t>0041685088</t>
    </r>
  </si>
  <si>
    <r>
      <rPr>
        <sz val="9"/>
        <color indexed="8"/>
        <rFont val="SansSerif"/>
      </rPr>
      <t>Jeremiah Groom</t>
    </r>
  </si>
  <si>
    <r>
      <rPr>
        <sz val="9"/>
        <color indexed="8"/>
        <rFont val="SansSerif"/>
      </rPr>
      <t>1120101680</t>
    </r>
  </si>
  <si>
    <r>
      <rPr>
        <sz val="9"/>
        <color indexed="8"/>
        <rFont val="SansSerif"/>
      </rPr>
      <t>90694</t>
    </r>
  </si>
  <si>
    <r>
      <rPr>
        <sz val="9"/>
        <color indexed="8"/>
        <rFont val="SansSerif"/>
      </rPr>
      <t>1330h 58m 40s</t>
    </r>
  </si>
  <si>
    <r>
      <rPr>
        <sz val="9"/>
        <color indexed="8"/>
        <rFont val="SansSerif"/>
      </rPr>
      <t>PZPG02</t>
    </r>
  </si>
  <si>
    <r>
      <rPr>
        <sz val="9"/>
        <color indexed="8"/>
        <rFont val="SansSerif"/>
      </rPr>
      <t>1N6BF0KM2LN808328</t>
    </r>
  </si>
  <si>
    <r>
      <rPr>
        <sz val="9"/>
        <color indexed="8"/>
        <rFont val="SansSerif"/>
      </rPr>
      <t>003</t>
    </r>
  </si>
  <si>
    <r>
      <rPr>
        <sz val="9"/>
        <color indexed="8"/>
        <rFont val="SansSerif"/>
      </rPr>
      <t>1120204179</t>
    </r>
  </si>
  <si>
    <r>
      <rPr>
        <sz val="9"/>
        <color indexed="8"/>
        <rFont val="SansSerif"/>
      </rPr>
      <t>Kenny Perez</t>
    </r>
  </si>
  <si>
    <r>
      <rPr>
        <sz val="9"/>
        <color indexed="8"/>
        <rFont val="SansSerif"/>
      </rPr>
      <t>93072</t>
    </r>
  </si>
  <si>
    <r>
      <rPr>
        <sz val="9"/>
        <color indexed="8"/>
        <rFont val="SansSerif"/>
      </rPr>
      <t>272h 50m 30s</t>
    </r>
  </si>
  <si>
    <r>
      <rPr>
        <sz val="9"/>
        <color indexed="8"/>
        <rFont val="SansSerif"/>
      </rPr>
      <t>391913D</t>
    </r>
  </si>
  <si>
    <r>
      <rPr>
        <sz val="9"/>
        <color indexed="8"/>
        <rFont val="SansSerif"/>
      </rPr>
      <t>NM0LS7S2XN1506688</t>
    </r>
  </si>
  <si>
    <r>
      <rPr>
        <sz val="9"/>
        <color indexed="8"/>
        <rFont val="SansSerif"/>
      </rPr>
      <t>096</t>
    </r>
  </si>
  <si>
    <r>
      <rPr>
        <sz val="9"/>
        <color indexed="8"/>
        <rFont val="SansSerif"/>
      </rPr>
      <t>1101804063</t>
    </r>
  </si>
  <si>
    <r>
      <rPr>
        <sz val="9"/>
        <color indexed="8"/>
        <rFont val="SansSerif"/>
      </rPr>
      <t>KEITH MARTINSON</t>
    </r>
  </si>
  <si>
    <r>
      <rPr>
        <sz val="9"/>
        <color indexed="8"/>
        <rFont val="SansSerif"/>
      </rPr>
      <t>91866</t>
    </r>
  </si>
  <si>
    <r>
      <rPr>
        <sz val="9"/>
        <color indexed="8"/>
        <rFont val="SansSerif"/>
      </rPr>
      <t>1327h 12m 3s</t>
    </r>
  </si>
  <si>
    <r>
      <rPr>
        <sz val="9"/>
        <color indexed="8"/>
        <rFont val="SansSerif"/>
      </rPr>
      <t>UCS4920</t>
    </r>
  </si>
  <si>
    <r>
      <rPr>
        <sz val="9"/>
        <color indexed="8"/>
        <rFont val="SansSerif"/>
      </rPr>
      <t>NM0LS7E21M1500823</t>
    </r>
  </si>
  <si>
    <r>
      <rPr>
        <sz val="9"/>
        <color indexed="8"/>
        <rFont val="SansSerif"/>
      </rPr>
      <t>099</t>
    </r>
  </si>
  <si>
    <r>
      <rPr>
        <sz val="9"/>
        <color indexed="8"/>
        <rFont val="SansSerif"/>
      </rPr>
      <t>0051286097</t>
    </r>
  </si>
  <si>
    <r>
      <rPr>
        <sz val="9"/>
        <color indexed="8"/>
        <rFont val="SansSerif"/>
      </rPr>
      <t>Ray Cazalet</t>
    </r>
  </si>
  <si>
    <r>
      <rPr>
        <sz val="9"/>
        <color indexed="8"/>
        <rFont val="SansSerif"/>
      </rPr>
      <t>143890</t>
    </r>
  </si>
  <si>
    <r>
      <rPr>
        <sz val="9"/>
        <color indexed="8"/>
        <rFont val="SansSerif"/>
      </rPr>
      <t>141h 12m 29s</t>
    </r>
  </si>
  <si>
    <r>
      <rPr>
        <sz val="9"/>
        <color indexed="8"/>
        <rFont val="SansSerif"/>
      </rPr>
      <t>65922H2</t>
    </r>
  </si>
  <si>
    <r>
      <rPr>
        <sz val="9"/>
        <color indexed="8"/>
        <rFont val="SansSerif"/>
      </rPr>
      <t>2C4RDGBG6GR143890</t>
    </r>
  </si>
  <si>
    <r>
      <rPr>
        <sz val="9"/>
        <color indexed="8"/>
        <rFont val="SansSerif"/>
      </rPr>
      <t>211</t>
    </r>
  </si>
  <si>
    <r>
      <rPr>
        <sz val="9"/>
        <color indexed="8"/>
        <rFont val="SansSerif"/>
      </rPr>
      <t>1101805676</t>
    </r>
  </si>
  <si>
    <r>
      <rPr>
        <sz val="9"/>
        <color indexed="8"/>
        <rFont val="SansSerif"/>
      </rPr>
      <t>Christopher Riley</t>
    </r>
  </si>
  <si>
    <r>
      <rPr>
        <sz val="9"/>
        <color indexed="8"/>
        <rFont val="SansSerif"/>
      </rPr>
      <t>76288S</t>
    </r>
  </si>
  <si>
    <r>
      <rPr>
        <sz val="9"/>
        <color indexed="8"/>
        <rFont val="SansSerif"/>
      </rPr>
      <t>1187h 51m</t>
    </r>
  </si>
  <si>
    <r>
      <rPr>
        <sz val="9"/>
        <color indexed="8"/>
        <rFont val="SansSerif"/>
      </rPr>
      <t>989YFL</t>
    </r>
  </si>
  <si>
    <r>
      <rPr>
        <sz val="9"/>
        <color indexed="8"/>
        <rFont val="SansSerif"/>
      </rPr>
      <t>2C4RDGBG5HR831140</t>
    </r>
  </si>
  <si>
    <r>
      <rPr>
        <sz val="9"/>
        <color indexed="8"/>
        <rFont val="SansSerif"/>
      </rPr>
      <t>0042285087</t>
    </r>
  </si>
  <si>
    <r>
      <rPr>
        <sz val="9"/>
        <color indexed="8"/>
        <rFont val="SansSerif"/>
      </rPr>
      <t>Darryl Hosmanek</t>
    </r>
  </si>
  <si>
    <r>
      <rPr>
        <sz val="9"/>
        <color indexed="8"/>
        <rFont val="SansSerif"/>
      </rPr>
      <t>JVD6402</t>
    </r>
  </si>
  <si>
    <r>
      <rPr>
        <sz val="9"/>
        <color indexed="8"/>
        <rFont val="SansSerif"/>
      </rPr>
      <t>2C4RDGCG3GR273883</t>
    </r>
  </si>
  <si>
    <r>
      <rPr>
        <sz val="9"/>
        <color indexed="8"/>
        <rFont val="SansSerif"/>
      </rPr>
      <t>233</t>
    </r>
  </si>
  <si>
    <r>
      <rPr>
        <sz val="9"/>
        <color indexed="8"/>
        <rFont val="SansSerif"/>
      </rPr>
      <t>0090402702</t>
    </r>
  </si>
  <si>
    <r>
      <rPr>
        <sz val="9"/>
        <color indexed="8"/>
        <rFont val="SansSerif"/>
      </rPr>
      <t>Travis - 3883</t>
    </r>
  </si>
  <si>
    <r>
      <rPr>
        <sz val="9"/>
        <color indexed="8"/>
        <rFont val="SansSerif"/>
      </rPr>
      <t>69h 31m 16s</t>
    </r>
  </si>
  <si>
    <r>
      <rPr>
        <sz val="9"/>
        <color indexed="8"/>
        <rFont val="SansSerif"/>
      </rPr>
      <t>3N6CM0KN9JK690364</t>
    </r>
  </si>
  <si>
    <r>
      <rPr>
        <sz val="9"/>
        <color indexed="8"/>
        <rFont val="SansSerif"/>
      </rPr>
      <t>1102102739</t>
    </r>
  </si>
  <si>
    <r>
      <rPr>
        <sz val="9"/>
        <color indexed="8"/>
        <rFont val="SansSerif"/>
      </rPr>
      <t>Daniel Isaiz</t>
    </r>
  </si>
  <si>
    <r>
      <rPr>
        <sz val="9"/>
        <color indexed="8"/>
        <rFont val="SansSerif"/>
      </rPr>
      <t>86139R</t>
    </r>
  </si>
  <si>
    <r>
      <rPr>
        <sz val="9"/>
        <color indexed="8"/>
        <rFont val="SansSerif"/>
      </rPr>
      <t>1479h 4m 36s</t>
    </r>
  </si>
  <si>
    <r>
      <rPr>
        <sz val="9"/>
        <color indexed="8"/>
        <rFont val="SansSerif"/>
      </rPr>
      <t>ECR191</t>
    </r>
  </si>
  <si>
    <r>
      <rPr>
        <sz val="9"/>
        <color indexed="8"/>
        <rFont val="SansSerif"/>
      </rPr>
      <t>3C6TRVNGXKE503039</t>
    </r>
  </si>
  <si>
    <r>
      <rPr>
        <sz val="9"/>
        <color indexed="8"/>
        <rFont val="SansSerif"/>
      </rPr>
      <t>Ram</t>
    </r>
  </si>
  <si>
    <r>
      <rPr>
        <sz val="9"/>
        <color indexed="8"/>
        <rFont val="SansSerif"/>
      </rPr>
      <t>089</t>
    </r>
  </si>
  <si>
    <r>
      <rPr>
        <sz val="9"/>
        <color indexed="8"/>
        <rFont val="SansSerif"/>
      </rPr>
      <t>0080102930</t>
    </r>
  </si>
  <si>
    <r>
      <rPr>
        <sz val="9"/>
        <color indexed="8"/>
        <rFont val="SansSerif"/>
      </rPr>
      <t>MARRIO MORGAN</t>
    </r>
  </si>
  <si>
    <r>
      <rPr>
        <sz val="9"/>
        <color indexed="8"/>
        <rFont val="SansSerif"/>
      </rPr>
      <t>84927R</t>
    </r>
  </si>
  <si>
    <r>
      <rPr>
        <sz val="9"/>
        <color indexed="8"/>
        <rFont val="SansSerif"/>
      </rPr>
      <t>998h 26m 21s</t>
    </r>
  </si>
  <si>
    <r>
      <rPr>
        <sz val="9"/>
        <color indexed="8"/>
        <rFont val="SansSerif"/>
      </rPr>
      <t>CP22323</t>
    </r>
  </si>
  <si>
    <r>
      <rPr>
        <sz val="9"/>
        <color indexed="8"/>
        <rFont val="SansSerif"/>
      </rPr>
      <t>3C6TRVBG1KE512961</t>
    </r>
  </si>
  <si>
    <r>
      <rPr>
        <sz val="9"/>
        <color indexed="8"/>
        <rFont val="SansSerif"/>
      </rPr>
      <t>005</t>
    </r>
  </si>
  <si>
    <r>
      <rPr>
        <sz val="9"/>
        <color indexed="8"/>
        <rFont val="SansSerif"/>
      </rPr>
      <t>0042287089</t>
    </r>
  </si>
  <si>
    <r>
      <rPr>
        <sz val="9"/>
        <color indexed="8"/>
        <rFont val="SansSerif"/>
      </rPr>
      <t>Fred Thomas</t>
    </r>
  </si>
  <si>
    <r>
      <rPr>
        <sz val="9"/>
        <color indexed="8"/>
        <rFont val="SansSerif"/>
      </rPr>
      <t>83194F</t>
    </r>
  </si>
  <si>
    <r>
      <rPr>
        <sz val="9"/>
        <color indexed="8"/>
        <rFont val="SansSerif"/>
      </rPr>
      <t>95h 54m 59s</t>
    </r>
  </si>
  <si>
    <r>
      <rPr>
        <sz val="9"/>
        <color indexed="8"/>
        <rFont val="SansSerif"/>
      </rPr>
      <t>8HXC844</t>
    </r>
  </si>
  <si>
    <r>
      <rPr>
        <sz val="9"/>
        <color indexed="8"/>
        <rFont val="SansSerif"/>
      </rPr>
      <t>1N4BL4DV3KC120539</t>
    </r>
  </si>
  <si>
    <r>
      <rPr>
        <sz val="9"/>
        <color indexed="8"/>
        <rFont val="SansSerif"/>
      </rPr>
      <t>ALTIMA SV</t>
    </r>
  </si>
  <si>
    <r>
      <rPr>
        <sz val="9"/>
        <color indexed="8"/>
        <rFont val="SansSerif"/>
      </rPr>
      <t>1101801564</t>
    </r>
  </si>
  <si>
    <r>
      <rPr>
        <sz val="9"/>
        <color indexed="8"/>
        <rFont val="SansSerif"/>
      </rPr>
      <t>JANELL REYNOLDS</t>
    </r>
  </si>
  <si>
    <r>
      <rPr>
        <sz val="9"/>
        <color indexed="8"/>
        <rFont val="SansSerif"/>
      </rPr>
      <t>72889S</t>
    </r>
  </si>
  <si>
    <r>
      <rPr>
        <sz val="9"/>
        <color indexed="8"/>
        <rFont val="SansSerif"/>
      </rPr>
      <t>88h 51m 7s</t>
    </r>
  </si>
  <si>
    <r>
      <rPr>
        <sz val="9"/>
        <color indexed="8"/>
        <rFont val="SansSerif"/>
      </rPr>
      <t>79795MJ</t>
    </r>
  </si>
  <si>
    <r>
      <rPr>
        <sz val="9"/>
        <color indexed="8"/>
        <rFont val="SansSerif"/>
      </rPr>
      <t>1N6BF0LY9GN814506</t>
    </r>
  </si>
  <si>
    <r>
      <rPr>
        <sz val="9"/>
        <color indexed="8"/>
        <rFont val="SansSerif"/>
      </rPr>
      <t>1112301390</t>
    </r>
  </si>
  <si>
    <r>
      <rPr>
        <sz val="9"/>
        <color indexed="8"/>
        <rFont val="SansSerif"/>
      </rPr>
      <t>ALEX WELSH</t>
    </r>
  </si>
  <si>
    <r>
      <rPr>
        <sz val="9"/>
        <color indexed="8"/>
        <rFont val="SansSerif"/>
      </rPr>
      <t>96253</t>
    </r>
  </si>
  <si>
    <r>
      <rPr>
        <sz val="9"/>
        <color indexed="8"/>
        <rFont val="SansSerif"/>
      </rPr>
      <t>1582h 24m 59s</t>
    </r>
  </si>
  <si>
    <r>
      <rPr>
        <sz val="9"/>
        <color indexed="8"/>
        <rFont val="SansSerif"/>
      </rPr>
      <t>UBF1046</t>
    </r>
  </si>
  <si>
    <r>
      <rPr>
        <sz val="9"/>
        <color indexed="8"/>
        <rFont val="SansSerif"/>
      </rPr>
      <t>3N6CM0KN1KK691672</t>
    </r>
  </si>
  <si>
    <r>
      <rPr>
        <sz val="9"/>
        <color indexed="8"/>
        <rFont val="SansSerif"/>
      </rPr>
      <t>0051186147</t>
    </r>
  </si>
  <si>
    <r>
      <rPr>
        <sz val="9"/>
        <color indexed="8"/>
        <rFont val="SansSerif"/>
      </rPr>
      <t>MIKE CROWN</t>
    </r>
  </si>
  <si>
    <r>
      <rPr>
        <sz val="9"/>
        <color indexed="8"/>
        <rFont val="SansSerif"/>
      </rPr>
      <t>76286S</t>
    </r>
  </si>
  <si>
    <r>
      <rPr>
        <sz val="9"/>
        <color indexed="8"/>
        <rFont val="SansSerif"/>
      </rPr>
      <t>649h 15m 28s</t>
    </r>
  </si>
  <si>
    <r>
      <rPr>
        <sz val="9"/>
        <color indexed="8"/>
        <rFont val="SansSerif"/>
      </rPr>
      <t>994YFL</t>
    </r>
  </si>
  <si>
    <r>
      <rPr>
        <sz val="9"/>
        <color indexed="8"/>
        <rFont val="SansSerif"/>
      </rPr>
      <t>2C4RDGBG7HR831141</t>
    </r>
  </si>
  <si>
    <r>
      <rPr>
        <sz val="9"/>
        <color indexed="8"/>
        <rFont val="SansSerif"/>
      </rPr>
      <t>0042285055</t>
    </r>
  </si>
  <si>
    <r>
      <rPr>
        <sz val="9"/>
        <color indexed="8"/>
        <rFont val="SansSerif"/>
      </rPr>
      <t>DARRYL HOSMANEK</t>
    </r>
  </si>
  <si>
    <r>
      <rPr>
        <sz val="9"/>
        <color indexed="8"/>
        <rFont val="SansSerif"/>
      </rPr>
      <t>777429</t>
    </r>
  </si>
  <si>
    <r>
      <rPr>
        <sz val="9"/>
        <color indexed="8"/>
        <rFont val="SansSerif"/>
      </rPr>
      <t>127h 2m 41s</t>
    </r>
  </si>
  <si>
    <r>
      <rPr>
        <sz val="9"/>
        <color indexed="8"/>
        <rFont val="SansSerif"/>
      </rPr>
      <t>TZR1660</t>
    </r>
  </si>
  <si>
    <r>
      <rPr>
        <sz val="9"/>
        <color indexed="8"/>
        <rFont val="SansSerif"/>
      </rPr>
      <t>5TDKZ3DC3HS777429</t>
    </r>
  </si>
  <si>
    <r>
      <rPr>
        <sz val="9"/>
        <color indexed="8"/>
        <rFont val="SansSerif"/>
      </rPr>
      <t>Sienna</t>
    </r>
  </si>
  <si>
    <r>
      <rPr>
        <sz val="9"/>
        <color indexed="8"/>
        <rFont val="SansSerif"/>
      </rPr>
      <t>TOYOTA</t>
    </r>
  </si>
  <si>
    <r>
      <rPr>
        <sz val="9"/>
        <color indexed="8"/>
        <rFont val="SansSerif"/>
      </rPr>
      <t>103</t>
    </r>
  </si>
  <si>
    <r>
      <rPr>
        <sz val="9"/>
        <color indexed="8"/>
        <rFont val="SansSerif"/>
      </rPr>
      <t>1102105679</t>
    </r>
  </si>
  <si>
    <r>
      <rPr>
        <sz val="9"/>
        <color indexed="8"/>
        <rFont val="SansSerif"/>
      </rPr>
      <t>Rob Bingler</t>
    </r>
  </si>
  <si>
    <r>
      <rPr>
        <sz val="9"/>
        <color indexed="8"/>
        <rFont val="SansSerif"/>
      </rPr>
      <t>86545R</t>
    </r>
  </si>
  <si>
    <r>
      <rPr>
        <sz val="9"/>
        <color indexed="8"/>
        <rFont val="SansSerif"/>
      </rPr>
      <t>2811h 12m 2s</t>
    </r>
  </si>
  <si>
    <r>
      <rPr>
        <sz val="9"/>
        <color indexed="8"/>
        <rFont val="SansSerif"/>
      </rPr>
      <t>N29LGE</t>
    </r>
  </si>
  <si>
    <r>
      <rPr>
        <sz val="9"/>
        <color indexed="8"/>
        <rFont val="SansSerif"/>
      </rPr>
      <t>2C4RDGBG9KR713342</t>
    </r>
  </si>
  <si>
    <r>
      <rPr>
        <sz val="9"/>
        <color indexed="8"/>
        <rFont val="SansSerif"/>
      </rPr>
      <t>9121686105</t>
    </r>
  </si>
  <si>
    <r>
      <rPr>
        <sz val="9"/>
        <color indexed="8"/>
        <rFont val="SansSerif"/>
      </rPr>
      <t>Nathan Smith</t>
    </r>
  </si>
  <si>
    <r>
      <rPr>
        <sz val="9"/>
        <color indexed="8"/>
        <rFont val="SansSerif"/>
      </rPr>
      <t>532581</t>
    </r>
  </si>
  <si>
    <r>
      <rPr>
        <sz val="9"/>
        <color indexed="8"/>
        <rFont val="SansSerif"/>
      </rPr>
      <t>94h 13m 37s</t>
    </r>
  </si>
  <si>
    <r>
      <rPr>
        <sz val="9"/>
        <color indexed="8"/>
        <rFont val="SansSerif"/>
      </rPr>
      <t>5032452</t>
    </r>
  </si>
  <si>
    <r>
      <rPr>
        <sz val="9"/>
        <color indexed="8"/>
        <rFont val="SansSerif"/>
      </rPr>
      <t>WD3PF0CD7HP532581</t>
    </r>
  </si>
  <si>
    <r>
      <rPr>
        <sz val="9"/>
        <color indexed="8"/>
        <rFont val="SansSerif"/>
      </rPr>
      <t>Sprinter</t>
    </r>
  </si>
  <si>
    <r>
      <rPr>
        <sz val="9"/>
        <color indexed="8"/>
        <rFont val="SansSerif"/>
      </rPr>
      <t>MERCEDES-BENZ</t>
    </r>
  </si>
  <si>
    <r>
      <rPr>
        <sz val="9"/>
        <color indexed="8"/>
        <rFont val="SansSerif"/>
      </rPr>
      <t>255</t>
    </r>
  </si>
  <si>
    <r>
      <rPr>
        <sz val="9"/>
        <color indexed="8"/>
        <rFont val="SansSerif"/>
      </rPr>
      <t>1102101879</t>
    </r>
  </si>
  <si>
    <r>
      <rPr>
        <sz val="9"/>
        <color indexed="8"/>
        <rFont val="SansSerif"/>
      </rPr>
      <t>Rich Smith</t>
    </r>
  </si>
  <si>
    <r>
      <rPr>
        <sz val="9"/>
        <color indexed="8"/>
        <rFont val="SansSerif"/>
      </rPr>
      <t>82529</t>
    </r>
  </si>
  <si>
    <r>
      <rPr>
        <sz val="9"/>
        <color indexed="8"/>
        <rFont val="SansSerif"/>
      </rPr>
      <t>122h 36m 9s</t>
    </r>
  </si>
  <si>
    <r>
      <rPr>
        <sz val="9"/>
        <color indexed="8"/>
        <rFont val="SansSerif"/>
      </rPr>
      <t>CP24291</t>
    </r>
  </si>
  <si>
    <r>
      <rPr>
        <sz val="9"/>
        <color indexed="8"/>
        <rFont val="SansSerif"/>
      </rPr>
      <t>1N6BF0KMXKN806602</t>
    </r>
  </si>
  <si>
    <r>
      <rPr>
        <sz val="9"/>
        <color indexed="8"/>
        <rFont val="SansSerif"/>
      </rPr>
      <t>1112702063</t>
    </r>
  </si>
  <si>
    <r>
      <rPr>
        <sz val="9"/>
        <color indexed="8"/>
        <rFont val="SansSerif"/>
      </rPr>
      <t>82640</t>
    </r>
  </si>
  <si>
    <r>
      <rPr>
        <sz val="9"/>
        <color indexed="8"/>
        <rFont val="SansSerif"/>
      </rPr>
      <t>884h 38m 46s</t>
    </r>
  </si>
  <si>
    <r>
      <rPr>
        <sz val="9"/>
        <color indexed="8"/>
        <rFont val="SansSerif"/>
      </rPr>
      <t>0S78C1</t>
    </r>
  </si>
  <si>
    <r>
      <rPr>
        <sz val="9"/>
        <color indexed="8"/>
        <rFont val="SansSerif"/>
      </rPr>
      <t>3N6CM0KN4KK701241</t>
    </r>
  </si>
  <si>
    <r>
      <rPr>
        <sz val="9"/>
        <color indexed="8"/>
        <rFont val="SansSerif"/>
      </rPr>
      <t>0042287088</t>
    </r>
  </si>
  <si>
    <r>
      <rPr>
        <sz val="9"/>
        <color indexed="8"/>
        <rFont val="SansSerif"/>
      </rPr>
      <t>MATT TARRANT</t>
    </r>
  </si>
  <si>
    <r>
      <rPr>
        <sz val="9"/>
        <color indexed="8"/>
        <rFont val="SansSerif"/>
      </rPr>
      <t>0090403017</t>
    </r>
  </si>
  <si>
    <r>
      <rPr>
        <sz val="9"/>
        <color indexed="8"/>
        <rFont val="SansSerif"/>
      </rPr>
      <t>Michael Conley</t>
    </r>
  </si>
  <si>
    <r>
      <rPr>
        <sz val="9"/>
        <color indexed="8"/>
        <rFont val="SansSerif"/>
      </rPr>
      <t>96643</t>
    </r>
  </si>
  <si>
    <r>
      <rPr>
        <sz val="9"/>
        <color indexed="8"/>
        <rFont val="SansSerif"/>
      </rPr>
      <t>75h 30m 42s</t>
    </r>
  </si>
  <si>
    <r>
      <rPr>
        <sz val="9"/>
        <color indexed="8"/>
        <rFont val="SansSerif"/>
      </rPr>
      <t>1DW514</t>
    </r>
  </si>
  <si>
    <r>
      <rPr>
        <sz val="9"/>
        <color indexed="8"/>
        <rFont val="SansSerif"/>
      </rPr>
      <t>1N6BF0KYXMN811336</t>
    </r>
  </si>
  <si>
    <r>
      <rPr>
        <sz val="9"/>
        <color indexed="8"/>
        <rFont val="SansSerif"/>
      </rPr>
      <t>1101903508</t>
    </r>
  </si>
  <si>
    <r>
      <rPr>
        <sz val="9"/>
        <color indexed="8"/>
        <rFont val="SansSerif"/>
      </rPr>
      <t>John Verkler</t>
    </r>
  </si>
  <si>
    <r>
      <rPr>
        <sz val="9"/>
        <color indexed="8"/>
        <rFont val="SansSerif"/>
      </rPr>
      <t>82470R</t>
    </r>
  </si>
  <si>
    <r>
      <rPr>
        <sz val="9"/>
        <color indexed="8"/>
        <rFont val="SansSerif"/>
      </rPr>
      <t>1733h 16m 27s</t>
    </r>
  </si>
  <si>
    <r>
      <rPr>
        <sz val="9"/>
        <color indexed="8"/>
        <rFont val="SansSerif"/>
      </rPr>
      <t>UZW9328</t>
    </r>
  </si>
  <si>
    <r>
      <rPr>
        <sz val="9"/>
        <color indexed="8"/>
        <rFont val="SansSerif"/>
      </rPr>
      <t>2C4RDGBG2KR649161</t>
    </r>
  </si>
  <si>
    <r>
      <rPr>
        <sz val="9"/>
        <color indexed="8"/>
        <rFont val="SansSerif"/>
      </rPr>
      <t>0051287011</t>
    </r>
  </si>
  <si>
    <r>
      <rPr>
        <sz val="9"/>
        <color indexed="8"/>
        <rFont val="SansSerif"/>
      </rPr>
      <t>ANDY LEWANDOWSKI</t>
    </r>
  </si>
  <si>
    <r>
      <rPr>
        <sz val="9"/>
        <color indexed="8"/>
        <rFont val="SansSerif"/>
      </rPr>
      <t>1120103372</t>
    </r>
  </si>
  <si>
    <r>
      <rPr>
        <sz val="9"/>
        <color indexed="8"/>
        <rFont val="SansSerif"/>
      </rPr>
      <t>86726R</t>
    </r>
  </si>
  <si>
    <r>
      <rPr>
        <sz val="9"/>
        <color indexed="8"/>
        <rFont val="SansSerif"/>
      </rPr>
      <t>1892h 55m 10s</t>
    </r>
  </si>
  <si>
    <r>
      <rPr>
        <sz val="9"/>
        <color indexed="8"/>
        <rFont val="SansSerif"/>
      </rPr>
      <t>781ZVY</t>
    </r>
  </si>
  <si>
    <r>
      <rPr>
        <sz val="9"/>
        <color indexed="8"/>
        <rFont val="SansSerif"/>
      </rPr>
      <t>2C4RDGBG0KR596444</t>
    </r>
  </si>
  <si>
    <r>
      <rPr>
        <sz val="9"/>
        <color indexed="8"/>
        <rFont val="SansSerif"/>
      </rPr>
      <t>0042287103</t>
    </r>
  </si>
  <si>
    <r>
      <rPr>
        <sz val="9"/>
        <color indexed="8"/>
        <rFont val="SansSerif"/>
      </rPr>
      <t>KEN WHALEN</t>
    </r>
  </si>
  <si>
    <r>
      <rPr>
        <sz val="9"/>
        <color indexed="8"/>
        <rFont val="SansSerif"/>
      </rPr>
      <t>86162</t>
    </r>
  </si>
  <si>
    <r>
      <rPr>
        <sz val="9"/>
        <color indexed="8"/>
        <rFont val="SansSerif"/>
      </rPr>
      <t>113h 49m 28s</t>
    </r>
  </si>
  <si>
    <r>
      <rPr>
        <sz val="9"/>
        <color indexed="8"/>
        <rFont val="SansSerif"/>
      </rPr>
      <t>8LLE647</t>
    </r>
  </si>
  <si>
    <r>
      <rPr>
        <sz val="9"/>
        <color indexed="8"/>
        <rFont val="SansSerif"/>
      </rPr>
      <t>1N4BL4DV9KC116298</t>
    </r>
  </si>
  <si>
    <r>
      <rPr>
        <sz val="9"/>
        <color indexed="8"/>
        <rFont val="SansSerif"/>
      </rPr>
      <t>Altima</t>
    </r>
  </si>
  <si>
    <r>
      <rPr>
        <sz val="9"/>
        <color indexed="8"/>
        <rFont val="SansSerif"/>
      </rPr>
      <t>178</t>
    </r>
  </si>
  <si>
    <r>
      <rPr>
        <sz val="9"/>
        <color indexed="8"/>
        <rFont val="SansSerif"/>
      </rPr>
      <t>1112703583</t>
    </r>
  </si>
  <si>
    <r>
      <rPr>
        <sz val="9"/>
        <color indexed="8"/>
        <rFont val="SansSerif"/>
      </rPr>
      <t>Melanie Bensema</t>
    </r>
  </si>
  <si>
    <r>
      <rPr>
        <sz val="9"/>
        <color indexed="8"/>
        <rFont val="SansSerif"/>
      </rPr>
      <t>82646R</t>
    </r>
  </si>
  <si>
    <r>
      <rPr>
        <sz val="9"/>
        <color indexed="8"/>
        <rFont val="SansSerif"/>
      </rPr>
      <t>158h 49m 40s</t>
    </r>
  </si>
  <si>
    <r>
      <rPr>
        <sz val="9"/>
        <color indexed="8"/>
        <rFont val="SansSerif"/>
      </rPr>
      <t>F ZMS8707</t>
    </r>
  </si>
  <si>
    <r>
      <rPr>
        <sz val="9"/>
        <color indexed="8"/>
        <rFont val="SansSerif"/>
      </rPr>
      <t>3C6TRVNG3KE544306</t>
    </r>
  </si>
  <si>
    <r>
      <rPr>
        <sz val="9"/>
        <color indexed="8"/>
        <rFont val="SansSerif"/>
      </rPr>
      <t>133</t>
    </r>
  </si>
  <si>
    <r>
      <rPr>
        <sz val="9"/>
        <color indexed="8"/>
        <rFont val="SansSerif"/>
      </rPr>
      <t>1101703103</t>
    </r>
  </si>
  <si>
    <r>
      <rPr>
        <sz val="9"/>
        <color indexed="8"/>
        <rFont val="SansSerif"/>
      </rPr>
      <t>JOHN CAMPBELL</t>
    </r>
  </si>
  <si>
    <r>
      <rPr>
        <sz val="9"/>
        <color indexed="8"/>
        <rFont val="SansSerif"/>
      </rPr>
      <t>1101801110</t>
    </r>
  </si>
  <si>
    <r>
      <rPr>
        <sz val="9"/>
        <color indexed="8"/>
        <rFont val="SansSerif"/>
      </rPr>
      <t>95619</t>
    </r>
  </si>
  <si>
    <r>
      <rPr>
        <sz val="9"/>
        <color indexed="8"/>
        <rFont val="SansSerif"/>
      </rPr>
      <t>209h 25m 16s</t>
    </r>
  </si>
  <si>
    <r>
      <rPr>
        <sz val="9"/>
        <color indexed="8"/>
        <rFont val="SansSerif"/>
      </rPr>
      <t>67ADYK</t>
    </r>
  </si>
  <si>
    <r>
      <rPr>
        <sz val="9"/>
        <color indexed="8"/>
        <rFont val="SansSerif"/>
      </rPr>
      <t>3N6CM0KN3MK696651</t>
    </r>
  </si>
  <si>
    <r>
      <rPr>
        <sz val="9"/>
        <color indexed="8"/>
        <rFont val="SansSerif"/>
      </rPr>
      <t>151</t>
    </r>
  </si>
  <si>
    <r>
      <rPr>
        <sz val="9"/>
        <color indexed="8"/>
        <rFont val="SansSerif"/>
      </rPr>
      <t>0051186014</t>
    </r>
  </si>
  <si>
    <r>
      <rPr>
        <sz val="9"/>
        <color indexed="8"/>
        <rFont val="SansSerif"/>
      </rPr>
      <t>ANGELA STEPHENS</t>
    </r>
  </si>
  <si>
    <r>
      <rPr>
        <sz val="9"/>
        <color indexed="8"/>
        <rFont val="SansSerif"/>
      </rPr>
      <t>85904</t>
    </r>
  </si>
  <si>
    <r>
      <rPr>
        <sz val="9"/>
        <color indexed="8"/>
        <rFont val="SansSerif"/>
      </rPr>
      <t>65h 13s</t>
    </r>
  </si>
  <si>
    <r>
      <rPr>
        <sz val="9"/>
        <color indexed="8"/>
        <rFont val="SansSerif"/>
      </rPr>
      <t>C270406</t>
    </r>
  </si>
  <si>
    <r>
      <rPr>
        <sz val="9"/>
        <color indexed="8"/>
        <rFont val="SansSerif"/>
      </rPr>
      <t>3N6CM0KN4KK706097</t>
    </r>
  </si>
  <si>
    <r>
      <rPr>
        <sz val="9"/>
        <color indexed="8"/>
        <rFont val="SansSerif"/>
      </rPr>
      <t>124</t>
    </r>
  </si>
  <si>
    <r>
      <rPr>
        <sz val="9"/>
        <color indexed="8"/>
        <rFont val="SansSerif"/>
      </rPr>
      <t>1102001860</t>
    </r>
  </si>
  <si>
    <r>
      <rPr>
        <sz val="9"/>
        <color indexed="8"/>
        <rFont val="SansSerif"/>
      </rPr>
      <t>Open Tech</t>
    </r>
  </si>
  <si>
    <r>
      <rPr>
        <sz val="9"/>
        <color indexed="8"/>
        <rFont val="SansSerif"/>
      </rPr>
      <t>91911</t>
    </r>
  </si>
  <si>
    <r>
      <rPr>
        <sz val="9"/>
        <color indexed="8"/>
        <rFont val="SansSerif"/>
      </rPr>
      <t>2539h 50m 45s</t>
    </r>
  </si>
  <si>
    <r>
      <rPr>
        <sz val="9"/>
        <color indexed="8"/>
        <rFont val="SansSerif"/>
      </rPr>
      <t>PMC2173</t>
    </r>
  </si>
  <si>
    <r>
      <rPr>
        <sz val="9"/>
        <color indexed="8"/>
        <rFont val="SansSerif"/>
      </rPr>
      <t>1FTYE1Y88MKA07468</t>
    </r>
  </si>
  <si>
    <r>
      <rPr>
        <sz val="9"/>
        <color indexed="8"/>
        <rFont val="SansSerif"/>
      </rPr>
      <t>116</t>
    </r>
  </si>
  <si>
    <r>
      <rPr>
        <sz val="9"/>
        <color indexed="8"/>
        <rFont val="SansSerif"/>
      </rPr>
      <t>1112904806</t>
    </r>
  </si>
  <si>
    <r>
      <rPr>
        <sz val="9"/>
        <color indexed="8"/>
        <rFont val="SansSerif"/>
      </rPr>
      <t>Ryan Parsons</t>
    </r>
  </si>
  <si>
    <r>
      <rPr>
        <sz val="9"/>
        <color indexed="8"/>
        <rFont val="SansSerif"/>
      </rPr>
      <t>93699</t>
    </r>
  </si>
  <si>
    <r>
      <rPr>
        <sz val="9"/>
        <color indexed="8"/>
        <rFont val="SansSerif"/>
      </rPr>
      <t>718h 12m</t>
    </r>
  </si>
  <si>
    <r>
      <rPr>
        <sz val="9"/>
        <color indexed="8"/>
        <rFont val="SansSerif"/>
      </rPr>
      <t>C08857W</t>
    </r>
  </si>
  <si>
    <r>
      <rPr>
        <sz val="9"/>
        <color indexed="8"/>
        <rFont val="SansSerif"/>
      </rPr>
      <t>WD3PG2EA6J3378616</t>
    </r>
  </si>
  <si>
    <r>
      <rPr>
        <sz val="9"/>
        <color indexed="8"/>
        <rFont val="SansSerif"/>
      </rPr>
      <t>Metris</t>
    </r>
  </si>
  <si>
    <r>
      <rPr>
        <sz val="9"/>
        <color indexed="8"/>
        <rFont val="SansSerif"/>
      </rPr>
      <t>259</t>
    </r>
  </si>
  <si>
    <r>
      <rPr>
        <sz val="9"/>
        <color indexed="8"/>
        <rFont val="SansSerif"/>
      </rPr>
      <t>0090402699</t>
    </r>
  </si>
  <si>
    <r>
      <rPr>
        <sz val="9"/>
        <color indexed="8"/>
        <rFont val="SansSerif"/>
      </rPr>
      <t>Marc Olandag</t>
    </r>
  </si>
  <si>
    <r>
      <rPr>
        <sz val="9"/>
        <color indexed="8"/>
        <rFont val="SansSerif"/>
      </rPr>
      <t>82477</t>
    </r>
  </si>
  <si>
    <r>
      <rPr>
        <sz val="9"/>
        <color indexed="8"/>
        <rFont val="SansSerif"/>
      </rPr>
      <t>1521h 38m 24s</t>
    </r>
  </si>
  <si>
    <r>
      <rPr>
        <sz val="9"/>
        <color indexed="8"/>
        <rFont val="SansSerif"/>
      </rPr>
      <t>UZW9325</t>
    </r>
  </si>
  <si>
    <r>
      <rPr>
        <sz val="9"/>
        <color indexed="8"/>
        <rFont val="SansSerif"/>
      </rPr>
      <t>2C4RDGBG1KR649264</t>
    </r>
  </si>
  <si>
    <r>
      <rPr>
        <sz val="9"/>
        <color indexed="8"/>
        <rFont val="SansSerif"/>
      </rPr>
      <t>0051287068</t>
    </r>
  </si>
  <si>
    <r>
      <rPr>
        <sz val="9"/>
        <color indexed="8"/>
        <rFont val="SansSerif"/>
      </rPr>
      <t>BRIAN WATSON</t>
    </r>
  </si>
  <si>
    <r>
      <rPr>
        <sz val="9"/>
        <color indexed="8"/>
        <rFont val="SansSerif"/>
      </rPr>
      <t>83007F</t>
    </r>
  </si>
  <si>
    <r>
      <rPr>
        <sz val="9"/>
        <color indexed="8"/>
        <rFont val="SansSerif"/>
      </rPr>
      <t>465h 17m 29s</t>
    </r>
  </si>
  <si>
    <r>
      <rPr>
        <sz val="9"/>
        <color indexed="8"/>
        <rFont val="SansSerif"/>
      </rPr>
      <t>719YTG</t>
    </r>
  </si>
  <si>
    <r>
      <rPr>
        <sz val="9"/>
        <color indexed="8"/>
        <rFont val="SansSerif"/>
      </rPr>
      <t>2C4RDGBG3KR572106</t>
    </r>
  </si>
  <si>
    <r>
      <rPr>
        <sz val="9"/>
        <color indexed="8"/>
        <rFont val="SansSerif"/>
      </rPr>
      <t>0021885009</t>
    </r>
  </si>
  <si>
    <r>
      <rPr>
        <sz val="9"/>
        <color indexed="8"/>
        <rFont val="SansSerif"/>
      </rPr>
      <t>90693</t>
    </r>
  </si>
  <si>
    <r>
      <rPr>
        <sz val="9"/>
        <color indexed="8"/>
        <rFont val="SansSerif"/>
      </rPr>
      <t>58h 34m 51s</t>
    </r>
  </si>
  <si>
    <r>
      <rPr>
        <sz val="9"/>
        <color indexed="8"/>
        <rFont val="SansSerif"/>
      </rPr>
      <t>2CP9720</t>
    </r>
  </si>
  <si>
    <r>
      <rPr>
        <sz val="9"/>
        <color indexed="8"/>
        <rFont val="SansSerif"/>
      </rPr>
      <t>3N6CM0KN8LK700661</t>
    </r>
  </si>
  <si>
    <r>
      <rPr>
        <sz val="9"/>
        <color indexed="8"/>
        <rFont val="SansSerif"/>
      </rPr>
      <t>1102102559</t>
    </r>
  </si>
  <si>
    <r>
      <rPr>
        <sz val="9"/>
        <color indexed="8"/>
        <rFont val="SansSerif"/>
      </rPr>
      <t>Russ Roggenkamp</t>
    </r>
  </si>
  <si>
    <r>
      <rPr>
        <sz val="9"/>
        <color indexed="8"/>
        <rFont val="SansSerif"/>
      </rPr>
      <t>82742F</t>
    </r>
  </si>
  <si>
    <r>
      <rPr>
        <sz val="9"/>
        <color indexed="8"/>
        <rFont val="SansSerif"/>
      </rPr>
      <t>LDLV31</t>
    </r>
  </si>
  <si>
    <r>
      <rPr>
        <sz val="9"/>
        <color indexed="8"/>
        <rFont val="SansSerif"/>
      </rPr>
      <t>1N4BL4DV0KC154468</t>
    </r>
  </si>
  <si>
    <r>
      <rPr>
        <sz val="9"/>
        <color indexed="8"/>
        <rFont val="SansSerif"/>
      </rPr>
      <t>940</t>
    </r>
  </si>
  <si>
    <r>
      <rPr>
        <sz val="9"/>
        <color indexed="8"/>
        <rFont val="SansSerif"/>
      </rPr>
      <t>1101902996</t>
    </r>
  </si>
  <si>
    <r>
      <rPr>
        <sz val="9"/>
        <color indexed="8"/>
        <rFont val="SansSerif"/>
      </rPr>
      <t>TJ MCENANY</t>
    </r>
  </si>
  <si>
    <r>
      <rPr>
        <sz val="9"/>
        <color indexed="8"/>
        <rFont val="SansSerif"/>
      </rPr>
      <t>98507</t>
    </r>
  </si>
  <si>
    <r>
      <rPr>
        <sz val="9"/>
        <color indexed="8"/>
        <rFont val="SansSerif"/>
      </rPr>
      <t>524h 23m 53s</t>
    </r>
  </si>
  <si>
    <r>
      <rPr>
        <sz val="9"/>
        <color indexed="8"/>
        <rFont val="SansSerif"/>
      </rPr>
      <t>DE17237</t>
    </r>
  </si>
  <si>
    <r>
      <rPr>
        <sz val="9"/>
        <color indexed="8"/>
        <rFont val="SansSerif"/>
      </rPr>
      <t>3C6LRVAG4ME564931</t>
    </r>
  </si>
  <si>
    <r>
      <rPr>
        <sz val="9"/>
        <color indexed="8"/>
        <rFont val="SansSerif"/>
      </rPr>
      <t>137</t>
    </r>
  </si>
  <si>
    <r>
      <rPr>
        <sz val="9"/>
        <color indexed="8"/>
        <rFont val="SansSerif"/>
      </rPr>
      <t>1101801480</t>
    </r>
  </si>
  <si>
    <r>
      <rPr>
        <sz val="9"/>
        <color indexed="8"/>
        <rFont val="SansSerif"/>
      </rPr>
      <t>Cliff King</t>
    </r>
  </si>
  <si>
    <r>
      <rPr>
        <sz val="9"/>
        <color indexed="8"/>
        <rFont val="SansSerif"/>
      </rPr>
      <t>82473R</t>
    </r>
  </si>
  <si>
    <r>
      <rPr>
        <sz val="9"/>
        <color indexed="8"/>
        <rFont val="SansSerif"/>
      </rPr>
      <t>1612h 12s</t>
    </r>
  </si>
  <si>
    <r>
      <rPr>
        <sz val="9"/>
        <color indexed="8"/>
        <rFont val="SansSerif"/>
      </rPr>
      <t>UZW9324</t>
    </r>
  </si>
  <si>
    <r>
      <rPr>
        <sz val="9"/>
        <color indexed="8"/>
        <rFont val="SansSerif"/>
      </rPr>
      <t>2C4RDGBG9KR649268</t>
    </r>
  </si>
  <si>
    <r>
      <rPr>
        <sz val="9"/>
        <color indexed="8"/>
        <rFont val="SansSerif"/>
      </rPr>
      <t>0051286061</t>
    </r>
  </si>
  <si>
    <r>
      <rPr>
        <sz val="9"/>
        <color indexed="8"/>
        <rFont val="SansSerif"/>
      </rPr>
      <t>GLENN NEWITT</t>
    </r>
  </si>
  <si>
    <r>
      <rPr>
        <sz val="9"/>
        <color indexed="8"/>
        <rFont val="SansSerif"/>
      </rPr>
      <t>82297F</t>
    </r>
  </si>
  <si>
    <r>
      <rPr>
        <sz val="9"/>
        <color indexed="8"/>
        <rFont val="SansSerif"/>
      </rPr>
      <t>903WKG</t>
    </r>
  </si>
  <si>
    <r>
      <rPr>
        <sz val="9"/>
        <color indexed="8"/>
        <rFont val="SansSerif"/>
      </rPr>
      <t>1N6BF0KM3JN812532</t>
    </r>
  </si>
  <si>
    <r>
      <rPr>
        <sz val="9"/>
        <color indexed="8"/>
        <rFont val="SansSerif"/>
      </rPr>
      <t>NV1500SV</t>
    </r>
  </si>
  <si>
    <r>
      <rPr>
        <sz val="9"/>
        <color indexed="8"/>
        <rFont val="SansSerif"/>
      </rPr>
      <t>180</t>
    </r>
  </si>
  <si>
    <r>
      <rPr>
        <sz val="9"/>
        <color indexed="8"/>
        <rFont val="SansSerif"/>
      </rPr>
      <t>2201402379</t>
    </r>
  </si>
  <si>
    <r>
      <rPr>
        <sz val="9"/>
        <color indexed="8"/>
        <rFont val="SansSerif"/>
      </rPr>
      <t>Carlos Orozco</t>
    </r>
  </si>
  <si>
    <r>
      <rPr>
        <sz val="9"/>
        <color indexed="8"/>
        <rFont val="SansSerif"/>
      </rPr>
      <t>95208</t>
    </r>
  </si>
  <si>
    <r>
      <rPr>
        <sz val="9"/>
        <color indexed="8"/>
        <rFont val="SansSerif"/>
      </rPr>
      <t>807h 40m 39s</t>
    </r>
  </si>
  <si>
    <r>
      <rPr>
        <sz val="9"/>
        <color indexed="8"/>
        <rFont val="SansSerif"/>
      </rPr>
      <t>8EG6791</t>
    </r>
  </si>
  <si>
    <r>
      <rPr>
        <sz val="9"/>
        <color indexed="8"/>
        <rFont val="SansSerif"/>
      </rPr>
      <t>3C6LRVNG9ME533359</t>
    </r>
  </si>
  <si>
    <r>
      <rPr>
        <sz val="9"/>
        <color indexed="8"/>
        <rFont val="SansSerif"/>
      </rPr>
      <t>149</t>
    </r>
  </si>
  <si>
    <r>
      <rPr>
        <sz val="9"/>
        <color indexed="8"/>
        <rFont val="SansSerif"/>
      </rPr>
      <t>0020386008</t>
    </r>
  </si>
  <si>
    <r>
      <rPr>
        <sz val="9"/>
        <color indexed="8"/>
        <rFont val="SansSerif"/>
      </rPr>
      <t>Nicholas Jantz</t>
    </r>
  </si>
  <si>
    <r>
      <rPr>
        <sz val="9"/>
        <color indexed="8"/>
        <rFont val="SansSerif"/>
      </rPr>
      <t>93744</t>
    </r>
  </si>
  <si>
    <r>
      <rPr>
        <sz val="9"/>
        <color indexed="8"/>
        <rFont val="SansSerif"/>
      </rPr>
      <t>183h 35m 1s</t>
    </r>
  </si>
  <si>
    <r>
      <rPr>
        <sz val="9"/>
        <color indexed="8"/>
        <rFont val="SansSerif"/>
      </rPr>
      <t>PWX2772</t>
    </r>
  </si>
  <si>
    <r>
      <rPr>
        <sz val="9"/>
        <color indexed="8"/>
        <rFont val="SansSerif"/>
      </rPr>
      <t>1FTYE1Y89MKA38535</t>
    </r>
  </si>
  <si>
    <r>
      <rPr>
        <sz val="9"/>
        <color indexed="8"/>
        <rFont val="SansSerif"/>
      </rPr>
      <t>260</t>
    </r>
  </si>
  <si>
    <r>
      <rPr>
        <sz val="9"/>
        <color indexed="8"/>
        <rFont val="SansSerif"/>
      </rPr>
      <t>1102101056</t>
    </r>
  </si>
  <si>
    <r>
      <rPr>
        <sz val="9"/>
        <color indexed="8"/>
        <rFont val="SansSerif"/>
      </rPr>
      <t>Jose Valdez</t>
    </r>
  </si>
  <si>
    <r>
      <rPr>
        <sz val="9"/>
        <color indexed="8"/>
        <rFont val="SansSerif"/>
      </rPr>
      <t>83172</t>
    </r>
  </si>
  <si>
    <r>
      <rPr>
        <sz val="9"/>
        <color indexed="8"/>
        <rFont val="SansSerif"/>
      </rPr>
      <t>179h 59m 18s</t>
    </r>
  </si>
  <si>
    <r>
      <rPr>
        <sz val="9"/>
        <color indexed="8"/>
        <rFont val="SansSerif"/>
      </rPr>
      <t>8DW2100</t>
    </r>
  </si>
  <si>
    <r>
      <rPr>
        <sz val="9"/>
        <color indexed="8"/>
        <rFont val="SansSerif"/>
      </rPr>
      <t>1FTYE9ZM3GKB06214</t>
    </r>
  </si>
  <si>
    <r>
      <rPr>
        <sz val="9"/>
        <color indexed="8"/>
        <rFont val="SansSerif"/>
      </rPr>
      <t>1101903462</t>
    </r>
  </si>
  <si>
    <r>
      <rPr>
        <sz val="9"/>
        <color indexed="8"/>
        <rFont val="SansSerif"/>
      </rPr>
      <t>Michael Kirkland</t>
    </r>
  </si>
  <si>
    <r>
      <rPr>
        <sz val="9"/>
        <color indexed="8"/>
        <rFont val="SansSerif"/>
      </rPr>
      <t>79771</t>
    </r>
  </si>
  <si>
    <r>
      <rPr>
        <sz val="9"/>
        <color indexed="8"/>
        <rFont val="SansSerif"/>
      </rPr>
      <t>1373h 34m</t>
    </r>
  </si>
  <si>
    <r>
      <rPr>
        <sz val="9"/>
        <color indexed="8"/>
        <rFont val="SansSerif"/>
      </rPr>
      <t>DC03232</t>
    </r>
  </si>
  <si>
    <r>
      <rPr>
        <sz val="9"/>
        <color indexed="8"/>
        <rFont val="SansSerif"/>
      </rPr>
      <t>1N6BF0KMXJN802256</t>
    </r>
  </si>
  <si>
    <r>
      <rPr>
        <sz val="9"/>
        <color indexed="8"/>
        <rFont val="SansSerif"/>
      </rPr>
      <t>0051286084</t>
    </r>
  </si>
  <si>
    <r>
      <rPr>
        <sz val="9"/>
        <color indexed="8"/>
        <rFont val="SansSerif"/>
      </rPr>
      <t>JASON BRANCHEAU</t>
    </r>
  </si>
  <si>
    <r>
      <rPr>
        <sz val="9"/>
        <color indexed="8"/>
        <rFont val="SansSerif"/>
      </rPr>
      <t>82476R</t>
    </r>
  </si>
  <si>
    <r>
      <rPr>
        <sz val="9"/>
        <color indexed="8"/>
        <rFont val="SansSerif"/>
      </rPr>
      <t>1588h 17m 39s</t>
    </r>
  </si>
  <si>
    <r>
      <rPr>
        <sz val="9"/>
        <color indexed="8"/>
        <rFont val="SansSerif"/>
      </rPr>
      <t>UZW9321</t>
    </r>
  </si>
  <si>
    <r>
      <rPr>
        <sz val="9"/>
        <color indexed="8"/>
        <rFont val="SansSerif"/>
      </rPr>
      <t>2C4RDGBG3KR649265</t>
    </r>
  </si>
  <si>
    <r>
      <rPr>
        <sz val="9"/>
        <color indexed="8"/>
        <rFont val="SansSerif"/>
      </rPr>
      <t>0051287013</t>
    </r>
  </si>
  <si>
    <r>
      <rPr>
        <sz val="9"/>
        <color indexed="8"/>
        <rFont val="SansSerif"/>
      </rPr>
      <t>JJ WALDROP</t>
    </r>
  </si>
  <si>
    <r>
      <rPr>
        <sz val="9"/>
        <color indexed="8"/>
        <rFont val="SansSerif"/>
      </rPr>
      <t>A91584</t>
    </r>
  </si>
  <si>
    <r>
      <rPr>
        <sz val="9"/>
        <color indexed="8"/>
        <rFont val="SansSerif"/>
      </rPr>
      <t>704h 58m 57s</t>
    </r>
  </si>
  <si>
    <r>
      <rPr>
        <sz val="9"/>
        <color indexed="8"/>
        <rFont val="SansSerif"/>
      </rPr>
      <t>NDR3120</t>
    </r>
  </si>
  <si>
    <r>
      <rPr>
        <sz val="9"/>
        <color indexed="8"/>
        <rFont val="SansSerif"/>
      </rPr>
      <t>1FTYR1YM2HKA91584</t>
    </r>
  </si>
  <si>
    <r>
      <rPr>
        <sz val="9"/>
        <color indexed="8"/>
        <rFont val="SansSerif"/>
      </rPr>
      <t>216</t>
    </r>
  </si>
  <si>
    <r>
      <rPr>
        <sz val="9"/>
        <color indexed="8"/>
        <rFont val="SansSerif"/>
      </rPr>
      <t>0090403016</t>
    </r>
  </si>
  <si>
    <r>
      <rPr>
        <sz val="9"/>
        <color indexed="8"/>
        <rFont val="SansSerif"/>
      </rPr>
      <t>Tommy Marney</t>
    </r>
  </si>
  <si>
    <r>
      <rPr>
        <sz val="9"/>
        <color indexed="8"/>
        <rFont val="SansSerif"/>
      </rPr>
      <t>94082</t>
    </r>
  </si>
  <si>
    <r>
      <rPr>
        <sz val="9"/>
        <color indexed="8"/>
        <rFont val="SansSerif"/>
      </rPr>
      <t>253h 45m 18s</t>
    </r>
  </si>
  <si>
    <r>
      <rPr>
        <sz val="9"/>
        <color indexed="8"/>
        <rFont val="SansSerif"/>
      </rPr>
      <t>W30795</t>
    </r>
  </si>
  <si>
    <r>
      <rPr>
        <sz val="9"/>
        <color indexed="8"/>
        <rFont val="SansSerif"/>
      </rPr>
      <t>NM0LS7E22M1487354</t>
    </r>
  </si>
  <si>
    <r>
      <rPr>
        <sz val="9"/>
        <color indexed="8"/>
        <rFont val="SansSerif"/>
      </rPr>
      <t>123</t>
    </r>
  </si>
  <si>
    <r>
      <rPr>
        <sz val="9"/>
        <color indexed="8"/>
        <rFont val="SansSerif"/>
      </rPr>
      <t>0011687106</t>
    </r>
  </si>
  <si>
    <r>
      <rPr>
        <sz val="9"/>
        <color indexed="8"/>
        <rFont val="SansSerif"/>
      </rPr>
      <t>Noel Jack</t>
    </r>
  </si>
  <si>
    <r>
      <rPr>
        <sz val="9"/>
        <color indexed="8"/>
        <rFont val="SansSerif"/>
      </rPr>
      <t>285796</t>
    </r>
  </si>
  <si>
    <r>
      <rPr>
        <sz val="9"/>
        <color indexed="8"/>
        <rFont val="SansSerif"/>
      </rPr>
      <t>363h 12m 55s</t>
    </r>
  </si>
  <si>
    <r>
      <rPr>
        <sz val="9"/>
        <color indexed="8"/>
        <rFont val="SansSerif"/>
      </rPr>
      <t>TZR1628</t>
    </r>
  </si>
  <si>
    <r>
      <rPr>
        <sz val="9"/>
        <color indexed="8"/>
        <rFont val="SansSerif"/>
      </rPr>
      <t>5TDKK3DC4DS285796</t>
    </r>
  </si>
  <si>
    <r>
      <rPr>
        <sz val="9"/>
        <color indexed="8"/>
        <rFont val="SansSerif"/>
      </rPr>
      <t>Toyota</t>
    </r>
  </si>
  <si>
    <r>
      <rPr>
        <sz val="9"/>
        <color indexed="8"/>
        <rFont val="SansSerif"/>
      </rPr>
      <t>1101701101</t>
    </r>
  </si>
  <si>
    <r>
      <rPr>
        <sz val="9"/>
        <color indexed="8"/>
        <rFont val="SansSerif"/>
      </rPr>
      <t>GABE WHITTEN</t>
    </r>
  </si>
  <si>
    <r>
      <rPr>
        <sz val="9"/>
        <color indexed="8"/>
        <rFont val="SansSerif"/>
      </rPr>
      <t>91971</t>
    </r>
  </si>
  <si>
    <r>
      <rPr>
        <sz val="9"/>
        <color indexed="8"/>
        <rFont val="SansSerif"/>
      </rPr>
      <t>1910h 5m 28s</t>
    </r>
  </si>
  <si>
    <r>
      <rPr>
        <sz val="9"/>
        <color indexed="8"/>
        <rFont val="SansSerif"/>
      </rPr>
      <t>W27536</t>
    </r>
  </si>
  <si>
    <r>
      <rPr>
        <sz val="9"/>
        <color indexed="8"/>
        <rFont val="SansSerif"/>
      </rPr>
      <t>1FTYE1Y80MKA07416</t>
    </r>
  </si>
  <si>
    <r>
      <rPr>
        <sz val="9"/>
        <color indexed="8"/>
        <rFont val="SansSerif"/>
      </rPr>
      <t>1112502091</t>
    </r>
  </si>
  <si>
    <r>
      <rPr>
        <sz val="9"/>
        <color indexed="8"/>
        <rFont val="SansSerif"/>
      </rPr>
      <t>Reese Himmer</t>
    </r>
  </si>
  <si>
    <r>
      <rPr>
        <sz val="9"/>
        <color indexed="8"/>
        <rFont val="SansSerif"/>
      </rPr>
      <t>79777F</t>
    </r>
  </si>
  <si>
    <r>
      <rPr>
        <sz val="9"/>
        <color indexed="8"/>
        <rFont val="SansSerif"/>
      </rPr>
      <t>1281h 13m 24s</t>
    </r>
  </si>
  <si>
    <r>
      <rPr>
        <sz val="9"/>
        <color indexed="8"/>
        <rFont val="SansSerif"/>
      </rPr>
      <t>DC03244</t>
    </r>
  </si>
  <si>
    <r>
      <rPr>
        <sz val="9"/>
        <color indexed="8"/>
        <rFont val="SansSerif"/>
      </rPr>
      <t>3N6CM0KN5JK695710</t>
    </r>
  </si>
  <si>
    <r>
      <rPr>
        <sz val="9"/>
        <color indexed="8"/>
        <rFont val="SansSerif"/>
      </rPr>
      <t>0051186164</t>
    </r>
  </si>
  <si>
    <r>
      <rPr>
        <sz val="9"/>
        <color indexed="8"/>
        <rFont val="SansSerif"/>
      </rPr>
      <t>John Beatty</t>
    </r>
  </si>
  <si>
    <r>
      <rPr>
        <sz val="9"/>
        <color indexed="8"/>
        <rFont val="SansSerif"/>
      </rPr>
      <t>73152F</t>
    </r>
  </si>
  <si>
    <r>
      <rPr>
        <sz val="9"/>
        <color indexed="8"/>
        <rFont val="SansSerif"/>
      </rPr>
      <t>91h 38m 38s</t>
    </r>
  </si>
  <si>
    <r>
      <rPr>
        <sz val="9"/>
        <color indexed="8"/>
        <rFont val="SansSerif"/>
      </rPr>
      <t>C042225</t>
    </r>
  </si>
  <si>
    <r>
      <rPr>
        <sz val="9"/>
        <color indexed="8"/>
        <rFont val="SansSerif"/>
      </rPr>
      <t>1N6BF0KY7GN813470</t>
    </r>
  </si>
  <si>
    <r>
      <rPr>
        <sz val="9"/>
        <color indexed="8"/>
        <rFont val="SansSerif"/>
      </rPr>
      <t>059</t>
    </r>
  </si>
  <si>
    <r>
      <rPr>
        <sz val="9"/>
        <color indexed="8"/>
        <rFont val="SansSerif"/>
      </rPr>
      <t>1102001639</t>
    </r>
  </si>
  <si>
    <r>
      <rPr>
        <sz val="9"/>
        <color indexed="8"/>
        <rFont val="SansSerif"/>
      </rPr>
      <t>ROBERTO REYES</t>
    </r>
  </si>
  <si>
    <r>
      <rPr>
        <sz val="9"/>
        <color indexed="8"/>
        <rFont val="SansSerif"/>
      </rPr>
      <t>1081205619</t>
    </r>
  </si>
  <si>
    <r>
      <rPr>
        <sz val="9"/>
        <color indexed="8"/>
        <rFont val="SansSerif"/>
      </rPr>
      <t>Eduardo Pedrosa</t>
    </r>
  </si>
  <si>
    <r>
      <rPr>
        <sz val="9"/>
        <color indexed="8"/>
        <rFont val="SansSerif"/>
      </rPr>
      <t>83674R</t>
    </r>
  </si>
  <si>
    <r>
      <rPr>
        <sz val="9"/>
        <color indexed="8"/>
        <rFont val="SansSerif"/>
      </rPr>
      <t>1119h 52m 4s</t>
    </r>
  </si>
  <si>
    <r>
      <rPr>
        <sz val="9"/>
        <color indexed="8"/>
        <rFont val="SansSerif"/>
      </rPr>
      <t>UTD9684</t>
    </r>
  </si>
  <si>
    <r>
      <rPr>
        <sz val="9"/>
        <color indexed="8"/>
        <rFont val="SansSerif"/>
      </rPr>
      <t>2C4RDGBG7KR547323</t>
    </r>
  </si>
  <si>
    <r>
      <rPr>
        <sz val="9"/>
        <color indexed="8"/>
        <rFont val="SansSerif"/>
      </rPr>
      <t>098</t>
    </r>
  </si>
  <si>
    <r>
      <rPr>
        <sz val="9"/>
        <color indexed="8"/>
        <rFont val="SansSerif"/>
      </rPr>
      <t>0051185189</t>
    </r>
  </si>
  <si>
    <r>
      <rPr>
        <sz val="9"/>
        <color indexed="8"/>
        <rFont val="SansSerif"/>
      </rPr>
      <t>JENIFER JOHNSON</t>
    </r>
  </si>
  <si>
    <r>
      <rPr>
        <sz val="9"/>
        <color indexed="8"/>
        <rFont val="SansSerif"/>
      </rPr>
      <t>81799F</t>
    </r>
  </si>
  <si>
    <r>
      <rPr>
        <sz val="9"/>
        <color indexed="8"/>
        <rFont val="SansSerif"/>
      </rPr>
      <t>189h 23m 50s</t>
    </r>
  </si>
  <si>
    <r>
      <rPr>
        <sz val="9"/>
        <color indexed="8"/>
        <rFont val="SansSerif"/>
      </rPr>
      <t>88989N2</t>
    </r>
  </si>
  <si>
    <r>
      <rPr>
        <sz val="9"/>
        <color indexed="8"/>
        <rFont val="SansSerif"/>
      </rPr>
      <t>1N6BF0KM4JN814628</t>
    </r>
  </si>
  <si>
    <r>
      <rPr>
        <sz val="9"/>
        <color indexed="8"/>
        <rFont val="SansSerif"/>
      </rPr>
      <t>1101902732</t>
    </r>
  </si>
  <si>
    <r>
      <rPr>
        <sz val="9"/>
        <color indexed="8"/>
        <rFont val="SansSerif"/>
      </rPr>
      <t>Juan Avalos</t>
    </r>
  </si>
  <si>
    <r>
      <rPr>
        <sz val="9"/>
        <color indexed="8"/>
        <rFont val="SansSerif"/>
      </rPr>
      <t>337185</t>
    </r>
  </si>
  <si>
    <r>
      <rPr>
        <sz val="9"/>
        <color indexed="8"/>
        <rFont val="SansSerif"/>
      </rPr>
      <t>532h 18m 19s</t>
    </r>
  </si>
  <si>
    <r>
      <rPr>
        <sz val="9"/>
        <color indexed="8"/>
        <rFont val="SansSerif"/>
      </rPr>
      <t>HWR6847</t>
    </r>
  </si>
  <si>
    <r>
      <rPr>
        <sz val="9"/>
        <color indexed="8"/>
        <rFont val="SansSerif"/>
      </rPr>
      <t>2C4RDGBG2GR337185</t>
    </r>
  </si>
  <si>
    <r>
      <rPr>
        <sz val="9"/>
        <color indexed="8"/>
        <rFont val="SansSerif"/>
      </rPr>
      <t>223</t>
    </r>
  </si>
  <si>
    <r>
      <rPr>
        <sz val="9"/>
        <color indexed="8"/>
        <rFont val="SansSerif"/>
      </rPr>
      <t>0090402693</t>
    </r>
  </si>
  <si>
    <r>
      <rPr>
        <sz val="9"/>
        <color indexed="8"/>
        <rFont val="SansSerif"/>
      </rPr>
      <t>Holt Gatlin</t>
    </r>
  </si>
  <si>
    <r>
      <rPr>
        <sz val="9"/>
        <color indexed="8"/>
        <rFont val="SansSerif"/>
      </rPr>
      <t>1101805451</t>
    </r>
  </si>
  <si>
    <r>
      <rPr>
        <sz val="9"/>
        <color indexed="8"/>
        <rFont val="SansSerif"/>
      </rPr>
      <t>1102102133</t>
    </r>
  </si>
  <si>
    <r>
      <rPr>
        <sz val="9"/>
        <color indexed="8"/>
        <rFont val="SansSerif"/>
      </rPr>
      <t>82165F</t>
    </r>
  </si>
  <si>
    <r>
      <rPr>
        <sz val="9"/>
        <color indexed="8"/>
        <rFont val="SansSerif"/>
      </rPr>
      <t>81h 46m 28s</t>
    </r>
  </si>
  <si>
    <r>
      <rPr>
        <sz val="9"/>
        <color indexed="8"/>
        <rFont val="SansSerif"/>
      </rPr>
      <t>QSI834</t>
    </r>
  </si>
  <si>
    <r>
      <rPr>
        <sz val="9"/>
        <color indexed="8"/>
        <rFont val="SansSerif"/>
      </rPr>
      <t>2C4RDGBGXKR524974</t>
    </r>
  </si>
  <si>
    <r>
      <rPr>
        <sz val="9"/>
        <color indexed="8"/>
        <rFont val="SansSerif"/>
      </rPr>
      <t>108</t>
    </r>
  </si>
  <si>
    <r>
      <rPr>
        <sz val="9"/>
        <color indexed="8"/>
        <rFont val="SansSerif"/>
      </rPr>
      <t>1112802296</t>
    </r>
  </si>
  <si>
    <r>
      <rPr>
        <sz val="9"/>
        <color indexed="8"/>
        <rFont val="SansSerif"/>
      </rPr>
      <t>Jim Spencer</t>
    </r>
  </si>
  <si>
    <r>
      <rPr>
        <sz val="9"/>
        <color indexed="8"/>
        <rFont val="SansSerif"/>
      </rPr>
      <t>79771F</t>
    </r>
  </si>
  <si>
    <r>
      <rPr>
        <sz val="9"/>
        <color indexed="8"/>
        <rFont val="SansSerif"/>
      </rPr>
      <t>1473h 52m 53s</t>
    </r>
  </si>
  <si>
    <r>
      <rPr>
        <sz val="9"/>
        <color indexed="8"/>
        <rFont val="SansSerif"/>
      </rPr>
      <t>DC03229</t>
    </r>
  </si>
  <si>
    <r>
      <rPr>
        <sz val="9"/>
        <color indexed="8"/>
        <rFont val="SansSerif"/>
      </rPr>
      <t>NM0LS7S24N1523017</t>
    </r>
  </si>
  <si>
    <r>
      <rPr>
        <sz val="9"/>
        <color indexed="8"/>
        <rFont val="SansSerif"/>
      </rPr>
      <t>0051286108</t>
    </r>
  </si>
  <si>
    <r>
      <rPr>
        <sz val="9"/>
        <color indexed="8"/>
        <rFont val="SansSerif"/>
      </rPr>
      <t>RICHARD PETERSEN</t>
    </r>
  </si>
  <si>
    <r>
      <rPr>
        <sz val="9"/>
        <color indexed="8"/>
        <rFont val="SansSerif"/>
      </rPr>
      <t>80447S</t>
    </r>
  </si>
  <si>
    <r>
      <rPr>
        <sz val="9"/>
        <color indexed="8"/>
        <rFont val="SansSerif"/>
      </rPr>
      <t>78h 24m 35s</t>
    </r>
  </si>
  <si>
    <r>
      <rPr>
        <sz val="9"/>
        <color indexed="8"/>
        <rFont val="SansSerif"/>
      </rPr>
      <t>8MHF572</t>
    </r>
  </si>
  <si>
    <r>
      <rPr>
        <sz val="9"/>
        <color indexed="8"/>
        <rFont val="SansSerif"/>
      </rPr>
      <t>1N4AL3AP8JC163378</t>
    </r>
  </si>
  <si>
    <r>
      <rPr>
        <sz val="9"/>
        <color indexed="8"/>
        <rFont val="SansSerif"/>
      </rPr>
      <t>910</t>
    </r>
  </si>
  <si>
    <r>
      <rPr>
        <sz val="9"/>
        <color indexed="8"/>
        <rFont val="SansSerif"/>
      </rPr>
      <t>1112705637</t>
    </r>
  </si>
  <si>
    <r>
      <rPr>
        <sz val="9"/>
        <color indexed="8"/>
        <rFont val="SansSerif"/>
      </rPr>
      <t>87577R</t>
    </r>
  </si>
  <si>
    <r>
      <rPr>
        <sz val="9"/>
        <color indexed="8"/>
        <rFont val="SansSerif"/>
      </rPr>
      <t>1741h 48m 21s</t>
    </r>
  </si>
  <si>
    <r>
      <rPr>
        <sz val="9"/>
        <color indexed="8"/>
        <rFont val="SansSerif"/>
      </rPr>
      <t>UPF6430</t>
    </r>
  </si>
  <si>
    <r>
      <rPr>
        <sz val="9"/>
        <color indexed="8"/>
        <rFont val="SansSerif"/>
      </rPr>
      <t>2C4RDGBG4KR756552</t>
    </r>
  </si>
  <si>
    <r>
      <rPr>
        <sz val="9"/>
        <color indexed="8"/>
        <rFont val="SansSerif"/>
      </rPr>
      <t>0051186169</t>
    </r>
  </si>
  <si>
    <r>
      <rPr>
        <sz val="9"/>
        <color indexed="8"/>
        <rFont val="SansSerif"/>
      </rPr>
      <t>VU NGUYEN</t>
    </r>
  </si>
  <si>
    <r>
      <rPr>
        <sz val="9"/>
        <color indexed="8"/>
        <rFont val="SansSerif"/>
      </rPr>
      <t>1101801279</t>
    </r>
  </si>
  <si>
    <r>
      <rPr>
        <sz val="9"/>
        <color indexed="8"/>
        <rFont val="SansSerif"/>
      </rPr>
      <t>80841S</t>
    </r>
  </si>
  <si>
    <r>
      <rPr>
        <sz val="9"/>
        <color indexed="8"/>
        <rFont val="SansSerif"/>
      </rPr>
      <t>140h 45m 56s</t>
    </r>
  </si>
  <si>
    <r>
      <rPr>
        <sz val="9"/>
        <color indexed="8"/>
        <rFont val="SansSerif"/>
      </rPr>
      <t>2C4RDGBG4JR176328</t>
    </r>
  </si>
  <si>
    <r>
      <rPr>
        <sz val="9"/>
        <color indexed="8"/>
        <rFont val="SansSerif"/>
      </rPr>
      <t>1102103963</t>
    </r>
  </si>
  <si>
    <r>
      <rPr>
        <sz val="9"/>
        <color indexed="8"/>
        <rFont val="SansSerif"/>
      </rPr>
      <t>MONICA WASHBURN</t>
    </r>
  </si>
  <si>
    <r>
      <rPr>
        <sz val="9"/>
        <color indexed="8"/>
        <rFont val="SansSerif"/>
      </rPr>
      <t>91882</t>
    </r>
  </si>
  <si>
    <r>
      <rPr>
        <sz val="9"/>
        <color indexed="8"/>
        <rFont val="SansSerif"/>
      </rPr>
      <t>932h 29m 44s</t>
    </r>
  </si>
  <si>
    <r>
      <rPr>
        <sz val="9"/>
        <color indexed="8"/>
        <rFont val="SansSerif"/>
      </rPr>
      <t>TK9560BV</t>
    </r>
  </si>
  <si>
    <r>
      <rPr>
        <sz val="9"/>
        <color indexed="8"/>
        <rFont val="SansSerif"/>
      </rPr>
      <t>NM0LS7E20M1500800</t>
    </r>
  </si>
  <si>
    <r>
      <rPr>
        <sz val="9"/>
        <color indexed="8"/>
        <rFont val="SansSerif"/>
      </rPr>
      <t>020</t>
    </r>
  </si>
  <si>
    <r>
      <rPr>
        <sz val="9"/>
        <color indexed="8"/>
        <rFont val="SansSerif"/>
      </rPr>
      <t>0051186121</t>
    </r>
  </si>
  <si>
    <r>
      <rPr>
        <sz val="9"/>
        <color indexed="8"/>
        <rFont val="SansSerif"/>
      </rPr>
      <t>SHELBY BASS</t>
    </r>
  </si>
  <si>
    <r>
      <rPr>
        <sz val="9"/>
        <color indexed="8"/>
        <rFont val="SansSerif"/>
      </rPr>
      <t>97991</t>
    </r>
  </si>
  <si>
    <r>
      <rPr>
        <sz val="9"/>
        <color indexed="8"/>
        <rFont val="SansSerif"/>
      </rPr>
      <t>463h 14m 21s</t>
    </r>
  </si>
  <si>
    <r>
      <rPr>
        <sz val="9"/>
        <color indexed="8"/>
        <rFont val="SansSerif"/>
      </rPr>
      <t>PMN6035</t>
    </r>
  </si>
  <si>
    <r>
      <rPr>
        <sz val="9"/>
        <color indexed="8"/>
        <rFont val="SansSerif"/>
      </rPr>
      <t>3C6LRVAG7ME564910</t>
    </r>
  </si>
  <si>
    <r>
      <rPr>
        <sz val="9"/>
        <color indexed="8"/>
        <rFont val="SansSerif"/>
      </rPr>
      <t>256</t>
    </r>
  </si>
  <si>
    <r>
      <rPr>
        <sz val="9"/>
        <color indexed="8"/>
        <rFont val="SansSerif"/>
      </rPr>
      <t>1102005893</t>
    </r>
  </si>
  <si>
    <r>
      <rPr>
        <sz val="9"/>
        <color indexed="8"/>
        <rFont val="SansSerif"/>
      </rPr>
      <t>Juan Pagan - (Van 1)</t>
    </r>
  </si>
  <si>
    <r>
      <rPr>
        <sz val="9"/>
        <color indexed="8"/>
        <rFont val="SansSerif"/>
      </rPr>
      <t>91867</t>
    </r>
  </si>
  <si>
    <r>
      <rPr>
        <sz val="9"/>
        <color indexed="8"/>
        <rFont val="SansSerif"/>
      </rPr>
      <t>2795h 24m 35s</t>
    </r>
  </si>
  <si>
    <r>
      <rPr>
        <sz val="9"/>
        <color indexed="8"/>
        <rFont val="SansSerif"/>
      </rPr>
      <t>AB20031</t>
    </r>
  </si>
  <si>
    <r>
      <rPr>
        <sz val="9"/>
        <color indexed="8"/>
        <rFont val="SansSerif"/>
      </rPr>
      <t>NM0LS7E29M1500925</t>
    </r>
  </si>
  <si>
    <r>
      <rPr>
        <sz val="9"/>
        <color indexed="8"/>
        <rFont val="SansSerif"/>
      </rPr>
      <t>1112801844</t>
    </r>
  </si>
  <si>
    <r>
      <rPr>
        <sz val="9"/>
        <color indexed="8"/>
        <rFont val="SansSerif"/>
      </rPr>
      <t>STEVE IANNAZZO</t>
    </r>
  </si>
  <si>
    <r>
      <rPr>
        <sz val="9"/>
        <color indexed="8"/>
        <rFont val="SansSerif"/>
      </rPr>
      <t>82494</t>
    </r>
  </si>
  <si>
    <r>
      <rPr>
        <sz val="9"/>
        <color indexed="8"/>
        <rFont val="SansSerif"/>
      </rPr>
      <t>1964h 51m 34s</t>
    </r>
  </si>
  <si>
    <r>
      <rPr>
        <sz val="9"/>
        <color indexed="8"/>
        <rFont val="SansSerif"/>
      </rPr>
      <t>DSY3135</t>
    </r>
  </si>
  <si>
    <r>
      <rPr>
        <sz val="9"/>
        <color indexed="8"/>
        <rFont val="SansSerif"/>
      </rPr>
      <t>2C4RDGBG4KR649355</t>
    </r>
  </si>
  <si>
    <r>
      <rPr>
        <sz val="9"/>
        <color indexed="8"/>
        <rFont val="SansSerif"/>
      </rPr>
      <t>166</t>
    </r>
  </si>
  <si>
    <r>
      <rPr>
        <sz val="9"/>
        <color indexed="8"/>
        <rFont val="SansSerif"/>
      </rPr>
      <t>9010986013</t>
    </r>
  </si>
  <si>
    <r>
      <rPr>
        <sz val="9"/>
        <color indexed="8"/>
        <rFont val="SansSerif"/>
      </rPr>
      <t>David Gibson</t>
    </r>
  </si>
  <si>
    <r>
      <rPr>
        <sz val="9"/>
        <color indexed="8"/>
        <rFont val="SansSerif"/>
      </rPr>
      <t>91925</t>
    </r>
  </si>
  <si>
    <r>
      <rPr>
        <sz val="9"/>
        <color indexed="8"/>
        <rFont val="SansSerif"/>
      </rPr>
      <t>2431h 14m 23s</t>
    </r>
  </si>
  <si>
    <r>
      <rPr>
        <sz val="9"/>
        <color indexed="8"/>
        <rFont val="SansSerif"/>
      </rPr>
      <t>WS6203</t>
    </r>
  </si>
  <si>
    <r>
      <rPr>
        <sz val="9"/>
        <color indexed="8"/>
        <rFont val="SansSerif"/>
      </rPr>
      <t>1FTYE1Y82MKA07417</t>
    </r>
  </si>
  <si>
    <r>
      <rPr>
        <sz val="9"/>
        <color indexed="8"/>
        <rFont val="SansSerif"/>
      </rPr>
      <t>1112502136</t>
    </r>
  </si>
  <si>
    <r>
      <rPr>
        <sz val="9"/>
        <color indexed="8"/>
        <rFont val="SansSerif"/>
      </rPr>
      <t>JULIUM DELISLE</t>
    </r>
  </si>
  <si>
    <r>
      <rPr>
        <sz val="9"/>
        <color indexed="8"/>
        <rFont val="SansSerif"/>
      </rPr>
      <t>80319F</t>
    </r>
  </si>
  <si>
    <r>
      <rPr>
        <sz val="9"/>
        <color indexed="8"/>
        <rFont val="SansSerif"/>
      </rPr>
      <t>183h 17m 59s</t>
    </r>
  </si>
  <si>
    <r>
      <rPr>
        <sz val="9"/>
        <color indexed="8"/>
        <rFont val="SansSerif"/>
      </rPr>
      <t>1N6BF0KM7JN807169</t>
    </r>
  </si>
  <si>
    <r>
      <rPr>
        <sz val="9"/>
        <color indexed="8"/>
        <rFont val="SansSerif"/>
      </rPr>
      <t>1120301300</t>
    </r>
  </si>
  <si>
    <r>
      <rPr>
        <sz val="9"/>
        <color indexed="8"/>
        <rFont val="SansSerif"/>
      </rPr>
      <t>Tyler Burdick</t>
    </r>
  </si>
  <si>
    <r>
      <rPr>
        <sz val="9"/>
        <color indexed="8"/>
        <rFont val="SansSerif"/>
      </rPr>
      <t>Nissan NV1500</t>
    </r>
  </si>
  <si>
    <r>
      <rPr>
        <sz val="9"/>
        <color indexed="8"/>
        <rFont val="SansSerif"/>
      </rPr>
      <t>91864</t>
    </r>
  </si>
  <si>
    <r>
      <rPr>
        <sz val="9"/>
        <color indexed="8"/>
        <rFont val="SansSerif"/>
      </rPr>
      <t>243h 15m 12s</t>
    </r>
  </si>
  <si>
    <r>
      <rPr>
        <sz val="9"/>
        <color indexed="8"/>
        <rFont val="SansSerif"/>
      </rPr>
      <t>3013935B</t>
    </r>
  </si>
  <si>
    <r>
      <rPr>
        <sz val="9"/>
        <color indexed="8"/>
        <rFont val="SansSerif"/>
      </rPr>
      <t>NM0LS7E21M1500787</t>
    </r>
  </si>
  <si>
    <r>
      <rPr>
        <sz val="9"/>
        <color indexed="8"/>
        <rFont val="SansSerif"/>
      </rPr>
      <t>016</t>
    </r>
  </si>
  <si>
    <r>
      <rPr>
        <sz val="9"/>
        <color indexed="8"/>
        <rFont val="SansSerif"/>
      </rPr>
      <t>1101602707</t>
    </r>
  </si>
  <si>
    <r>
      <rPr>
        <sz val="9"/>
        <color indexed="8"/>
        <rFont val="SansSerif"/>
      </rPr>
      <t>DANIEL HOUSTON</t>
    </r>
  </si>
  <si>
    <r>
      <rPr>
        <sz val="9"/>
        <color indexed="8"/>
        <rFont val="SansSerif"/>
      </rPr>
      <t>82472</t>
    </r>
  </si>
  <si>
    <r>
      <rPr>
        <sz val="9"/>
        <color indexed="8"/>
        <rFont val="SansSerif"/>
      </rPr>
      <t>1139h 34m 46s</t>
    </r>
  </si>
  <si>
    <r>
      <rPr>
        <sz val="9"/>
        <color indexed="8"/>
        <rFont val="SansSerif"/>
      </rPr>
      <t>UZW9327</t>
    </r>
  </si>
  <si>
    <r>
      <rPr>
        <sz val="9"/>
        <color indexed="8"/>
        <rFont val="SansSerif"/>
      </rPr>
      <t>2C4RDGBG4KR649159</t>
    </r>
  </si>
  <si>
    <r>
      <rPr>
        <sz val="9"/>
        <color indexed="8"/>
        <rFont val="SansSerif"/>
      </rPr>
      <t>0051286089</t>
    </r>
  </si>
  <si>
    <r>
      <rPr>
        <sz val="9"/>
        <color indexed="8"/>
        <rFont val="SansSerif"/>
      </rPr>
      <t>WALTER MYRDAL</t>
    </r>
  </si>
  <si>
    <r>
      <rPr>
        <sz val="9"/>
        <color indexed="8"/>
        <rFont val="SansSerif"/>
      </rPr>
      <t>91876</t>
    </r>
  </si>
  <si>
    <r>
      <rPr>
        <sz val="9"/>
        <color indexed="8"/>
        <rFont val="SansSerif"/>
      </rPr>
      <t>1082h 8m 13s</t>
    </r>
  </si>
  <si>
    <r>
      <rPr>
        <sz val="9"/>
        <color indexed="8"/>
        <rFont val="SansSerif"/>
      </rPr>
      <t>TK9550BV</t>
    </r>
  </si>
  <si>
    <r>
      <rPr>
        <sz val="9"/>
        <color indexed="8"/>
        <rFont val="SansSerif"/>
      </rPr>
      <t>NM0LS7E25M1500811</t>
    </r>
  </si>
  <si>
    <r>
      <rPr>
        <sz val="9"/>
        <color indexed="8"/>
        <rFont val="SansSerif"/>
      </rPr>
      <t>0042286140</t>
    </r>
  </si>
  <si>
    <r>
      <rPr>
        <sz val="9"/>
        <color indexed="8"/>
        <rFont val="SansSerif"/>
      </rPr>
      <t>BOBBY PAYNE</t>
    </r>
  </si>
  <si>
    <r>
      <rPr>
        <sz val="9"/>
        <color indexed="8"/>
        <rFont val="SansSerif"/>
      </rPr>
      <t>643551</t>
    </r>
  </si>
  <si>
    <r>
      <rPr>
        <sz val="9"/>
        <color indexed="8"/>
        <rFont val="SansSerif"/>
      </rPr>
      <t>55h 8m 46s</t>
    </r>
  </si>
  <si>
    <r>
      <rPr>
        <sz val="9"/>
        <color indexed="8"/>
        <rFont val="SansSerif"/>
      </rPr>
      <t>TZR1624</t>
    </r>
  </si>
  <si>
    <r>
      <rPr>
        <sz val="9"/>
        <color indexed="8"/>
        <rFont val="SansSerif"/>
      </rPr>
      <t>2D8HN11E59R643551</t>
    </r>
  </si>
  <si>
    <r>
      <rPr>
        <sz val="9"/>
        <color indexed="8"/>
        <rFont val="SansSerif"/>
      </rPr>
      <t>1101904599</t>
    </r>
  </si>
  <si>
    <r>
      <rPr>
        <sz val="9"/>
        <color indexed="8"/>
        <rFont val="SansSerif"/>
      </rPr>
      <t>Deanna Potts</t>
    </r>
  </si>
  <si>
    <r>
      <rPr>
        <sz val="9"/>
        <color indexed="8"/>
        <rFont val="SansSerif"/>
      </rPr>
      <t>806257</t>
    </r>
  </si>
  <si>
    <r>
      <rPr>
        <sz val="9"/>
        <color indexed="8"/>
        <rFont val="SansSerif"/>
      </rPr>
      <t>823h 57m 16s</t>
    </r>
  </si>
  <si>
    <r>
      <rPr>
        <sz val="9"/>
        <color indexed="8"/>
        <rFont val="SansSerif"/>
      </rPr>
      <t>C11823M</t>
    </r>
  </si>
  <si>
    <r>
      <rPr>
        <sz val="9"/>
        <color indexed="8"/>
        <rFont val="SansSerif"/>
      </rPr>
      <t>1N6AF0LY4FN806257</t>
    </r>
  </si>
  <si>
    <r>
      <rPr>
        <sz val="9"/>
        <color indexed="8"/>
        <rFont val="SansSerif"/>
      </rPr>
      <t>0051187062</t>
    </r>
  </si>
  <si>
    <r>
      <rPr>
        <sz val="9"/>
        <color indexed="8"/>
        <rFont val="SansSerif"/>
      </rPr>
      <t>ERNESTO ANG</t>
    </r>
  </si>
  <si>
    <r>
      <rPr>
        <sz val="9"/>
        <color indexed="8"/>
        <rFont val="SansSerif"/>
      </rPr>
      <t>103938</t>
    </r>
  </si>
  <si>
    <r>
      <rPr>
        <sz val="9"/>
        <color indexed="8"/>
        <rFont val="SansSerif"/>
      </rPr>
      <t>101h 8m 7s</t>
    </r>
  </si>
  <si>
    <r>
      <rPr>
        <sz val="9"/>
        <color indexed="8"/>
        <rFont val="SansSerif"/>
      </rPr>
      <t>GVD842</t>
    </r>
  </si>
  <si>
    <r>
      <rPr>
        <sz val="9"/>
        <color indexed="8"/>
        <rFont val="SansSerif"/>
      </rPr>
      <t>3C6TRVBG4EE103938</t>
    </r>
  </si>
  <si>
    <r>
      <rPr>
        <sz val="9"/>
        <color indexed="8"/>
        <rFont val="SansSerif"/>
      </rPr>
      <t>164</t>
    </r>
  </si>
  <si>
    <r>
      <rPr>
        <sz val="9"/>
        <color indexed="8"/>
        <rFont val="SansSerif"/>
      </rPr>
      <t>1102001462</t>
    </r>
  </si>
  <si>
    <r>
      <rPr>
        <sz val="9"/>
        <color indexed="8"/>
        <rFont val="SansSerif"/>
      </rPr>
      <t>Michael Bashford</t>
    </r>
  </si>
  <si>
    <r>
      <rPr>
        <sz val="9"/>
        <color indexed="8"/>
        <rFont val="SansSerif"/>
      </rPr>
      <t>93692</t>
    </r>
  </si>
  <si>
    <r>
      <rPr>
        <sz val="9"/>
        <color indexed="8"/>
        <rFont val="SansSerif"/>
      </rPr>
      <t>382h 26m 1s</t>
    </r>
  </si>
  <si>
    <r>
      <rPr>
        <sz val="9"/>
        <color indexed="8"/>
        <rFont val="SansSerif"/>
      </rPr>
      <t>LVL0320</t>
    </r>
  </si>
  <si>
    <r>
      <rPr>
        <sz val="9"/>
        <color indexed="8"/>
        <rFont val="SansSerif"/>
      </rPr>
      <t>2C4RDGBG1KR501065</t>
    </r>
  </si>
  <si>
    <r>
      <rPr>
        <sz val="9"/>
        <color indexed="8"/>
        <rFont val="SansSerif"/>
      </rPr>
      <t>0090402579</t>
    </r>
  </si>
  <si>
    <r>
      <rPr>
        <sz val="9"/>
        <color indexed="8"/>
        <rFont val="SansSerif"/>
      </rPr>
      <t>Alan Dietzen</t>
    </r>
  </si>
  <si>
    <r>
      <rPr>
        <sz val="9"/>
        <color indexed="8"/>
        <rFont val="SansSerif"/>
      </rPr>
      <t>83657F</t>
    </r>
  </si>
  <si>
    <r>
      <rPr>
        <sz val="9"/>
        <color indexed="8"/>
        <rFont val="SansSerif"/>
      </rPr>
      <t>458h 26m 22s</t>
    </r>
  </si>
  <si>
    <r>
      <rPr>
        <sz val="9"/>
        <color indexed="8"/>
        <rFont val="SansSerif"/>
      </rPr>
      <t>806P39</t>
    </r>
  </si>
  <si>
    <r>
      <rPr>
        <sz val="9"/>
        <color indexed="8"/>
        <rFont val="SansSerif"/>
      </rPr>
      <t>3N6CM0KN1KK698847</t>
    </r>
  </si>
  <si>
    <r>
      <rPr>
        <sz val="9"/>
        <color indexed="8"/>
        <rFont val="SansSerif"/>
      </rPr>
      <t>088</t>
    </r>
  </si>
  <si>
    <r>
      <rPr>
        <sz val="9"/>
        <color indexed="8"/>
        <rFont val="SansSerif"/>
      </rPr>
      <t>0042285113</t>
    </r>
  </si>
  <si>
    <r>
      <rPr>
        <sz val="9"/>
        <color indexed="8"/>
        <rFont val="SansSerif"/>
      </rPr>
      <t>PETER VINNITSKY</t>
    </r>
  </si>
  <si>
    <r>
      <rPr>
        <sz val="9"/>
        <color indexed="8"/>
        <rFont val="SansSerif"/>
      </rPr>
      <t>93685</t>
    </r>
  </si>
  <si>
    <r>
      <rPr>
        <sz val="9"/>
        <color indexed="8"/>
        <rFont val="SansSerif"/>
      </rPr>
      <t>1410h 14m 59s</t>
    </r>
  </si>
  <si>
    <r>
      <rPr>
        <sz val="9"/>
        <color indexed="8"/>
        <rFont val="SansSerif"/>
      </rPr>
      <t>QREZ03</t>
    </r>
  </si>
  <si>
    <r>
      <rPr>
        <sz val="9"/>
        <color indexed="8"/>
        <rFont val="SansSerif"/>
      </rPr>
      <t>1FTYR1ZM7JKA88796</t>
    </r>
  </si>
  <si>
    <r>
      <rPr>
        <sz val="9"/>
        <color indexed="8"/>
        <rFont val="SansSerif"/>
      </rPr>
      <t>213</t>
    </r>
  </si>
  <si>
    <r>
      <rPr>
        <sz val="9"/>
        <color indexed="8"/>
        <rFont val="SansSerif"/>
      </rPr>
      <t>0090403014</t>
    </r>
  </si>
  <si>
    <r>
      <rPr>
        <sz val="9"/>
        <color indexed="8"/>
        <rFont val="SansSerif"/>
      </rPr>
      <t>Ed Wilshire</t>
    </r>
  </si>
  <si>
    <r>
      <rPr>
        <sz val="9"/>
        <color indexed="8"/>
        <rFont val="SansSerif"/>
      </rPr>
      <t>725837</t>
    </r>
  </si>
  <si>
    <r>
      <rPr>
        <sz val="9"/>
        <color indexed="8"/>
        <rFont val="SansSerif"/>
      </rPr>
      <t>53h 34m 32s</t>
    </r>
  </si>
  <si>
    <r>
      <rPr>
        <sz val="9"/>
        <color indexed="8"/>
        <rFont val="SansSerif"/>
      </rPr>
      <t>4999650</t>
    </r>
  </si>
  <si>
    <r>
      <rPr>
        <sz val="9"/>
        <color indexed="8"/>
        <rFont val="SansSerif"/>
      </rPr>
      <t>KL4CJ2SM9GB725837</t>
    </r>
  </si>
  <si>
    <r>
      <rPr>
        <sz val="9"/>
        <color indexed="8"/>
        <rFont val="SansSerif"/>
      </rPr>
      <t>Enclave</t>
    </r>
  </si>
  <si>
    <r>
      <rPr>
        <sz val="9"/>
        <color indexed="8"/>
        <rFont val="SansSerif"/>
      </rPr>
      <t>Buick</t>
    </r>
  </si>
  <si>
    <r>
      <rPr>
        <sz val="9"/>
        <color indexed="8"/>
        <rFont val="SansSerif"/>
      </rPr>
      <t>1101805419</t>
    </r>
  </si>
  <si>
    <r>
      <rPr>
        <sz val="9"/>
        <color indexed="8"/>
        <rFont val="SansSerif"/>
      </rPr>
      <t>Jamie</t>
    </r>
  </si>
  <si>
    <r>
      <rPr>
        <sz val="9"/>
        <color indexed="8"/>
        <rFont val="SansSerif"/>
      </rPr>
      <t>91856</t>
    </r>
  </si>
  <si>
    <r>
      <rPr>
        <sz val="9"/>
        <color indexed="8"/>
        <rFont val="SansSerif"/>
      </rPr>
      <t>901h 32m 44s</t>
    </r>
  </si>
  <si>
    <r>
      <rPr>
        <sz val="9"/>
        <color indexed="8"/>
        <rFont val="SansSerif"/>
      </rPr>
      <t>TK954OBV</t>
    </r>
  </si>
  <si>
    <r>
      <rPr>
        <sz val="9"/>
        <color indexed="8"/>
        <rFont val="SansSerif"/>
      </rPr>
      <t>NM0LS7E20M1500778</t>
    </r>
  </si>
  <si>
    <r>
      <rPr>
        <sz val="9"/>
        <color indexed="8"/>
        <rFont val="SansSerif"/>
      </rPr>
      <t>0012887207</t>
    </r>
  </si>
  <si>
    <r>
      <rPr>
        <sz val="9"/>
        <color indexed="8"/>
        <rFont val="SansSerif"/>
      </rPr>
      <t>Rick Mayes</t>
    </r>
  </si>
  <si>
    <r>
      <rPr>
        <sz val="9"/>
        <color indexed="8"/>
        <rFont val="SansSerif"/>
      </rPr>
      <t>91982</t>
    </r>
  </si>
  <si>
    <r>
      <rPr>
        <sz val="9"/>
        <color indexed="8"/>
        <rFont val="SansSerif"/>
      </rPr>
      <t>62h 34s</t>
    </r>
  </si>
  <si>
    <r>
      <rPr>
        <sz val="9"/>
        <color indexed="8"/>
        <rFont val="SansSerif"/>
      </rPr>
      <t>TAJ0567</t>
    </r>
  </si>
  <si>
    <r>
      <rPr>
        <sz val="9"/>
        <color indexed="8"/>
        <rFont val="SansSerif"/>
      </rPr>
      <t>1FTYE1Y82MKA07451</t>
    </r>
  </si>
  <si>
    <r>
      <rPr>
        <sz val="9"/>
        <color indexed="8"/>
        <rFont val="SansSerif"/>
      </rPr>
      <t>148</t>
    </r>
  </si>
  <si>
    <r>
      <rPr>
        <sz val="9"/>
        <color indexed="8"/>
        <rFont val="SansSerif"/>
      </rPr>
      <t>1112705428</t>
    </r>
  </si>
  <si>
    <r>
      <rPr>
        <sz val="9"/>
        <color indexed="8"/>
        <rFont val="SansSerif"/>
      </rPr>
      <t>Justin Hardee</t>
    </r>
  </si>
  <si>
    <r>
      <rPr>
        <sz val="9"/>
        <color indexed="8"/>
        <rFont val="SansSerif"/>
      </rPr>
      <t>1101902120</t>
    </r>
  </si>
  <si>
    <r>
      <rPr>
        <sz val="9"/>
        <color indexed="8"/>
        <rFont val="SansSerif"/>
      </rPr>
      <t>78412S</t>
    </r>
  </si>
  <si>
    <r>
      <rPr>
        <sz val="9"/>
        <color indexed="8"/>
        <rFont val="SansSerif"/>
      </rPr>
      <t>865h 37m 8s</t>
    </r>
  </si>
  <si>
    <r>
      <rPr>
        <sz val="9"/>
        <color indexed="8"/>
        <rFont val="SansSerif"/>
      </rPr>
      <t>BHD2933</t>
    </r>
  </si>
  <si>
    <r>
      <rPr>
        <sz val="9"/>
        <color indexed="8"/>
        <rFont val="SansSerif"/>
      </rPr>
      <t>3N6CM0KN6HK721970</t>
    </r>
  </si>
  <si>
    <r>
      <rPr>
        <sz val="9"/>
        <color indexed="8"/>
        <rFont val="SansSerif"/>
      </rPr>
      <t>0051185188</t>
    </r>
  </si>
  <si>
    <r>
      <rPr>
        <sz val="9"/>
        <color indexed="8"/>
        <rFont val="SansSerif"/>
      </rPr>
      <t>Dan Stewart</t>
    </r>
  </si>
  <si>
    <r>
      <rPr>
        <sz val="9"/>
        <color indexed="8"/>
        <rFont val="SansSerif"/>
      </rPr>
      <t>95245</t>
    </r>
  </si>
  <si>
    <r>
      <rPr>
        <sz val="9"/>
        <color indexed="8"/>
        <rFont val="SansSerif"/>
      </rPr>
      <t>332h 6m 54s</t>
    </r>
  </si>
  <si>
    <r>
      <rPr>
        <sz val="9"/>
        <color indexed="8"/>
        <rFont val="SansSerif"/>
      </rPr>
      <t>76374K3</t>
    </r>
  </si>
  <si>
    <r>
      <rPr>
        <sz val="9"/>
        <color indexed="8"/>
        <rFont val="SansSerif"/>
      </rPr>
      <t>NM0LS7E28M1496866</t>
    </r>
  </si>
  <si>
    <r>
      <rPr>
        <sz val="9"/>
        <color indexed="8"/>
        <rFont val="SansSerif"/>
      </rPr>
      <t>Transit Connect XL</t>
    </r>
  </si>
  <si>
    <r>
      <rPr>
        <sz val="9"/>
        <color indexed="8"/>
        <rFont val="SansSerif"/>
      </rPr>
      <t>1102102012</t>
    </r>
  </si>
  <si>
    <r>
      <rPr>
        <sz val="9"/>
        <color indexed="8"/>
        <rFont val="SansSerif"/>
      </rPr>
      <t>GREG NELSON</t>
    </r>
  </si>
  <si>
    <r>
      <rPr>
        <sz val="9"/>
        <color indexed="8"/>
        <rFont val="SansSerif"/>
      </rPr>
      <t>93066</t>
    </r>
  </si>
  <si>
    <r>
      <rPr>
        <sz val="9"/>
        <color indexed="8"/>
        <rFont val="SansSerif"/>
      </rPr>
      <t>300h 8m 7s</t>
    </r>
  </si>
  <si>
    <r>
      <rPr>
        <sz val="9"/>
        <color indexed="8"/>
        <rFont val="SansSerif"/>
      </rPr>
      <t>708MYL</t>
    </r>
  </si>
  <si>
    <r>
      <rPr>
        <sz val="9"/>
        <color indexed="8"/>
        <rFont val="SansSerif"/>
      </rPr>
      <t>NM0LS7S27N1506681</t>
    </r>
  </si>
  <si>
    <r>
      <rPr>
        <sz val="9"/>
        <color indexed="8"/>
        <rFont val="SansSerif"/>
      </rPr>
      <t>1101801078</t>
    </r>
  </si>
  <si>
    <r>
      <rPr>
        <sz val="9"/>
        <color indexed="8"/>
        <rFont val="SansSerif"/>
      </rPr>
      <t>CYNTHIA ORAHOOD</t>
    </r>
  </si>
  <si>
    <r>
      <rPr>
        <sz val="9"/>
        <color indexed="8"/>
        <rFont val="SansSerif"/>
      </rPr>
      <t>81291F</t>
    </r>
  </si>
  <si>
    <r>
      <rPr>
        <sz val="9"/>
        <color indexed="8"/>
        <rFont val="SansSerif"/>
      </rPr>
      <t>2781h 58m 48s</t>
    </r>
  </si>
  <si>
    <r>
      <rPr>
        <sz val="9"/>
        <color indexed="8"/>
        <rFont val="SansSerif"/>
      </rPr>
      <t>ISH574</t>
    </r>
  </si>
  <si>
    <r>
      <rPr>
        <sz val="9"/>
        <color indexed="8"/>
        <rFont val="SansSerif"/>
      </rPr>
      <t>1120205862</t>
    </r>
  </si>
  <si>
    <r>
      <rPr>
        <sz val="9"/>
        <color indexed="8"/>
        <rFont val="SansSerif"/>
      </rPr>
      <t>Jerry Thurman</t>
    </r>
  </si>
  <si>
    <r>
      <rPr>
        <sz val="9"/>
        <color indexed="8"/>
        <rFont val="SansSerif"/>
      </rPr>
      <t>1102005407</t>
    </r>
  </si>
  <si>
    <r>
      <rPr>
        <sz val="9"/>
        <color indexed="8"/>
        <rFont val="SansSerif"/>
      </rPr>
      <t>80097F</t>
    </r>
  </si>
  <si>
    <r>
      <rPr>
        <sz val="9"/>
        <color indexed="8"/>
        <rFont val="SansSerif"/>
      </rPr>
      <t>18h 32m 34s</t>
    </r>
  </si>
  <si>
    <r>
      <rPr>
        <sz val="9"/>
        <color indexed="8"/>
        <rFont val="SansSerif"/>
      </rPr>
      <t>DB26243</t>
    </r>
  </si>
  <si>
    <r>
      <rPr>
        <sz val="9"/>
        <color indexed="8"/>
        <rFont val="SansSerif"/>
      </rPr>
      <t>1N6BF0KM3JN802180</t>
    </r>
  </si>
  <si>
    <r>
      <rPr>
        <sz val="9"/>
        <color indexed="8"/>
        <rFont val="SansSerif"/>
      </rPr>
      <t>1112502220</t>
    </r>
  </si>
  <si>
    <r>
      <rPr>
        <sz val="9"/>
        <color indexed="8"/>
        <rFont val="SansSerif"/>
      </rPr>
      <t>Christopher Pickelman</t>
    </r>
  </si>
  <si>
    <r>
      <rPr>
        <sz val="9"/>
        <color indexed="8"/>
        <rFont val="SansSerif"/>
      </rPr>
      <t>A10099</t>
    </r>
  </si>
  <si>
    <r>
      <rPr>
        <sz val="9"/>
        <color indexed="8"/>
        <rFont val="SansSerif"/>
      </rPr>
      <t>309h 38m 10s</t>
    </r>
  </si>
  <si>
    <r>
      <rPr>
        <sz val="9"/>
        <color indexed="8"/>
        <rFont val="SansSerif"/>
      </rPr>
      <t>PMN6029</t>
    </r>
  </si>
  <si>
    <r>
      <rPr>
        <sz val="9"/>
        <color indexed="8"/>
        <rFont val="SansSerif"/>
      </rPr>
      <t>1FTNE2EW5EDA10099</t>
    </r>
  </si>
  <si>
    <r>
      <rPr>
        <sz val="9"/>
        <color indexed="8"/>
        <rFont val="SansSerif"/>
      </rPr>
      <t>1102005256</t>
    </r>
  </si>
  <si>
    <r>
      <rPr>
        <sz val="9"/>
        <color indexed="8"/>
        <rFont val="SansSerif"/>
      </rPr>
      <t>ED DEDITCH - 73</t>
    </r>
  </si>
  <si>
    <r>
      <rPr>
        <sz val="9"/>
        <color indexed="8"/>
        <rFont val="SansSerif"/>
      </rPr>
      <t>86531</t>
    </r>
  </si>
  <si>
    <r>
      <rPr>
        <sz val="9"/>
        <color indexed="8"/>
        <rFont val="SansSerif"/>
      </rPr>
      <t>72h 30m 35s</t>
    </r>
  </si>
  <si>
    <r>
      <rPr>
        <sz val="9"/>
        <color indexed="8"/>
        <rFont val="SansSerif"/>
      </rPr>
      <t>RXJ997</t>
    </r>
  </si>
  <si>
    <r>
      <rPr>
        <sz val="9"/>
        <color indexed="8"/>
        <rFont val="SansSerif"/>
      </rPr>
      <t>1N6BF0KM6KN806855</t>
    </r>
  </si>
  <si>
    <r>
      <rPr>
        <sz val="9"/>
        <color indexed="8"/>
        <rFont val="SansSerif"/>
      </rPr>
      <t>1112705223</t>
    </r>
  </si>
  <si>
    <r>
      <rPr>
        <sz val="9"/>
        <color indexed="8"/>
        <rFont val="SansSerif"/>
      </rPr>
      <t>Zach Stamper</t>
    </r>
  </si>
  <si>
    <r>
      <rPr>
        <sz val="9"/>
        <color indexed="8"/>
        <rFont val="SansSerif"/>
      </rPr>
      <t>90128</t>
    </r>
  </si>
  <si>
    <r>
      <rPr>
        <sz val="9"/>
        <color indexed="8"/>
        <rFont val="SansSerif"/>
      </rPr>
      <t>538h 35m 50s</t>
    </r>
  </si>
  <si>
    <r>
      <rPr>
        <sz val="9"/>
        <color indexed="8"/>
        <rFont val="SansSerif"/>
      </rPr>
      <t>4678YJ</t>
    </r>
  </si>
  <si>
    <r>
      <rPr>
        <sz val="9"/>
        <color indexed="8"/>
        <rFont val="SansSerif"/>
      </rPr>
      <t>1N6BF0KM6LN806033</t>
    </r>
  </si>
  <si>
    <r>
      <rPr>
        <sz val="9"/>
        <color indexed="8"/>
        <rFont val="SansSerif"/>
      </rPr>
      <t>163</t>
    </r>
  </si>
  <si>
    <r>
      <rPr>
        <sz val="9"/>
        <color indexed="8"/>
        <rFont val="SansSerif"/>
      </rPr>
      <t>0051185081</t>
    </r>
  </si>
  <si>
    <r>
      <rPr>
        <sz val="9"/>
        <color indexed="8"/>
        <rFont val="SansSerif"/>
      </rPr>
      <t>77403S</t>
    </r>
  </si>
  <si>
    <r>
      <rPr>
        <sz val="9"/>
        <color indexed="8"/>
        <rFont val="SansSerif"/>
      </rPr>
      <t>96h 48m 30s</t>
    </r>
  </si>
  <si>
    <r>
      <rPr>
        <sz val="9"/>
        <color indexed="8"/>
        <rFont val="SansSerif"/>
      </rPr>
      <t>VXX5204</t>
    </r>
  </si>
  <si>
    <r>
      <rPr>
        <sz val="9"/>
        <color indexed="8"/>
        <rFont val="SansSerif"/>
      </rPr>
      <t>1N6BF0KM4HN808581</t>
    </r>
  </si>
  <si>
    <r>
      <rPr>
        <sz val="9"/>
        <color indexed="8"/>
        <rFont val="SansSerif"/>
      </rPr>
      <t>1101805508</t>
    </r>
  </si>
  <si>
    <r>
      <rPr>
        <sz val="9"/>
        <color indexed="8"/>
        <rFont val="SansSerif"/>
      </rPr>
      <t>MATT MAURER</t>
    </r>
  </si>
  <si>
    <r>
      <rPr>
        <sz val="9"/>
        <color indexed="8"/>
        <rFont val="SansSerif"/>
      </rPr>
      <t>85453R</t>
    </r>
  </si>
  <si>
    <r>
      <rPr>
        <sz val="9"/>
        <color indexed="8"/>
        <rFont val="SansSerif"/>
      </rPr>
      <t>1196h 4m 41s</t>
    </r>
  </si>
  <si>
    <r>
      <rPr>
        <sz val="9"/>
        <color indexed="8"/>
        <rFont val="SansSerif"/>
      </rPr>
      <t>OFR016</t>
    </r>
  </si>
  <si>
    <r>
      <rPr>
        <sz val="9"/>
        <color indexed="8"/>
        <rFont val="SansSerif"/>
      </rPr>
      <t>2C4RDGBGXKR503171</t>
    </r>
  </si>
  <si>
    <r>
      <rPr>
        <sz val="9"/>
        <color indexed="8"/>
        <rFont val="SansSerif"/>
      </rPr>
      <t>097</t>
    </r>
  </si>
  <si>
    <r>
      <rPr>
        <sz val="9"/>
        <color indexed="8"/>
        <rFont val="SansSerif"/>
      </rPr>
      <t>0042285076</t>
    </r>
  </si>
  <si>
    <r>
      <rPr>
        <sz val="9"/>
        <color indexed="8"/>
        <rFont val="SansSerif"/>
      </rPr>
      <t>JOHN CRANE</t>
    </r>
  </si>
  <si>
    <r>
      <rPr>
        <sz val="9"/>
        <color indexed="8"/>
        <rFont val="SansSerif"/>
      </rPr>
      <t>81757F</t>
    </r>
  </si>
  <si>
    <r>
      <rPr>
        <sz val="9"/>
        <color indexed="8"/>
        <rFont val="SansSerif"/>
      </rPr>
      <t>3393h 13m 19s</t>
    </r>
  </si>
  <si>
    <r>
      <rPr>
        <sz val="9"/>
        <color indexed="8"/>
        <rFont val="SansSerif"/>
      </rPr>
      <t>7DG6505</t>
    </r>
  </si>
  <si>
    <r>
      <rPr>
        <sz val="9"/>
        <color indexed="8"/>
        <rFont val="SansSerif"/>
      </rPr>
      <t>1N6BF0KM2JN814806</t>
    </r>
  </si>
  <si>
    <r>
      <rPr>
        <sz val="9"/>
        <color indexed="8"/>
        <rFont val="SansSerif"/>
      </rPr>
      <t>150</t>
    </r>
  </si>
  <si>
    <r>
      <rPr>
        <sz val="9"/>
        <color indexed="8"/>
        <rFont val="SansSerif"/>
      </rPr>
      <t>1112704660</t>
    </r>
  </si>
  <si>
    <r>
      <rPr>
        <sz val="9"/>
        <color indexed="8"/>
        <rFont val="SansSerif"/>
      </rPr>
      <t>DEVIN GLORIOSO</t>
    </r>
  </si>
  <si>
    <r>
      <rPr>
        <sz val="9"/>
        <color indexed="8"/>
        <rFont val="SansSerif"/>
      </rPr>
      <t>80507</t>
    </r>
  </si>
  <si>
    <r>
      <rPr>
        <sz val="9"/>
        <color indexed="8"/>
        <rFont val="SansSerif"/>
      </rPr>
      <t>2271h 1m 10s</t>
    </r>
  </si>
  <si>
    <r>
      <rPr>
        <sz val="9"/>
        <color indexed="8"/>
        <rFont val="SansSerif"/>
      </rPr>
      <t>5MAY18</t>
    </r>
  </si>
  <si>
    <r>
      <rPr>
        <sz val="9"/>
        <color indexed="8"/>
        <rFont val="SansSerif"/>
      </rPr>
      <t>1N6BF0KM7JN807771</t>
    </r>
  </si>
  <si>
    <r>
      <rPr>
        <sz val="9"/>
        <color indexed="8"/>
        <rFont val="SansSerif"/>
      </rPr>
      <t>161</t>
    </r>
  </si>
  <si>
    <r>
      <rPr>
        <sz val="9"/>
        <color indexed="8"/>
        <rFont val="SansSerif"/>
      </rPr>
      <t>1112902281</t>
    </r>
  </si>
  <si>
    <r>
      <rPr>
        <sz val="9"/>
        <color indexed="8"/>
        <rFont val="SansSerif"/>
      </rPr>
      <t>Shawn Davis</t>
    </r>
  </si>
  <si>
    <r>
      <rPr>
        <sz val="9"/>
        <color indexed="8"/>
        <rFont val="SansSerif"/>
      </rPr>
      <t>80507S</t>
    </r>
  </si>
  <si>
    <r>
      <rPr>
        <sz val="9"/>
        <color indexed="8"/>
        <rFont val="SansSerif"/>
      </rPr>
      <t>72428S</t>
    </r>
  </si>
  <si>
    <r>
      <rPr>
        <sz val="9"/>
        <color indexed="8"/>
        <rFont val="SansSerif"/>
      </rPr>
      <t>1217h 50m 28s</t>
    </r>
  </si>
  <si>
    <r>
      <rPr>
        <sz val="9"/>
        <color indexed="8"/>
        <rFont val="SansSerif"/>
      </rPr>
      <t>7VLF196</t>
    </r>
  </si>
  <si>
    <r>
      <rPr>
        <sz val="9"/>
        <color indexed="8"/>
        <rFont val="SansSerif"/>
      </rPr>
      <t>2C4RDGBG8GR258653</t>
    </r>
  </si>
  <si>
    <r>
      <rPr>
        <sz val="9"/>
        <color indexed="8"/>
        <rFont val="SansSerif"/>
      </rPr>
      <t>019</t>
    </r>
  </si>
  <si>
    <r>
      <rPr>
        <sz val="9"/>
        <color indexed="8"/>
        <rFont val="SansSerif"/>
      </rPr>
      <t>0042287080</t>
    </r>
  </si>
  <si>
    <r>
      <rPr>
        <sz val="9"/>
        <color indexed="8"/>
        <rFont val="SansSerif"/>
      </rPr>
      <t>RAFAEL BRYAN</t>
    </r>
  </si>
  <si>
    <r>
      <rPr>
        <sz val="9"/>
        <color indexed="8"/>
        <rFont val="SansSerif"/>
      </rPr>
      <t>76292S</t>
    </r>
  </si>
  <si>
    <r>
      <rPr>
        <sz val="9"/>
        <color indexed="8"/>
        <rFont val="SansSerif"/>
      </rPr>
      <t>3111h 4m 34s</t>
    </r>
  </si>
  <si>
    <r>
      <rPr>
        <sz val="9"/>
        <color indexed="8"/>
        <rFont val="SansSerif"/>
      </rPr>
      <t>ZLC9554</t>
    </r>
  </si>
  <si>
    <r>
      <rPr>
        <sz val="9"/>
        <color indexed="8"/>
        <rFont val="SansSerif"/>
      </rPr>
      <t>1N6BF0KM8JN800036</t>
    </r>
  </si>
  <si>
    <r>
      <rPr>
        <sz val="9"/>
        <color indexed="8"/>
        <rFont val="SansSerif"/>
      </rPr>
      <t>045</t>
    </r>
  </si>
  <si>
    <r>
      <rPr>
        <sz val="9"/>
        <color indexed="8"/>
        <rFont val="SansSerif"/>
      </rPr>
      <t>1112905821</t>
    </r>
  </si>
  <si>
    <r>
      <rPr>
        <sz val="9"/>
        <color indexed="8"/>
        <rFont val="SansSerif"/>
      </rPr>
      <t>Jason Harrison</t>
    </r>
  </si>
  <si>
    <r>
      <rPr>
        <sz val="9"/>
        <color indexed="8"/>
        <rFont val="SansSerif"/>
      </rPr>
      <t>77665F</t>
    </r>
  </si>
  <si>
    <r>
      <rPr>
        <sz val="9"/>
        <color indexed="8"/>
        <rFont val="SansSerif"/>
      </rPr>
      <t>1652h 39m 40s</t>
    </r>
  </si>
  <si>
    <r>
      <rPr>
        <sz val="9"/>
        <color indexed="8"/>
        <rFont val="SansSerif"/>
      </rPr>
      <t>3MVJ19</t>
    </r>
  </si>
  <si>
    <r>
      <rPr>
        <sz val="9"/>
        <color indexed="8"/>
        <rFont val="SansSerif"/>
      </rPr>
      <t>5TDJZ3DC4HS184805</t>
    </r>
  </si>
  <si>
    <r>
      <rPr>
        <sz val="9"/>
        <color indexed="8"/>
        <rFont val="SansSerif"/>
      </rPr>
      <t>0051287004</t>
    </r>
  </si>
  <si>
    <r>
      <rPr>
        <sz val="9"/>
        <color indexed="8"/>
        <rFont val="SansSerif"/>
      </rPr>
      <t>PETER EASTMAN</t>
    </r>
  </si>
  <si>
    <r>
      <rPr>
        <sz val="9"/>
        <color indexed="8"/>
        <rFont val="SansSerif"/>
      </rPr>
      <t>76319S</t>
    </r>
  </si>
  <si>
    <r>
      <rPr>
        <sz val="9"/>
        <color indexed="8"/>
        <rFont val="SansSerif"/>
      </rPr>
      <t>121h 46m 54s</t>
    </r>
  </si>
  <si>
    <r>
      <rPr>
        <sz val="9"/>
        <color indexed="8"/>
        <rFont val="SansSerif"/>
      </rPr>
      <t>V797ND</t>
    </r>
  </si>
  <si>
    <r>
      <rPr>
        <sz val="9"/>
        <color indexed="8"/>
        <rFont val="SansSerif"/>
      </rPr>
      <t>3N6CM0KN4JK691857</t>
    </r>
  </si>
  <si>
    <r>
      <rPr>
        <sz val="9"/>
        <color indexed="8"/>
        <rFont val="SansSerif"/>
      </rPr>
      <t>077</t>
    </r>
  </si>
  <si>
    <r>
      <rPr>
        <sz val="9"/>
        <color indexed="8"/>
        <rFont val="SansSerif"/>
      </rPr>
      <t>1102001285</t>
    </r>
  </si>
  <si>
    <r>
      <rPr>
        <sz val="9"/>
        <color indexed="8"/>
        <rFont val="SansSerif"/>
      </rPr>
      <t>Ron Whiting</t>
    </r>
  </si>
  <si>
    <r>
      <rPr>
        <sz val="9"/>
        <color indexed="8"/>
        <rFont val="SansSerif"/>
      </rPr>
      <t>A46468</t>
    </r>
  </si>
  <si>
    <r>
      <rPr>
        <sz val="9"/>
        <color indexed="8"/>
        <rFont val="SansSerif"/>
      </rPr>
      <t>1879h 21m 13s</t>
    </r>
  </si>
  <si>
    <r>
      <rPr>
        <sz val="9"/>
        <color indexed="8"/>
        <rFont val="SansSerif"/>
      </rPr>
      <t>QREZ06</t>
    </r>
  </si>
  <si>
    <r>
      <rPr>
        <sz val="9"/>
        <color indexed="8"/>
        <rFont val="SansSerif"/>
      </rPr>
      <t>1FTYR1YM9JKA46468</t>
    </r>
  </si>
  <si>
    <r>
      <rPr>
        <sz val="9"/>
        <color indexed="8"/>
        <rFont val="SansSerif"/>
      </rPr>
      <t>143</t>
    </r>
  </si>
  <si>
    <r>
      <rPr>
        <sz val="9"/>
        <color indexed="8"/>
        <rFont val="SansSerif"/>
      </rPr>
      <t>0090402574</t>
    </r>
  </si>
  <si>
    <r>
      <rPr>
        <sz val="9"/>
        <color indexed="8"/>
        <rFont val="SansSerif"/>
      </rPr>
      <t>Kris Cartier</t>
    </r>
  </si>
  <si>
    <r>
      <rPr>
        <sz val="9"/>
        <color indexed="8"/>
        <rFont val="SansSerif"/>
      </rPr>
      <t>91296</t>
    </r>
  </si>
  <si>
    <r>
      <rPr>
        <sz val="9"/>
        <color indexed="8"/>
        <rFont val="SansSerif"/>
      </rPr>
      <t>1502h 25m 8s</t>
    </r>
  </si>
  <si>
    <r>
      <rPr>
        <sz val="9"/>
        <color indexed="8"/>
        <rFont val="SansSerif"/>
      </rPr>
      <t>C45405V</t>
    </r>
  </si>
  <si>
    <r>
      <rPr>
        <sz val="9"/>
        <color indexed="8"/>
        <rFont val="SansSerif"/>
      </rPr>
      <t>3N6CM0KN3LK705167</t>
    </r>
  </si>
  <si>
    <r>
      <rPr>
        <sz val="9"/>
        <color indexed="8"/>
        <rFont val="SansSerif"/>
      </rPr>
      <t>0090402986</t>
    </r>
  </si>
  <si>
    <r>
      <rPr>
        <sz val="9"/>
        <color indexed="8"/>
        <rFont val="SansSerif"/>
      </rPr>
      <t>Doug Ekness</t>
    </r>
  </si>
  <si>
    <r>
      <rPr>
        <sz val="9"/>
        <color indexed="8"/>
        <rFont val="SansSerif"/>
      </rPr>
      <t>91885</t>
    </r>
  </si>
  <si>
    <r>
      <rPr>
        <sz val="9"/>
        <color indexed="8"/>
        <rFont val="SansSerif"/>
      </rPr>
      <t>138h 22m 18s</t>
    </r>
  </si>
  <si>
    <r>
      <rPr>
        <sz val="9"/>
        <color indexed="8"/>
        <rFont val="SansSerif"/>
      </rPr>
      <t>3013932B</t>
    </r>
  </si>
  <si>
    <r>
      <rPr>
        <sz val="9"/>
        <color indexed="8"/>
        <rFont val="SansSerif"/>
      </rPr>
      <t>NM0LS7E24M1500797</t>
    </r>
  </si>
  <si>
    <r>
      <rPr>
        <sz val="9"/>
        <color indexed="8"/>
        <rFont val="SansSerif"/>
      </rPr>
      <t>053</t>
    </r>
  </si>
  <si>
    <r>
      <rPr>
        <sz val="9"/>
        <color indexed="8"/>
        <rFont val="SansSerif"/>
      </rPr>
      <t>1112902163</t>
    </r>
  </si>
  <si>
    <r>
      <rPr>
        <sz val="9"/>
        <color indexed="8"/>
        <rFont val="SansSerif"/>
      </rPr>
      <t>Leonard Streitmatter</t>
    </r>
  </si>
  <si>
    <r>
      <rPr>
        <sz val="9"/>
        <color indexed="8"/>
        <rFont val="SansSerif"/>
      </rPr>
      <t>81571F</t>
    </r>
  </si>
  <si>
    <r>
      <rPr>
        <sz val="9"/>
        <color indexed="8"/>
        <rFont val="SansSerif"/>
      </rPr>
      <t>1039h 17m 31s</t>
    </r>
  </si>
  <si>
    <r>
      <rPr>
        <sz val="9"/>
        <color indexed="8"/>
        <rFont val="SansSerif"/>
      </rPr>
      <t>77930M2</t>
    </r>
  </si>
  <si>
    <r>
      <rPr>
        <sz val="9"/>
        <color indexed="8"/>
        <rFont val="SansSerif"/>
      </rPr>
      <t>3N6CM0KN6KK690632</t>
    </r>
  </si>
  <si>
    <r>
      <rPr>
        <sz val="9"/>
        <color indexed="8"/>
        <rFont val="SansSerif"/>
      </rPr>
      <t>0021887070</t>
    </r>
  </si>
  <si>
    <r>
      <rPr>
        <sz val="9"/>
        <color indexed="8"/>
        <rFont val="SansSerif"/>
      </rPr>
      <t>WARREN OLIVER</t>
    </r>
  </si>
  <si>
    <r>
      <rPr>
        <sz val="9"/>
        <color indexed="8"/>
        <rFont val="SansSerif"/>
      </rPr>
      <t>1112705581</t>
    </r>
  </si>
  <si>
    <r>
      <rPr>
        <sz val="9"/>
        <color indexed="8"/>
        <rFont val="SansSerif"/>
      </rPr>
      <t>91994</t>
    </r>
  </si>
  <si>
    <r>
      <rPr>
        <sz val="9"/>
        <color indexed="8"/>
        <rFont val="SansSerif"/>
      </rPr>
      <t>679h 17m 35s</t>
    </r>
  </si>
  <si>
    <r>
      <rPr>
        <sz val="9"/>
        <color indexed="8"/>
        <rFont val="SansSerif"/>
      </rPr>
      <t>83199F3</t>
    </r>
  </si>
  <si>
    <r>
      <rPr>
        <sz val="9"/>
        <color indexed="8"/>
        <rFont val="SansSerif"/>
      </rPr>
      <t>1FTYE1Y85MKA07914</t>
    </r>
  </si>
  <si>
    <r>
      <rPr>
        <sz val="9"/>
        <color indexed="8"/>
        <rFont val="SansSerif"/>
      </rPr>
      <t>1040704027</t>
    </r>
  </si>
  <si>
    <r>
      <rPr>
        <sz val="9"/>
        <color indexed="8"/>
        <rFont val="SansSerif"/>
      </rPr>
      <t>Antonio Ramirez</t>
    </r>
  </si>
  <si>
    <r>
      <rPr>
        <sz val="9"/>
        <color indexed="8"/>
        <rFont val="SansSerif"/>
      </rPr>
      <t>41h 16m 26s</t>
    </r>
  </si>
  <si>
    <r>
      <rPr>
        <sz val="9"/>
        <color indexed="8"/>
        <rFont val="SansSerif"/>
      </rPr>
      <t>1N6BF0KY1JN804481</t>
    </r>
  </si>
  <si>
    <r>
      <rPr>
        <sz val="9"/>
        <color indexed="8"/>
        <rFont val="SansSerif"/>
      </rPr>
      <t>1101903572</t>
    </r>
  </si>
  <si>
    <r>
      <rPr>
        <sz val="9"/>
        <color indexed="8"/>
        <rFont val="SansSerif"/>
      </rPr>
      <t>Jeremy Brockman</t>
    </r>
  </si>
  <si>
    <r>
      <rPr>
        <sz val="9"/>
        <color indexed="8"/>
        <rFont val="SansSerif"/>
      </rPr>
      <t>97988</t>
    </r>
  </si>
  <si>
    <r>
      <rPr>
        <sz val="9"/>
        <color indexed="8"/>
        <rFont val="SansSerif"/>
      </rPr>
      <t>110h 16m 22s</t>
    </r>
  </si>
  <si>
    <r>
      <rPr>
        <sz val="9"/>
        <color indexed="8"/>
        <rFont val="SansSerif"/>
      </rPr>
      <t>90BE81</t>
    </r>
  </si>
  <si>
    <r>
      <rPr>
        <sz val="9"/>
        <color indexed="8"/>
        <rFont val="SansSerif"/>
      </rPr>
      <t>1N4BL4DV6MN400012</t>
    </r>
  </si>
  <si>
    <r>
      <rPr>
        <sz val="9"/>
        <color indexed="8"/>
        <rFont val="SansSerif"/>
      </rPr>
      <t>0051286190</t>
    </r>
  </si>
  <si>
    <r>
      <rPr>
        <sz val="9"/>
        <color indexed="8"/>
        <rFont val="SansSerif"/>
      </rPr>
      <t>Ashley Ising</t>
    </r>
  </si>
  <si>
    <r>
      <rPr>
        <sz val="9"/>
        <color indexed="8"/>
        <rFont val="SansSerif"/>
      </rPr>
      <t>86652R</t>
    </r>
  </si>
  <si>
    <r>
      <rPr>
        <sz val="9"/>
        <color indexed="8"/>
        <rFont val="SansSerif"/>
      </rPr>
      <t>2150h 39m 7s</t>
    </r>
  </si>
  <si>
    <r>
      <rPr>
        <sz val="9"/>
        <color indexed="8"/>
        <rFont val="SansSerif"/>
      </rPr>
      <t>1710XM</t>
    </r>
  </si>
  <si>
    <r>
      <rPr>
        <sz val="9"/>
        <color indexed="8"/>
        <rFont val="SansSerif"/>
      </rPr>
      <t>2C4RDGBG4KR757054</t>
    </r>
  </si>
  <si>
    <r>
      <rPr>
        <sz val="9"/>
        <color indexed="8"/>
        <rFont val="SansSerif"/>
      </rPr>
      <t>0051186177</t>
    </r>
  </si>
  <si>
    <r>
      <rPr>
        <sz val="9"/>
        <color indexed="8"/>
        <rFont val="SansSerif"/>
      </rPr>
      <t>CORINNA MELINO</t>
    </r>
  </si>
  <si>
    <r>
      <rPr>
        <sz val="9"/>
        <color indexed="8"/>
        <rFont val="SansSerif"/>
      </rPr>
      <t>91950</t>
    </r>
  </si>
  <si>
    <r>
      <rPr>
        <sz val="9"/>
        <color indexed="8"/>
        <rFont val="SansSerif"/>
      </rPr>
      <t>1680h 59m 35s</t>
    </r>
  </si>
  <si>
    <r>
      <rPr>
        <sz val="9"/>
        <color indexed="8"/>
        <rFont val="SansSerif"/>
      </rPr>
      <t>JZ8554</t>
    </r>
  </si>
  <si>
    <r>
      <rPr>
        <sz val="9"/>
        <color indexed="8"/>
        <rFont val="SansSerif"/>
      </rPr>
      <t>1FTYE1Y89MKA07446</t>
    </r>
  </si>
  <si>
    <r>
      <rPr>
        <sz val="9"/>
        <color indexed="8"/>
        <rFont val="SansSerif"/>
      </rPr>
      <t>142</t>
    </r>
  </si>
  <si>
    <r>
      <rPr>
        <sz val="9"/>
        <color indexed="8"/>
        <rFont val="SansSerif"/>
      </rPr>
      <t>0061585063</t>
    </r>
  </si>
  <si>
    <r>
      <rPr>
        <sz val="9"/>
        <color indexed="8"/>
        <rFont val="SansSerif"/>
      </rPr>
      <t>Jeff Tutor</t>
    </r>
  </si>
  <si>
    <r>
      <rPr>
        <sz val="9"/>
        <color indexed="8"/>
        <rFont val="SansSerif"/>
      </rPr>
      <t>93071</t>
    </r>
  </si>
  <si>
    <r>
      <rPr>
        <sz val="9"/>
        <color indexed="8"/>
        <rFont val="SansSerif"/>
      </rPr>
      <t>501h 37m 44s</t>
    </r>
  </si>
  <si>
    <r>
      <rPr>
        <sz val="9"/>
        <color indexed="8"/>
        <rFont val="SansSerif"/>
      </rPr>
      <t>396450D</t>
    </r>
  </si>
  <si>
    <r>
      <rPr>
        <sz val="9"/>
        <color indexed="8"/>
        <rFont val="SansSerif"/>
      </rPr>
      <t>NM0LS7S28N1506687</t>
    </r>
  </si>
  <si>
    <r>
      <rPr>
        <sz val="9"/>
        <color indexed="8"/>
        <rFont val="SansSerif"/>
      </rPr>
      <t>1102005507</t>
    </r>
  </si>
  <si>
    <r>
      <rPr>
        <sz val="9"/>
        <color indexed="8"/>
        <rFont val="SansSerif"/>
      </rPr>
      <t>JASON LATRAY</t>
    </r>
  </si>
  <si>
    <r>
      <rPr>
        <sz val="9"/>
        <color indexed="8"/>
        <rFont val="SansSerif"/>
      </rPr>
      <t>91998</t>
    </r>
  </si>
  <si>
    <r>
      <rPr>
        <sz val="9"/>
        <color indexed="8"/>
        <rFont val="SansSerif"/>
      </rPr>
      <t>2484h 46m 50s</t>
    </r>
  </si>
  <si>
    <r>
      <rPr>
        <sz val="9"/>
        <color indexed="8"/>
        <rFont val="SansSerif"/>
      </rPr>
      <t>01255F3</t>
    </r>
  </si>
  <si>
    <r>
      <rPr>
        <sz val="9"/>
        <color indexed="8"/>
        <rFont val="SansSerif"/>
      </rPr>
      <t>1FTYE1Y89MKA07916</t>
    </r>
  </si>
  <si>
    <r>
      <rPr>
        <sz val="9"/>
        <color indexed="8"/>
        <rFont val="SansSerif"/>
      </rPr>
      <t>1112905864</t>
    </r>
  </si>
  <si>
    <r>
      <rPr>
        <sz val="9"/>
        <color indexed="8"/>
        <rFont val="SansSerif"/>
      </rPr>
      <t>Peter Correa</t>
    </r>
  </si>
  <si>
    <r>
      <rPr>
        <sz val="9"/>
        <color indexed="8"/>
        <rFont val="SansSerif"/>
      </rPr>
      <t>77541S</t>
    </r>
  </si>
  <si>
    <r>
      <rPr>
        <sz val="9"/>
        <color indexed="8"/>
        <rFont val="SansSerif"/>
      </rPr>
      <t>1162h 10m 22s</t>
    </r>
  </si>
  <si>
    <r>
      <rPr>
        <sz val="9"/>
        <color indexed="8"/>
        <rFont val="SansSerif"/>
      </rPr>
      <t>374622C</t>
    </r>
  </si>
  <si>
    <r>
      <rPr>
        <sz val="9"/>
        <color indexed="8"/>
        <rFont val="SansSerif"/>
      </rPr>
      <t>1N6BF0KM1JN800685</t>
    </r>
  </si>
  <si>
    <r>
      <rPr>
        <sz val="9"/>
        <color indexed="8"/>
        <rFont val="SansSerif"/>
      </rPr>
      <t>0051185036</t>
    </r>
  </si>
  <si>
    <r>
      <rPr>
        <sz val="9"/>
        <color indexed="8"/>
        <rFont val="SansSerif"/>
      </rPr>
      <t>Will Olstad</t>
    </r>
  </si>
  <si>
    <r>
      <rPr>
        <sz val="9"/>
        <color indexed="8"/>
        <rFont val="SansSerif"/>
      </rPr>
      <t>93063</t>
    </r>
  </si>
  <si>
    <r>
      <rPr>
        <sz val="9"/>
        <color indexed="8"/>
        <rFont val="SansSerif"/>
      </rPr>
      <t>241h 16m 38s</t>
    </r>
  </si>
  <si>
    <r>
      <rPr>
        <sz val="9"/>
        <color indexed="8"/>
        <rFont val="SansSerif"/>
      </rPr>
      <t>RFF0103</t>
    </r>
  </si>
  <si>
    <r>
      <rPr>
        <sz val="9"/>
        <color indexed="8"/>
        <rFont val="SansSerif"/>
      </rPr>
      <t>NM0LS7S27N1506678</t>
    </r>
  </si>
  <si>
    <r>
      <rPr>
        <sz val="9"/>
        <color indexed="8"/>
        <rFont val="SansSerif"/>
      </rPr>
      <t>076</t>
    </r>
  </si>
  <si>
    <r>
      <rPr>
        <sz val="9"/>
        <color indexed="8"/>
        <rFont val="SansSerif"/>
      </rPr>
      <t>1101703611</t>
    </r>
  </si>
  <si>
    <r>
      <rPr>
        <sz val="9"/>
        <color indexed="8"/>
        <rFont val="SansSerif"/>
      </rPr>
      <t>RUBEN MEJIA</t>
    </r>
  </si>
  <si>
    <r>
      <rPr>
        <sz val="9"/>
        <color indexed="8"/>
        <rFont val="SansSerif"/>
      </rPr>
      <t>165h 23m 11s</t>
    </r>
  </si>
  <si>
    <r>
      <rPr>
        <sz val="9"/>
        <color indexed="8"/>
        <rFont val="SansSerif"/>
      </rPr>
      <t>3C6LRVAG8ME582462</t>
    </r>
  </si>
  <si>
    <r>
      <rPr>
        <sz val="9"/>
        <color indexed="8"/>
        <rFont val="SansSerif"/>
      </rPr>
      <t>001</t>
    </r>
  </si>
  <si>
    <r>
      <rPr>
        <sz val="9"/>
        <color indexed="8"/>
        <rFont val="SansSerif"/>
      </rPr>
      <t>1101904458</t>
    </r>
  </si>
  <si>
    <r>
      <rPr>
        <sz val="9"/>
        <color indexed="8"/>
        <rFont val="SansSerif"/>
      </rPr>
      <t>94457</t>
    </r>
  </si>
  <si>
    <r>
      <rPr>
        <sz val="9"/>
        <color indexed="8"/>
        <rFont val="SansSerif"/>
      </rPr>
      <t>209h 30m 18s</t>
    </r>
  </si>
  <si>
    <r>
      <rPr>
        <sz val="9"/>
        <color indexed="8"/>
        <rFont val="SansSerif"/>
      </rPr>
      <t>EE9U4K</t>
    </r>
  </si>
  <si>
    <r>
      <rPr>
        <sz val="9"/>
        <color indexed="8"/>
        <rFont val="SansSerif"/>
      </rPr>
      <t>1N6BF0KM0MN804361</t>
    </r>
  </si>
  <si>
    <r>
      <rPr>
        <sz val="9"/>
        <color indexed="8"/>
        <rFont val="SansSerif"/>
      </rPr>
      <t>1102101998</t>
    </r>
  </si>
  <si>
    <r>
      <rPr>
        <sz val="9"/>
        <color indexed="8"/>
        <rFont val="SansSerif"/>
      </rPr>
      <t>Jamie Patton</t>
    </r>
  </si>
  <si>
    <r>
      <rPr>
        <sz val="9"/>
        <color indexed="8"/>
        <rFont val="SansSerif"/>
      </rPr>
      <t>A55804</t>
    </r>
  </si>
  <si>
    <r>
      <rPr>
        <sz val="9"/>
        <color indexed="8"/>
        <rFont val="SansSerif"/>
      </rPr>
      <t>571h 3m 13s</t>
    </r>
  </si>
  <si>
    <r>
      <rPr>
        <sz val="9"/>
        <color indexed="8"/>
        <rFont val="SansSerif"/>
      </rPr>
      <t>PMN6042</t>
    </r>
  </si>
  <si>
    <r>
      <rPr>
        <sz val="9"/>
        <color indexed="8"/>
        <rFont val="SansSerif"/>
      </rPr>
      <t>1FTYR1YM9KKA55804</t>
    </r>
  </si>
  <si>
    <r>
      <rPr>
        <sz val="9"/>
        <color indexed="8"/>
        <rFont val="SansSerif"/>
      </rPr>
      <t>1102005247</t>
    </r>
  </si>
  <si>
    <r>
      <rPr>
        <sz val="9"/>
        <color indexed="8"/>
        <rFont val="SansSerif"/>
      </rPr>
      <t>Juan Gil - (Van 84)</t>
    </r>
  </si>
  <si>
    <r>
      <rPr>
        <sz val="9"/>
        <color indexed="8"/>
        <rFont val="SansSerif"/>
      </rPr>
      <t>80154S</t>
    </r>
  </si>
  <si>
    <r>
      <rPr>
        <sz val="9"/>
        <color indexed="8"/>
        <rFont val="SansSerif"/>
      </rPr>
      <t>41h 59m 24s</t>
    </r>
  </si>
  <si>
    <r>
      <rPr>
        <sz val="9"/>
        <color indexed="8"/>
        <rFont val="SansSerif"/>
      </rPr>
      <t>50218L2</t>
    </r>
  </si>
  <si>
    <r>
      <rPr>
        <sz val="9"/>
        <color indexed="8"/>
        <rFont val="SansSerif"/>
      </rPr>
      <t>3N6CM0KNXJK700111</t>
    </r>
  </si>
  <si>
    <r>
      <rPr>
        <sz val="9"/>
        <color indexed="8"/>
        <rFont val="SansSerif"/>
      </rPr>
      <t>039</t>
    </r>
  </si>
  <si>
    <r>
      <rPr>
        <sz val="9"/>
        <color indexed="8"/>
        <rFont val="SansSerif"/>
      </rPr>
      <t>1112904492</t>
    </r>
  </si>
  <si>
    <r>
      <rPr>
        <sz val="9"/>
        <color indexed="8"/>
        <rFont val="SansSerif"/>
      </rPr>
      <t>Keith Suarez</t>
    </r>
  </si>
  <si>
    <r>
      <rPr>
        <sz val="9"/>
        <color indexed="8"/>
        <rFont val="SansSerif"/>
      </rPr>
      <t>89507</t>
    </r>
  </si>
  <si>
    <r>
      <rPr>
        <sz val="9"/>
        <color indexed="8"/>
        <rFont val="SansSerif"/>
      </rPr>
      <t>654h 55m 37s</t>
    </r>
  </si>
  <si>
    <r>
      <rPr>
        <sz val="9"/>
        <color indexed="8"/>
        <rFont val="SansSerif"/>
      </rPr>
      <t>9097XY</t>
    </r>
  </si>
  <si>
    <r>
      <rPr>
        <sz val="9"/>
        <color indexed="8"/>
        <rFont val="SansSerif"/>
      </rPr>
      <t>2C4RDGBG1KR792702</t>
    </r>
  </si>
  <si>
    <r>
      <rPr>
        <sz val="9"/>
        <color indexed="8"/>
        <rFont val="SansSerif"/>
      </rPr>
      <t>162</t>
    </r>
  </si>
  <si>
    <r>
      <rPr>
        <sz val="9"/>
        <color indexed="8"/>
        <rFont val="SansSerif"/>
      </rPr>
      <t>0051286008</t>
    </r>
  </si>
  <si>
    <r>
      <rPr>
        <sz val="9"/>
        <color indexed="8"/>
        <rFont val="SansSerif"/>
      </rPr>
      <t>BRIAN LITTLEFIELD</t>
    </r>
  </si>
  <si>
    <r>
      <rPr>
        <sz val="9"/>
        <color indexed="8"/>
        <rFont val="SansSerif"/>
      </rPr>
      <t>93738</t>
    </r>
  </si>
  <si>
    <r>
      <rPr>
        <sz val="9"/>
        <color indexed="8"/>
        <rFont val="SansSerif"/>
      </rPr>
      <t>4089h 8m 10s</t>
    </r>
  </si>
  <si>
    <r>
      <rPr>
        <sz val="9"/>
        <color indexed="8"/>
        <rFont val="SansSerif"/>
      </rPr>
      <t>UFK9136</t>
    </r>
  </si>
  <si>
    <r>
      <rPr>
        <sz val="9"/>
        <color indexed="8"/>
        <rFont val="SansSerif"/>
      </rPr>
      <t>1FTKE1Y83LKA70837</t>
    </r>
  </si>
  <si>
    <r>
      <rPr>
        <sz val="9"/>
        <color indexed="8"/>
        <rFont val="SansSerif"/>
      </rPr>
      <t>1112904980</t>
    </r>
  </si>
  <si>
    <r>
      <rPr>
        <sz val="9"/>
        <color indexed="8"/>
        <rFont val="SansSerif"/>
      </rPr>
      <t>Bryant Crump</t>
    </r>
  </si>
  <si>
    <r>
      <rPr>
        <sz val="9"/>
        <color indexed="8"/>
        <rFont val="SansSerif"/>
      </rPr>
      <t>76116F</t>
    </r>
  </si>
  <si>
    <r>
      <rPr>
        <sz val="9"/>
        <color indexed="8"/>
        <rFont val="SansSerif"/>
      </rPr>
      <t>1502h 47m 37s</t>
    </r>
  </si>
  <si>
    <r>
      <rPr>
        <sz val="9"/>
        <color indexed="8"/>
        <rFont val="SansSerif"/>
      </rPr>
      <t>367960C</t>
    </r>
  </si>
  <si>
    <r>
      <rPr>
        <sz val="9"/>
        <color indexed="8"/>
        <rFont val="SansSerif"/>
      </rPr>
      <t>1N6BF0KM2HN809289</t>
    </r>
  </si>
  <si>
    <r>
      <rPr>
        <sz val="9"/>
        <color indexed="8"/>
        <rFont val="SansSerif"/>
      </rPr>
      <t>0051186039</t>
    </r>
  </si>
  <si>
    <r>
      <rPr>
        <sz val="9"/>
        <color indexed="8"/>
        <rFont val="SansSerif"/>
      </rPr>
      <t>MICHAEL BISSONNETTE</t>
    </r>
  </si>
  <si>
    <r>
      <rPr>
        <sz val="9"/>
        <color indexed="8"/>
        <rFont val="SansSerif"/>
      </rPr>
      <t>78757F</t>
    </r>
  </si>
  <si>
    <r>
      <rPr>
        <sz val="9"/>
        <color indexed="8"/>
        <rFont val="SansSerif"/>
      </rPr>
      <t>1126h 23m 1s</t>
    </r>
  </si>
  <si>
    <r>
      <rPr>
        <sz val="9"/>
        <color indexed="8"/>
        <rFont val="SansSerif"/>
      </rPr>
      <t>TNE787</t>
    </r>
  </si>
  <si>
    <r>
      <rPr>
        <sz val="9"/>
        <color indexed="8"/>
        <rFont val="SansSerif"/>
      </rPr>
      <t>1N6BF0KY6JN804167</t>
    </r>
  </si>
  <si>
    <r>
      <rPr>
        <sz val="9"/>
        <color indexed="8"/>
        <rFont val="SansSerif"/>
      </rPr>
      <t>145</t>
    </r>
  </si>
  <si>
    <r>
      <rPr>
        <sz val="9"/>
        <color indexed="8"/>
        <rFont val="SansSerif"/>
      </rPr>
      <t>0061586051</t>
    </r>
  </si>
  <si>
    <r>
      <rPr>
        <sz val="9"/>
        <color indexed="8"/>
        <rFont val="SansSerif"/>
      </rPr>
      <t>Trier Brunink</t>
    </r>
  </si>
  <si>
    <r>
      <rPr>
        <sz val="9"/>
        <color indexed="8"/>
        <rFont val="SansSerif"/>
      </rPr>
      <t>76290F</t>
    </r>
  </si>
  <si>
    <r>
      <rPr>
        <sz val="9"/>
        <color indexed="8"/>
        <rFont val="SansSerif"/>
      </rPr>
      <t>1811h 5m 29s</t>
    </r>
  </si>
  <si>
    <r>
      <rPr>
        <sz val="9"/>
        <color indexed="8"/>
        <rFont val="SansSerif"/>
      </rPr>
      <t>205L19</t>
    </r>
  </si>
  <si>
    <r>
      <rPr>
        <sz val="9"/>
        <color indexed="8"/>
        <rFont val="SansSerif"/>
      </rPr>
      <t>1N6BF0KM3JN800168</t>
    </r>
  </si>
  <si>
    <r>
      <rPr>
        <sz val="9"/>
        <color indexed="8"/>
        <rFont val="SansSerif"/>
      </rPr>
      <t>9011186036</t>
    </r>
  </si>
  <si>
    <r>
      <rPr>
        <sz val="9"/>
        <color indexed="8"/>
        <rFont val="SansSerif"/>
      </rPr>
      <t>Darius Handy</t>
    </r>
  </si>
  <si>
    <r>
      <rPr>
        <sz val="9"/>
        <color indexed="8"/>
        <rFont val="SansSerif"/>
      </rPr>
      <t>0090402564</t>
    </r>
  </si>
  <si>
    <r>
      <rPr>
        <sz val="9"/>
        <color indexed="8"/>
        <rFont val="SansSerif"/>
      </rPr>
      <t>291558</t>
    </r>
  </si>
  <si>
    <r>
      <rPr>
        <sz val="9"/>
        <color indexed="8"/>
        <rFont val="SansSerif"/>
      </rPr>
      <t>1235h 4m 21s</t>
    </r>
  </si>
  <si>
    <r>
      <rPr>
        <sz val="9"/>
        <color indexed="8"/>
        <rFont val="SansSerif"/>
      </rPr>
      <t>CW4J5H</t>
    </r>
  </si>
  <si>
    <r>
      <rPr>
        <sz val="9"/>
        <color indexed="8"/>
        <rFont val="SansSerif"/>
      </rPr>
      <t>2C4RC1BG3GR291558</t>
    </r>
  </si>
  <si>
    <r>
      <rPr>
        <sz val="9"/>
        <color indexed="8"/>
        <rFont val="SansSerif"/>
      </rPr>
      <t>Town and Country</t>
    </r>
  </si>
  <si>
    <r>
      <rPr>
        <sz val="9"/>
        <color indexed="8"/>
        <rFont val="SansSerif"/>
      </rPr>
      <t>Chrysler</t>
    </r>
  </si>
  <si>
    <r>
      <rPr>
        <sz val="9"/>
        <color indexed="8"/>
        <rFont val="SansSerif"/>
      </rPr>
      <t>0051286019</t>
    </r>
  </si>
  <si>
    <r>
      <rPr>
        <sz val="9"/>
        <color indexed="8"/>
        <rFont val="SansSerif"/>
      </rPr>
      <t>Gregory Funkhouser</t>
    </r>
  </si>
  <si>
    <r>
      <rPr>
        <sz val="9"/>
        <color indexed="8"/>
        <rFont val="SansSerif"/>
      </rPr>
      <t>0051287036</t>
    </r>
  </si>
  <si>
    <r>
      <rPr>
        <sz val="9"/>
        <color indexed="8"/>
        <rFont val="SansSerif"/>
      </rPr>
      <t>98237</t>
    </r>
  </si>
  <si>
    <r>
      <rPr>
        <sz val="9"/>
        <color indexed="8"/>
        <rFont val="SansSerif"/>
      </rPr>
      <t>824h 1m 4s</t>
    </r>
  </si>
  <si>
    <r>
      <rPr>
        <sz val="9"/>
        <color indexed="8"/>
        <rFont val="SansSerif"/>
      </rPr>
      <t>RHJ2973</t>
    </r>
  </si>
  <si>
    <r>
      <rPr>
        <sz val="9"/>
        <color indexed="8"/>
        <rFont val="SansSerif"/>
      </rPr>
      <t>1N4BL4DV5MN400373</t>
    </r>
  </si>
  <si>
    <r>
      <rPr>
        <sz val="9"/>
        <color indexed="8"/>
        <rFont val="SansSerif"/>
      </rPr>
      <t>007</t>
    </r>
  </si>
  <si>
    <r>
      <rPr>
        <sz val="9"/>
        <color indexed="8"/>
        <rFont val="SansSerif"/>
      </rPr>
      <t>0090402956</t>
    </r>
  </si>
  <si>
    <r>
      <rPr>
        <sz val="9"/>
        <color indexed="8"/>
        <rFont val="SansSerif"/>
      </rPr>
      <t>Taca Shavers</t>
    </r>
  </si>
  <si>
    <r>
      <rPr>
        <sz val="9"/>
        <color indexed="8"/>
        <rFont val="SansSerif"/>
      </rPr>
      <t>91162</t>
    </r>
  </si>
  <si>
    <r>
      <rPr>
        <sz val="9"/>
        <color indexed="8"/>
        <rFont val="SansSerif"/>
      </rPr>
      <t>125h 9m 20s</t>
    </r>
  </si>
  <si>
    <r>
      <rPr>
        <sz val="9"/>
        <color indexed="8"/>
        <rFont val="SansSerif"/>
      </rPr>
      <t>U030TX</t>
    </r>
  </si>
  <si>
    <r>
      <rPr>
        <sz val="9"/>
        <color indexed="8"/>
        <rFont val="SansSerif"/>
      </rPr>
      <t>1N4BL4BV8LC263295</t>
    </r>
  </si>
  <si>
    <r>
      <rPr>
        <sz val="9"/>
        <color indexed="8"/>
        <rFont val="SansSerif"/>
      </rPr>
      <t>1102001216</t>
    </r>
  </si>
  <si>
    <r>
      <rPr>
        <sz val="9"/>
        <color indexed="8"/>
        <rFont val="SansSerif"/>
      </rPr>
      <t>Rocco Monaco</t>
    </r>
  </si>
  <si>
    <r>
      <rPr>
        <sz val="9"/>
        <color indexed="8"/>
        <rFont val="SansSerif"/>
      </rPr>
      <t>77888F</t>
    </r>
  </si>
  <si>
    <r>
      <rPr>
        <sz val="9"/>
        <color indexed="8"/>
        <rFont val="SansSerif"/>
      </rPr>
      <t>3293h 2m 21s</t>
    </r>
  </si>
  <si>
    <r>
      <rPr>
        <sz val="9"/>
        <color indexed="8"/>
        <rFont val="SansSerif"/>
      </rPr>
      <t>NJD0441</t>
    </r>
  </si>
  <si>
    <r>
      <rPr>
        <sz val="9"/>
        <color indexed="8"/>
        <rFont val="SansSerif"/>
      </rPr>
      <t>1N6BF0KY4HN810916</t>
    </r>
  </si>
  <si>
    <r>
      <rPr>
        <sz val="9"/>
        <color indexed="8"/>
        <rFont val="SansSerif"/>
      </rPr>
      <t>221</t>
    </r>
  </si>
  <si>
    <r>
      <rPr>
        <sz val="9"/>
        <color indexed="8"/>
        <rFont val="SansSerif"/>
      </rPr>
      <t>1112801083</t>
    </r>
  </si>
  <si>
    <r>
      <rPr>
        <sz val="9"/>
        <color indexed="8"/>
        <rFont val="SansSerif"/>
      </rPr>
      <t>Greg Smith</t>
    </r>
  </si>
  <si>
    <r>
      <rPr>
        <sz val="9"/>
        <color indexed="8"/>
        <rFont val="SansSerif"/>
      </rPr>
      <t>90249</t>
    </r>
  </si>
  <si>
    <r>
      <rPr>
        <sz val="9"/>
        <color indexed="8"/>
        <rFont val="SansSerif"/>
      </rPr>
      <t>642h 51m 1s</t>
    </r>
  </si>
  <si>
    <r>
      <rPr>
        <sz val="9"/>
        <color indexed="8"/>
        <rFont val="SansSerif"/>
      </rPr>
      <t>C811893U</t>
    </r>
  </si>
  <si>
    <r>
      <rPr>
        <sz val="9"/>
        <color indexed="8"/>
        <rFont val="SansSerif"/>
      </rPr>
      <t>2C4RDGBGXKR809044</t>
    </r>
  </si>
  <si>
    <r>
      <rPr>
        <sz val="9"/>
        <color indexed="8"/>
        <rFont val="SansSerif"/>
      </rPr>
      <t>9080585131</t>
    </r>
  </si>
  <si>
    <r>
      <rPr>
        <sz val="9"/>
        <color indexed="8"/>
        <rFont val="SansSerif"/>
      </rPr>
      <t>Jonna Mondy</t>
    </r>
  </si>
  <si>
    <r>
      <rPr>
        <sz val="9"/>
        <color indexed="8"/>
        <rFont val="SansSerif"/>
      </rPr>
      <t>93054</t>
    </r>
  </si>
  <si>
    <r>
      <rPr>
        <sz val="9"/>
        <color indexed="8"/>
        <rFont val="SansSerif"/>
      </rPr>
      <t>115h 24m 18s</t>
    </r>
  </si>
  <si>
    <r>
      <rPr>
        <sz val="9"/>
        <color indexed="8"/>
        <rFont val="SansSerif"/>
      </rPr>
      <t>PXW8533</t>
    </r>
  </si>
  <si>
    <r>
      <rPr>
        <sz val="9"/>
        <color indexed="8"/>
        <rFont val="SansSerif"/>
      </rPr>
      <t>NM0LS7S22N1506667</t>
    </r>
  </si>
  <si>
    <r>
      <rPr>
        <sz val="9"/>
        <color indexed="8"/>
        <rFont val="SansSerif"/>
      </rPr>
      <t>217</t>
    </r>
  </si>
  <si>
    <r>
      <rPr>
        <sz val="9"/>
        <color indexed="8"/>
        <rFont val="SansSerif"/>
      </rPr>
      <t>1101805348</t>
    </r>
  </si>
  <si>
    <r>
      <rPr>
        <sz val="9"/>
        <color indexed="8"/>
        <rFont val="SansSerif"/>
      </rPr>
      <t>81648F</t>
    </r>
  </si>
  <si>
    <r>
      <rPr>
        <sz val="9"/>
        <color indexed="8"/>
        <rFont val="SansSerif"/>
      </rPr>
      <t>1455h 56m 57s</t>
    </r>
  </si>
  <si>
    <r>
      <rPr>
        <sz val="9"/>
        <color indexed="8"/>
        <rFont val="SansSerif"/>
      </rPr>
      <t>HLA6015</t>
    </r>
  </si>
  <si>
    <r>
      <rPr>
        <sz val="9"/>
        <color indexed="8"/>
        <rFont val="SansSerif"/>
      </rPr>
      <t>NM0LS7S26N1518630</t>
    </r>
  </si>
  <si>
    <r>
      <rPr>
        <sz val="9"/>
        <color indexed="8"/>
        <rFont val="SansSerif"/>
      </rPr>
      <t>0051285025</t>
    </r>
  </si>
  <si>
    <r>
      <rPr>
        <sz val="9"/>
        <color indexed="8"/>
        <rFont val="SansSerif"/>
      </rPr>
      <t>JIM PARNELL</t>
    </r>
  </si>
  <si>
    <r>
      <rPr>
        <sz val="9"/>
        <color indexed="8"/>
        <rFont val="SansSerif"/>
      </rPr>
      <t>96328</t>
    </r>
  </si>
  <si>
    <r>
      <rPr>
        <sz val="9"/>
        <color indexed="8"/>
        <rFont val="SansSerif"/>
      </rPr>
      <t>91894</t>
    </r>
  </si>
  <si>
    <r>
      <rPr>
        <sz val="9"/>
        <color indexed="8"/>
        <rFont val="SansSerif"/>
      </rPr>
      <t>2872h 8m 59s</t>
    </r>
  </si>
  <si>
    <r>
      <rPr>
        <sz val="9"/>
        <color indexed="8"/>
        <rFont val="SansSerif"/>
      </rPr>
      <t>3013925B</t>
    </r>
  </si>
  <si>
    <r>
      <rPr>
        <sz val="9"/>
        <color indexed="8"/>
        <rFont val="SansSerif"/>
      </rPr>
      <t>NM0LS7E22M1500930</t>
    </r>
  </si>
  <si>
    <r>
      <rPr>
        <sz val="9"/>
        <color indexed="8"/>
        <rFont val="SansSerif"/>
      </rPr>
      <t>8110682108</t>
    </r>
  </si>
  <si>
    <r>
      <rPr>
        <sz val="9"/>
        <color indexed="8"/>
        <rFont val="SansSerif"/>
      </rPr>
      <t>Guillermo Gonzalez</t>
    </r>
  </si>
  <si>
    <r>
      <rPr>
        <sz val="9"/>
        <color indexed="8"/>
        <rFont val="SansSerif"/>
      </rPr>
      <t>91930</t>
    </r>
  </si>
  <si>
    <r>
      <rPr>
        <sz val="9"/>
        <color indexed="8"/>
        <rFont val="SansSerif"/>
      </rPr>
      <t>134h 50m 24s</t>
    </r>
  </si>
  <si>
    <r>
      <rPr>
        <sz val="9"/>
        <color indexed="8"/>
        <rFont val="SansSerif"/>
      </rPr>
      <t>1BX536</t>
    </r>
  </si>
  <si>
    <r>
      <rPr>
        <sz val="9"/>
        <color indexed="8"/>
        <rFont val="SansSerif"/>
      </rPr>
      <t>1FTYE1Y85MKA07413</t>
    </r>
  </si>
  <si>
    <r>
      <rPr>
        <sz val="9"/>
        <color indexed="8"/>
        <rFont val="SansSerif"/>
      </rPr>
      <t>1101901810</t>
    </r>
  </si>
  <si>
    <r>
      <rPr>
        <sz val="9"/>
        <color indexed="8"/>
        <rFont val="SansSerif"/>
      </rPr>
      <t>Stephen Strobel</t>
    </r>
  </si>
  <si>
    <r>
      <rPr>
        <sz val="9"/>
        <color indexed="8"/>
        <rFont val="SansSerif"/>
      </rPr>
      <t>96217</t>
    </r>
  </si>
  <si>
    <r>
      <rPr>
        <sz val="9"/>
        <color indexed="8"/>
        <rFont val="SansSerif"/>
      </rPr>
      <t>361h 25m 21s</t>
    </r>
  </si>
  <si>
    <r>
      <rPr>
        <sz val="9"/>
        <color indexed="8"/>
        <rFont val="SansSerif"/>
      </rPr>
      <t>14041NC</t>
    </r>
  </si>
  <si>
    <r>
      <rPr>
        <sz val="9"/>
        <color indexed="8"/>
        <rFont val="SansSerif"/>
      </rPr>
      <t>NM0LS7S24N1518626</t>
    </r>
  </si>
  <si>
    <r>
      <rPr>
        <sz val="9"/>
        <color indexed="8"/>
        <rFont val="SansSerif"/>
      </rPr>
      <t>9011186068</t>
    </r>
  </si>
  <si>
    <r>
      <rPr>
        <sz val="9"/>
        <color indexed="8"/>
        <rFont val="SansSerif"/>
      </rPr>
      <t>DALE R STEVENS</t>
    </r>
  </si>
  <si>
    <r>
      <rPr>
        <sz val="9"/>
        <color indexed="8"/>
        <rFont val="SansSerif"/>
      </rPr>
      <t>83093F</t>
    </r>
  </si>
  <si>
    <r>
      <rPr>
        <sz val="9"/>
        <color indexed="8"/>
        <rFont val="SansSerif"/>
      </rPr>
      <t>555h 31m 28s</t>
    </r>
  </si>
  <si>
    <r>
      <rPr>
        <sz val="9"/>
        <color indexed="8"/>
        <rFont val="SansSerif"/>
      </rPr>
      <t>C142232</t>
    </r>
  </si>
  <si>
    <r>
      <rPr>
        <sz val="9"/>
        <color indexed="8"/>
        <rFont val="SansSerif"/>
      </rPr>
      <t>1N4BL4DV0KC169150</t>
    </r>
  </si>
  <si>
    <r>
      <rPr>
        <sz val="9"/>
        <color indexed="8"/>
        <rFont val="SansSerif"/>
      </rPr>
      <t>125</t>
    </r>
  </si>
  <si>
    <r>
      <rPr>
        <sz val="9"/>
        <color indexed="8"/>
        <rFont val="SansSerif"/>
      </rPr>
      <t>1101905341</t>
    </r>
  </si>
  <si>
    <r>
      <rPr>
        <sz val="9"/>
        <color indexed="8"/>
        <rFont val="SansSerif"/>
      </rPr>
      <t>MATT BUTTERFIELD</t>
    </r>
  </si>
  <si>
    <r>
      <rPr>
        <sz val="9"/>
        <color indexed="8"/>
        <rFont val="SansSerif"/>
      </rPr>
      <t>Matt Butterfield</t>
    </r>
  </si>
  <si>
    <r>
      <rPr>
        <sz val="9"/>
        <color indexed="8"/>
        <rFont val="SansSerif"/>
      </rPr>
      <t>90237R</t>
    </r>
  </si>
  <si>
    <r>
      <rPr>
        <sz val="9"/>
        <color indexed="8"/>
        <rFont val="SansSerif"/>
      </rPr>
      <t>67h 29m 15s</t>
    </r>
  </si>
  <si>
    <r>
      <rPr>
        <sz val="9"/>
        <color indexed="8"/>
        <rFont val="SansSerif"/>
      </rPr>
      <t>TZR1585</t>
    </r>
  </si>
  <si>
    <r>
      <rPr>
        <sz val="9"/>
        <color indexed="8"/>
        <rFont val="SansSerif"/>
      </rPr>
      <t>1GTW7AFG0J1902370</t>
    </r>
  </si>
  <si>
    <r>
      <rPr>
        <sz val="9"/>
        <color indexed="8"/>
        <rFont val="SansSerif"/>
      </rPr>
      <t>Savana</t>
    </r>
  </si>
  <si>
    <r>
      <rPr>
        <sz val="9"/>
        <color indexed="8"/>
        <rFont val="SansSerif"/>
      </rPr>
      <t>GMC</t>
    </r>
  </si>
  <si>
    <r>
      <rPr>
        <sz val="9"/>
        <color indexed="8"/>
        <rFont val="SansSerif"/>
      </rPr>
      <t>1101904111</t>
    </r>
  </si>
  <si>
    <r>
      <rPr>
        <sz val="9"/>
        <color indexed="8"/>
        <rFont val="SansSerif"/>
      </rPr>
      <t>Stuart Bennett</t>
    </r>
  </si>
  <si>
    <r>
      <rPr>
        <sz val="9"/>
        <color indexed="8"/>
        <rFont val="SansSerif"/>
      </rPr>
      <t>96725</t>
    </r>
  </si>
  <si>
    <r>
      <rPr>
        <sz val="9"/>
        <color indexed="8"/>
        <rFont val="SansSerif"/>
      </rPr>
      <t>169h 7m 31s</t>
    </r>
  </si>
  <si>
    <r>
      <rPr>
        <sz val="9"/>
        <color indexed="8"/>
        <rFont val="SansSerif"/>
      </rPr>
      <t>15969H3</t>
    </r>
  </si>
  <si>
    <r>
      <rPr>
        <sz val="9"/>
        <color indexed="8"/>
        <rFont val="SansSerif"/>
      </rPr>
      <t>3C6LRVAG6ME582458</t>
    </r>
  </si>
  <si>
    <r>
      <rPr>
        <sz val="9"/>
        <color indexed="8"/>
        <rFont val="SansSerif"/>
      </rPr>
      <t>038</t>
    </r>
  </si>
  <si>
    <r>
      <rPr>
        <sz val="9"/>
        <color indexed="8"/>
        <rFont val="SansSerif"/>
      </rPr>
      <t>0041585130</t>
    </r>
  </si>
  <si>
    <r>
      <rPr>
        <sz val="9"/>
        <color indexed="8"/>
        <rFont val="SansSerif"/>
      </rPr>
      <t>JEREMIAH BRITTON</t>
    </r>
  </si>
  <si>
    <r>
      <rPr>
        <sz val="9"/>
        <color indexed="8"/>
        <rFont val="SansSerif"/>
      </rPr>
      <t>DHS5304</t>
    </r>
  </si>
  <si>
    <r>
      <rPr>
        <sz val="9"/>
        <color indexed="8"/>
        <rFont val="SansSerif"/>
      </rPr>
      <t>3N6CM0KN9GK692138</t>
    </r>
  </si>
  <si>
    <r>
      <rPr>
        <sz val="9"/>
        <color indexed="8"/>
        <rFont val="SansSerif"/>
      </rPr>
      <t>nissan</t>
    </r>
  </si>
  <si>
    <r>
      <rPr>
        <sz val="9"/>
        <color indexed="8"/>
        <rFont val="SansSerif"/>
      </rPr>
      <t>0051286016</t>
    </r>
  </si>
  <si>
    <r>
      <rPr>
        <sz val="9"/>
        <color indexed="8"/>
        <rFont val="SansSerif"/>
      </rPr>
      <t>MIKE EDNEY</t>
    </r>
  </si>
  <si>
    <r>
      <rPr>
        <sz val="9"/>
        <color indexed="8"/>
        <rFont val="SansSerif"/>
      </rPr>
      <t>72853</t>
    </r>
  </si>
  <si>
    <r>
      <rPr>
        <sz val="9"/>
        <color indexed="8"/>
        <rFont val="SansSerif"/>
      </rPr>
      <t>B22031</t>
    </r>
  </si>
  <si>
    <r>
      <rPr>
        <sz val="9"/>
        <color indexed="8"/>
        <rFont val="SansSerif"/>
      </rPr>
      <t>1151h 48m 45s</t>
    </r>
  </si>
  <si>
    <r>
      <rPr>
        <sz val="9"/>
        <color indexed="8"/>
        <rFont val="SansSerif"/>
      </rPr>
      <t>9CEC71</t>
    </r>
  </si>
  <si>
    <r>
      <rPr>
        <sz val="9"/>
        <color indexed="8"/>
        <rFont val="SansSerif"/>
      </rPr>
      <t>1FTYR2CM3GKB22031</t>
    </r>
  </si>
  <si>
    <r>
      <rPr>
        <sz val="9"/>
        <color indexed="8"/>
        <rFont val="SansSerif"/>
      </rPr>
      <t>0051186133</t>
    </r>
  </si>
  <si>
    <r>
      <rPr>
        <sz val="9"/>
        <color indexed="8"/>
        <rFont val="SansSerif"/>
      </rPr>
      <t>ANTHONY CUSUMANO</t>
    </r>
  </si>
  <si>
    <r>
      <rPr>
        <sz val="9"/>
        <color indexed="8"/>
        <rFont val="SansSerif"/>
      </rPr>
      <t>90037</t>
    </r>
  </si>
  <si>
    <r>
      <rPr>
        <sz val="9"/>
        <color indexed="8"/>
        <rFont val="SansSerif"/>
      </rPr>
      <t>1429h 31m 41s</t>
    </r>
  </si>
  <si>
    <r>
      <rPr>
        <sz val="9"/>
        <color indexed="8"/>
        <rFont val="SansSerif"/>
      </rPr>
      <t>3C6TRVNG9LE123126</t>
    </r>
  </si>
  <si>
    <r>
      <rPr>
        <sz val="9"/>
        <color indexed="8"/>
        <rFont val="SansSerif"/>
      </rPr>
      <t>0061586057</t>
    </r>
  </si>
  <si>
    <r>
      <rPr>
        <sz val="9"/>
        <color indexed="8"/>
        <rFont val="SansSerif"/>
      </rPr>
      <t>Cooper Wile</t>
    </r>
  </si>
  <si>
    <r>
      <rPr>
        <sz val="9"/>
        <color indexed="8"/>
        <rFont val="SansSerif"/>
      </rPr>
      <t>91912</t>
    </r>
  </si>
  <si>
    <r>
      <rPr>
        <sz val="9"/>
        <color indexed="8"/>
        <rFont val="SansSerif"/>
      </rPr>
      <t>177h 16m 13s</t>
    </r>
  </si>
  <si>
    <r>
      <rPr>
        <sz val="9"/>
        <color indexed="8"/>
        <rFont val="SansSerif"/>
      </rPr>
      <t>151755C</t>
    </r>
  </si>
  <si>
    <r>
      <rPr>
        <sz val="9"/>
        <color indexed="8"/>
        <rFont val="SansSerif"/>
      </rPr>
      <t>1FTYE1Y82MKA07465</t>
    </r>
  </si>
  <si>
    <r>
      <rPr>
        <sz val="9"/>
        <color indexed="8"/>
        <rFont val="SansSerif"/>
      </rPr>
      <t>1112901758</t>
    </r>
  </si>
  <si>
    <r>
      <rPr>
        <sz val="9"/>
        <color indexed="8"/>
        <rFont val="SansSerif"/>
      </rPr>
      <t>Brian Morse</t>
    </r>
  </si>
  <si>
    <r>
      <rPr>
        <sz val="9"/>
        <color indexed="8"/>
        <rFont val="SansSerif"/>
      </rPr>
      <t>98358</t>
    </r>
  </si>
  <si>
    <r>
      <rPr>
        <sz val="9"/>
        <color indexed="8"/>
        <rFont val="SansSerif"/>
      </rPr>
      <t>421h 46m 26s</t>
    </r>
  </si>
  <si>
    <r>
      <rPr>
        <sz val="9"/>
        <color indexed="8"/>
        <rFont val="SansSerif"/>
      </rPr>
      <t>00488CP</t>
    </r>
  </si>
  <si>
    <r>
      <rPr>
        <sz val="9"/>
        <color indexed="8"/>
        <rFont val="SansSerif"/>
      </rPr>
      <t>3C6LRVAGXME546532</t>
    </r>
  </si>
  <si>
    <r>
      <rPr>
        <sz val="9"/>
        <color indexed="8"/>
        <rFont val="SansSerif"/>
      </rPr>
      <t>068</t>
    </r>
  </si>
  <si>
    <r>
      <rPr>
        <sz val="9"/>
        <color indexed="8"/>
        <rFont val="SansSerif"/>
      </rPr>
      <t>1101703049</t>
    </r>
  </si>
  <si>
    <r>
      <rPr>
        <sz val="9"/>
        <color indexed="8"/>
        <rFont val="SansSerif"/>
      </rPr>
      <t>Phillip Strong</t>
    </r>
  </si>
  <si>
    <r>
      <rPr>
        <sz val="9"/>
        <color indexed="8"/>
        <rFont val="SansSerif"/>
      </rPr>
      <t>86378R</t>
    </r>
  </si>
  <si>
    <r>
      <rPr>
        <sz val="9"/>
        <color indexed="8"/>
        <rFont val="SansSerif"/>
      </rPr>
      <t>1507h 29m 3s</t>
    </r>
  </si>
  <si>
    <r>
      <rPr>
        <sz val="9"/>
        <color indexed="8"/>
        <rFont val="SansSerif"/>
      </rPr>
      <t>C270413</t>
    </r>
  </si>
  <si>
    <r>
      <rPr>
        <sz val="9"/>
        <color indexed="8"/>
        <rFont val="SansSerif"/>
      </rPr>
      <t>1N6BF0LY5KN802832</t>
    </r>
  </si>
  <si>
    <r>
      <rPr>
        <sz val="9"/>
        <color indexed="8"/>
        <rFont val="SansSerif"/>
      </rPr>
      <t>9011086120</t>
    </r>
  </si>
  <si>
    <r>
      <rPr>
        <sz val="9"/>
        <color indexed="8"/>
        <rFont val="SansSerif"/>
      </rPr>
      <t>Chuck W</t>
    </r>
  </si>
  <si>
    <r>
      <rPr>
        <sz val="9"/>
        <color indexed="8"/>
        <rFont val="SansSerif"/>
      </rPr>
      <t>79103S</t>
    </r>
  </si>
  <si>
    <r>
      <rPr>
        <sz val="9"/>
        <color indexed="8"/>
        <rFont val="SansSerif"/>
      </rPr>
      <t>3721h 46m 5s</t>
    </r>
  </si>
  <si>
    <r>
      <rPr>
        <sz val="9"/>
        <color indexed="8"/>
        <rFont val="SansSerif"/>
      </rPr>
      <t>PNP126</t>
    </r>
  </si>
  <si>
    <r>
      <rPr>
        <sz val="9"/>
        <color indexed="8"/>
        <rFont val="SansSerif"/>
      </rPr>
      <t>1N6BF0KM6JN804604</t>
    </r>
  </si>
  <si>
    <r>
      <rPr>
        <sz val="9"/>
        <color indexed="8"/>
        <rFont val="SansSerif"/>
      </rPr>
      <t>1120205867</t>
    </r>
  </si>
  <si>
    <r>
      <rPr>
        <sz val="9"/>
        <color indexed="8"/>
        <rFont val="SansSerif"/>
      </rPr>
      <t>JEFF HENNESSEE</t>
    </r>
  </si>
  <si>
    <r>
      <rPr>
        <sz val="9"/>
        <color indexed="8"/>
        <rFont val="SansSerif"/>
      </rPr>
      <t>93065</t>
    </r>
  </si>
  <si>
    <r>
      <rPr>
        <sz val="9"/>
        <color indexed="8"/>
        <rFont val="SansSerif"/>
      </rPr>
      <t>67h 11m 7s</t>
    </r>
  </si>
  <si>
    <r>
      <rPr>
        <sz val="9"/>
        <color indexed="8"/>
        <rFont val="SansSerif"/>
      </rPr>
      <t>C99719X</t>
    </r>
  </si>
  <si>
    <r>
      <rPr>
        <sz val="9"/>
        <color indexed="8"/>
        <rFont val="SansSerif"/>
      </rPr>
      <t>NM0LS7S25N1506680</t>
    </r>
  </si>
  <si>
    <r>
      <rPr>
        <sz val="9"/>
        <color indexed="8"/>
        <rFont val="SansSerif"/>
      </rPr>
      <t>254</t>
    </r>
  </si>
  <si>
    <r>
      <rPr>
        <sz val="9"/>
        <color indexed="8"/>
        <rFont val="SansSerif"/>
      </rPr>
      <t>1102004967</t>
    </r>
  </si>
  <si>
    <r>
      <rPr>
        <sz val="9"/>
        <color indexed="8"/>
        <rFont val="SansSerif"/>
      </rPr>
      <t>Douglas Kramer</t>
    </r>
  </si>
  <si>
    <r>
      <rPr>
        <sz val="9"/>
        <color indexed="8"/>
        <rFont val="SansSerif"/>
      </rPr>
      <t>1102101930</t>
    </r>
  </si>
  <si>
    <r>
      <rPr>
        <sz val="9"/>
        <color indexed="8"/>
        <rFont val="SansSerif"/>
      </rPr>
      <t>86566</t>
    </r>
  </si>
  <si>
    <r>
      <rPr>
        <sz val="9"/>
        <color indexed="8"/>
        <rFont val="SansSerif"/>
      </rPr>
      <t>1586h 20m 55s</t>
    </r>
  </si>
  <si>
    <r>
      <rPr>
        <sz val="9"/>
        <color indexed="8"/>
        <rFont val="SansSerif"/>
      </rPr>
      <t>HBM9598</t>
    </r>
  </si>
  <si>
    <r>
      <rPr>
        <sz val="9"/>
        <color indexed="8"/>
        <rFont val="SansSerif"/>
      </rPr>
      <t>3N6CM0KN9KK709352</t>
    </r>
  </si>
  <si>
    <r>
      <rPr>
        <sz val="9"/>
        <color indexed="8"/>
        <rFont val="SansSerif"/>
      </rPr>
      <t>0051186041</t>
    </r>
  </si>
  <si>
    <r>
      <rPr>
        <sz val="9"/>
        <color indexed="8"/>
        <rFont val="SansSerif"/>
      </rPr>
      <t>JAMES DRECHSEL</t>
    </r>
  </si>
  <si>
    <r>
      <rPr>
        <sz val="9"/>
        <color indexed="8"/>
        <rFont val="SansSerif"/>
      </rPr>
      <t>88361</t>
    </r>
  </si>
  <si>
    <r>
      <rPr>
        <sz val="9"/>
        <color indexed="8"/>
        <rFont val="SansSerif"/>
      </rPr>
      <t>1265h 1m 11s</t>
    </r>
  </si>
  <si>
    <r>
      <rPr>
        <sz val="9"/>
        <color indexed="8"/>
        <rFont val="SansSerif"/>
      </rPr>
      <t>0ADV87</t>
    </r>
  </si>
  <si>
    <r>
      <rPr>
        <sz val="9"/>
        <color indexed="8"/>
        <rFont val="SansSerif"/>
      </rPr>
      <t>3C6UR5DJXKG598532</t>
    </r>
  </si>
  <si>
    <r>
      <rPr>
        <sz val="9"/>
        <color indexed="8"/>
        <rFont val="SansSerif"/>
      </rPr>
      <t>2500</t>
    </r>
  </si>
  <si>
    <r>
      <rPr>
        <sz val="9"/>
        <color indexed="8"/>
        <rFont val="SansSerif"/>
      </rPr>
      <t>0051185095</t>
    </r>
  </si>
  <si>
    <r>
      <rPr>
        <sz val="9"/>
        <color indexed="8"/>
        <rFont val="SansSerif"/>
      </rPr>
      <t>MIKE ANDREWS</t>
    </r>
  </si>
  <si>
    <r>
      <rPr>
        <sz val="9"/>
        <color indexed="8"/>
        <rFont val="SansSerif"/>
      </rPr>
      <t>86570R</t>
    </r>
  </si>
  <si>
    <r>
      <rPr>
        <sz val="9"/>
        <color indexed="8"/>
        <rFont val="SansSerif"/>
      </rPr>
      <t>893h 33m 5s</t>
    </r>
  </si>
  <si>
    <r>
      <rPr>
        <sz val="9"/>
        <color indexed="8"/>
        <rFont val="SansSerif"/>
      </rPr>
      <t>783ZVY</t>
    </r>
  </si>
  <si>
    <r>
      <rPr>
        <sz val="9"/>
        <color indexed="8"/>
        <rFont val="SansSerif"/>
      </rPr>
      <t>2C4RDGBG0KR639454</t>
    </r>
  </si>
  <si>
    <r>
      <rPr>
        <sz val="9"/>
        <color indexed="8"/>
        <rFont val="SansSerif"/>
      </rPr>
      <t>092</t>
    </r>
  </si>
  <si>
    <r>
      <rPr>
        <sz val="9"/>
        <color indexed="8"/>
        <rFont val="SansSerif"/>
      </rPr>
      <t>0051186066</t>
    </r>
  </si>
  <si>
    <r>
      <rPr>
        <sz val="9"/>
        <color indexed="8"/>
        <rFont val="SansSerif"/>
      </rPr>
      <t>Dan Phillips</t>
    </r>
  </si>
  <si>
    <r>
      <rPr>
        <sz val="9"/>
        <color indexed="8"/>
        <rFont val="SansSerif"/>
      </rPr>
      <t>155229</t>
    </r>
  </si>
  <si>
    <r>
      <rPr>
        <sz val="9"/>
        <color indexed="8"/>
        <rFont val="SansSerif"/>
      </rPr>
      <t>1639h 24m 15s</t>
    </r>
  </si>
  <si>
    <r>
      <rPr>
        <sz val="9"/>
        <color indexed="8"/>
        <rFont val="SansSerif"/>
      </rPr>
      <t>ZKZ9810</t>
    </r>
  </si>
  <si>
    <r>
      <rPr>
        <sz val="9"/>
        <color indexed="8"/>
        <rFont val="SansSerif"/>
      </rPr>
      <t>NM0LE6E77E1155229</t>
    </r>
  </si>
  <si>
    <r>
      <rPr>
        <sz val="9"/>
        <color indexed="8"/>
        <rFont val="SansSerif"/>
      </rPr>
      <t>1112804579</t>
    </r>
  </si>
  <si>
    <r>
      <rPr>
        <sz val="9"/>
        <color indexed="8"/>
        <rFont val="SansSerif"/>
      </rPr>
      <t>Mark Morton</t>
    </r>
  </si>
  <si>
    <r>
      <rPr>
        <sz val="9"/>
        <color indexed="8"/>
        <rFont val="SansSerif"/>
      </rPr>
      <t>90393</t>
    </r>
  </si>
  <si>
    <r>
      <rPr>
        <sz val="9"/>
        <color indexed="8"/>
        <rFont val="SansSerif"/>
      </rPr>
      <t>462h 39m 42s</t>
    </r>
  </si>
  <si>
    <r>
      <rPr>
        <sz val="9"/>
        <color indexed="8"/>
        <rFont val="SansSerif"/>
      </rPr>
      <t>NMR9951</t>
    </r>
  </si>
  <si>
    <r>
      <rPr>
        <sz val="9"/>
        <color indexed="8"/>
        <rFont val="SansSerif"/>
      </rPr>
      <t>1N6BF0KY2LN809059</t>
    </r>
  </si>
  <si>
    <r>
      <rPr>
        <sz val="9"/>
        <color indexed="8"/>
        <rFont val="SansSerif"/>
      </rPr>
      <t>NV2500</t>
    </r>
  </si>
  <si>
    <r>
      <rPr>
        <sz val="9"/>
        <color indexed="8"/>
        <rFont val="SansSerif"/>
      </rPr>
      <t>1101905983</t>
    </r>
  </si>
  <si>
    <r>
      <rPr>
        <sz val="9"/>
        <color indexed="8"/>
        <rFont val="SansSerif"/>
      </rPr>
      <t>JAVIER RETANA</t>
    </r>
  </si>
  <si>
    <r>
      <rPr>
        <sz val="9"/>
        <color indexed="8"/>
        <rFont val="SansSerif"/>
      </rPr>
      <t>91940</t>
    </r>
  </si>
  <si>
    <r>
      <rPr>
        <sz val="9"/>
        <color indexed="8"/>
        <rFont val="SansSerif"/>
      </rPr>
      <t>68h 53m 16s</t>
    </r>
  </si>
  <si>
    <r>
      <rPr>
        <sz val="9"/>
        <color indexed="8"/>
        <rFont val="SansSerif"/>
      </rPr>
      <t>PSJ3911</t>
    </r>
  </si>
  <si>
    <r>
      <rPr>
        <sz val="9"/>
        <color indexed="8"/>
        <rFont val="SansSerif"/>
      </rPr>
      <t>1FTYE1Y80MKA07481</t>
    </r>
  </si>
  <si>
    <r>
      <rPr>
        <sz val="9"/>
        <color indexed="8"/>
        <rFont val="SansSerif"/>
      </rPr>
      <t>072</t>
    </r>
  </si>
  <si>
    <r>
      <rPr>
        <sz val="9"/>
        <color indexed="8"/>
        <rFont val="SansSerif"/>
      </rPr>
      <t>1102001278</t>
    </r>
  </si>
  <si>
    <r>
      <rPr>
        <sz val="9"/>
        <color indexed="8"/>
        <rFont val="SansSerif"/>
      </rPr>
      <t>Bennie Jones</t>
    </r>
  </si>
  <si>
    <r>
      <rPr>
        <sz val="9"/>
        <color indexed="8"/>
        <rFont val="SansSerif"/>
      </rPr>
      <t>93696</t>
    </r>
  </si>
  <si>
    <r>
      <rPr>
        <sz val="9"/>
        <color indexed="8"/>
        <rFont val="SansSerif"/>
      </rPr>
      <t>918h 18m 31s</t>
    </r>
  </si>
  <si>
    <r>
      <rPr>
        <sz val="9"/>
        <color indexed="8"/>
        <rFont val="SansSerif"/>
      </rPr>
      <t>C08803W</t>
    </r>
  </si>
  <si>
    <r>
      <rPr>
        <sz val="9"/>
        <color indexed="8"/>
        <rFont val="SansSerif"/>
      </rPr>
      <t>WD3PG2EA4H3327822</t>
    </r>
  </si>
  <si>
    <r>
      <rPr>
        <sz val="9"/>
        <color indexed="8"/>
        <rFont val="SansSerif"/>
      </rPr>
      <t>Mercedes-Benz</t>
    </r>
  </si>
  <si>
    <r>
      <rPr>
        <sz val="9"/>
        <color indexed="8"/>
        <rFont val="SansSerif"/>
      </rPr>
      <t>0090402918</t>
    </r>
  </si>
  <si>
    <r>
      <rPr>
        <sz val="9"/>
        <color indexed="8"/>
        <rFont val="SansSerif"/>
      </rPr>
      <t>Shaun Garrison</t>
    </r>
  </si>
  <si>
    <r>
      <rPr>
        <sz val="9"/>
        <color indexed="8"/>
        <rFont val="SansSerif"/>
      </rPr>
      <t>070</t>
    </r>
  </si>
  <si>
    <r>
      <rPr>
        <sz val="9"/>
        <color indexed="8"/>
        <rFont val="SansSerif"/>
      </rPr>
      <t>1101804299</t>
    </r>
  </si>
  <si>
    <r>
      <rPr>
        <sz val="9"/>
        <color indexed="8"/>
        <rFont val="SansSerif"/>
      </rPr>
      <t>67484S</t>
    </r>
  </si>
  <si>
    <r>
      <rPr>
        <sz val="9"/>
        <color indexed="8"/>
        <rFont val="SansSerif"/>
      </rPr>
      <t>1394h 7m 12s</t>
    </r>
  </si>
  <si>
    <r>
      <rPr>
        <sz val="9"/>
        <color indexed="8"/>
        <rFont val="SansSerif"/>
      </rPr>
      <t>29H5YW</t>
    </r>
  </si>
  <si>
    <r>
      <rPr>
        <sz val="9"/>
        <color indexed="8"/>
        <rFont val="SansSerif"/>
      </rPr>
      <t>1FDWE3FLXGDC16838</t>
    </r>
  </si>
  <si>
    <r>
      <rPr>
        <sz val="9"/>
        <color indexed="8"/>
        <rFont val="SansSerif"/>
      </rPr>
      <t>E-350</t>
    </r>
  </si>
  <si>
    <r>
      <rPr>
        <sz val="9"/>
        <color indexed="8"/>
        <rFont val="SansSerif"/>
      </rPr>
      <t>0051185104</t>
    </r>
  </si>
  <si>
    <r>
      <rPr>
        <sz val="9"/>
        <color indexed="8"/>
        <rFont val="SansSerif"/>
      </rPr>
      <t>78378S</t>
    </r>
  </si>
  <si>
    <r>
      <rPr>
        <sz val="9"/>
        <color indexed="8"/>
        <rFont val="SansSerif"/>
      </rPr>
      <t>1170h 32m 10s</t>
    </r>
  </si>
  <si>
    <r>
      <rPr>
        <sz val="9"/>
        <color indexed="8"/>
        <rFont val="SansSerif"/>
      </rPr>
      <t>2129082B</t>
    </r>
  </si>
  <si>
    <r>
      <rPr>
        <sz val="9"/>
        <color indexed="8"/>
        <rFont val="SansSerif"/>
      </rPr>
      <t>1N6BF0KM5JN801435</t>
    </r>
  </si>
  <si>
    <r>
      <rPr>
        <sz val="9"/>
        <color indexed="8"/>
        <rFont val="SansSerif"/>
      </rPr>
      <t>9061203002</t>
    </r>
  </si>
  <si>
    <r>
      <rPr>
        <sz val="9"/>
        <color indexed="8"/>
        <rFont val="SansSerif"/>
      </rPr>
      <t>Gerardo Everastico</t>
    </r>
  </si>
  <si>
    <r>
      <rPr>
        <sz val="9"/>
        <color indexed="8"/>
        <rFont val="SansSerif"/>
      </rPr>
      <t>93053</t>
    </r>
  </si>
  <si>
    <r>
      <rPr>
        <sz val="9"/>
        <color indexed="8"/>
        <rFont val="SansSerif"/>
      </rPr>
      <t>412h 16m 10s</t>
    </r>
  </si>
  <si>
    <r>
      <rPr>
        <sz val="9"/>
        <color indexed="8"/>
        <rFont val="SansSerif"/>
      </rPr>
      <t>PTK4175</t>
    </r>
  </si>
  <si>
    <r>
      <rPr>
        <sz val="9"/>
        <color indexed="8"/>
        <rFont val="SansSerif"/>
      </rPr>
      <t>NM0LS7S20N1506666</t>
    </r>
  </si>
  <si>
    <r>
      <rPr>
        <sz val="9"/>
        <color indexed="8"/>
        <rFont val="SansSerif"/>
      </rPr>
      <t>214</t>
    </r>
  </si>
  <si>
    <r>
      <rPr>
        <sz val="9"/>
        <color indexed="8"/>
        <rFont val="SansSerif"/>
      </rPr>
      <t>1101805273</t>
    </r>
  </si>
  <si>
    <r>
      <rPr>
        <sz val="9"/>
        <color indexed="8"/>
        <rFont val="SansSerif"/>
      </rPr>
      <t>GREG LITTLE</t>
    </r>
  </si>
  <si>
    <r>
      <rPr>
        <sz val="9"/>
        <color indexed="8"/>
        <rFont val="SansSerif"/>
      </rPr>
      <t>91861</t>
    </r>
  </si>
  <si>
    <r>
      <rPr>
        <sz val="9"/>
        <color indexed="8"/>
        <rFont val="SansSerif"/>
      </rPr>
      <t>1676h 17m 47s</t>
    </r>
  </si>
  <si>
    <r>
      <rPr>
        <sz val="9"/>
        <color indexed="8"/>
        <rFont val="SansSerif"/>
      </rPr>
      <t>2h</t>
    </r>
  </si>
  <si>
    <r>
      <rPr>
        <sz val="9"/>
        <color indexed="8"/>
        <rFont val="SansSerif"/>
      </rPr>
      <t>AB20032</t>
    </r>
  </si>
  <si>
    <r>
      <rPr>
        <sz val="9"/>
        <color indexed="8"/>
        <rFont val="SansSerif"/>
      </rPr>
      <t>NM0LS7E24M1500783</t>
    </r>
  </si>
  <si>
    <r>
      <rPr>
        <sz val="9"/>
        <color indexed="8"/>
        <rFont val="SansSerif"/>
      </rPr>
      <t>1120303774</t>
    </r>
  </si>
  <si>
    <r>
      <rPr>
        <sz val="9"/>
        <color indexed="8"/>
        <rFont val="SansSerif"/>
      </rPr>
      <t>William Mejia</t>
    </r>
  </si>
  <si>
    <r>
      <rPr>
        <sz val="9"/>
        <color indexed="8"/>
        <rFont val="SansSerif"/>
      </rPr>
      <t>91443</t>
    </r>
  </si>
  <si>
    <r>
      <rPr>
        <sz val="9"/>
        <color indexed="8"/>
        <rFont val="SansSerif"/>
      </rPr>
      <t>97h 26m 43s</t>
    </r>
  </si>
  <si>
    <r>
      <rPr>
        <sz val="9"/>
        <color indexed="8"/>
        <rFont val="SansSerif"/>
      </rPr>
      <t>29295J3</t>
    </r>
  </si>
  <si>
    <r>
      <rPr>
        <sz val="9"/>
        <color indexed="8"/>
        <rFont val="SansSerif"/>
      </rPr>
      <t>W1YV0BEY5M3847547</t>
    </r>
  </si>
  <si>
    <r>
      <rPr>
        <sz val="9"/>
        <color indexed="8"/>
        <rFont val="SansSerif"/>
      </rPr>
      <t>1101901853</t>
    </r>
  </si>
  <si>
    <r>
      <rPr>
        <sz val="9"/>
        <color indexed="8"/>
        <rFont val="SansSerif"/>
      </rPr>
      <t>ROBERT MORGAN</t>
    </r>
  </si>
  <si>
    <r>
      <rPr>
        <sz val="9"/>
        <color indexed="8"/>
        <rFont val="SansSerif"/>
      </rPr>
      <t>802h 12m 51s</t>
    </r>
  </si>
  <si>
    <r>
      <rPr>
        <sz val="9"/>
        <color indexed="8"/>
        <rFont val="SansSerif"/>
      </rPr>
      <t>BKP3442</t>
    </r>
  </si>
  <si>
    <r>
      <rPr>
        <sz val="9"/>
        <color indexed="8"/>
        <rFont val="SansSerif"/>
      </rPr>
      <t>1GCWGGCF8F1285791</t>
    </r>
  </si>
  <si>
    <r>
      <rPr>
        <sz val="9"/>
        <color indexed="8"/>
        <rFont val="SansSerif"/>
      </rPr>
      <t>Express</t>
    </r>
  </si>
  <si>
    <r>
      <rPr>
        <sz val="9"/>
        <color indexed="8"/>
        <rFont val="SansSerif"/>
      </rPr>
      <t>CHEVROLET</t>
    </r>
  </si>
  <si>
    <r>
      <rPr>
        <sz val="9"/>
        <color indexed="8"/>
        <rFont val="SansSerif"/>
      </rPr>
      <t>9012486011</t>
    </r>
  </si>
  <si>
    <r>
      <rPr>
        <sz val="9"/>
        <color indexed="8"/>
        <rFont val="SansSerif"/>
      </rPr>
      <t>Craig Peters</t>
    </r>
  </si>
  <si>
    <r>
      <rPr>
        <sz val="9"/>
        <color indexed="8"/>
        <rFont val="SansSerif"/>
      </rPr>
      <t>67567</t>
    </r>
  </si>
  <si>
    <r>
      <rPr>
        <sz val="9"/>
        <color indexed="8"/>
        <rFont val="SansSerif"/>
      </rPr>
      <t>77221S</t>
    </r>
  </si>
  <si>
    <r>
      <rPr>
        <sz val="9"/>
        <color indexed="8"/>
        <rFont val="SansSerif"/>
      </rPr>
      <t>2185h 21m 56s</t>
    </r>
  </si>
  <si>
    <r>
      <rPr>
        <sz val="9"/>
        <color indexed="8"/>
        <rFont val="SansSerif"/>
      </rPr>
      <t>149113F</t>
    </r>
  </si>
  <si>
    <r>
      <rPr>
        <sz val="9"/>
        <color indexed="8"/>
        <rFont val="SansSerif"/>
      </rPr>
      <t>1FDWE3FS8HDC24770</t>
    </r>
  </si>
  <si>
    <r>
      <rPr>
        <sz val="9"/>
        <color indexed="8"/>
        <rFont val="SansSerif"/>
      </rPr>
      <t>0051287009</t>
    </r>
  </si>
  <si>
    <r>
      <rPr>
        <sz val="9"/>
        <color indexed="8"/>
        <rFont val="SansSerif"/>
      </rPr>
      <t>LYNN FERGUSON</t>
    </r>
  </si>
  <si>
    <r>
      <rPr>
        <sz val="9"/>
        <color indexed="8"/>
        <rFont val="SansSerif"/>
      </rPr>
      <t>78379S</t>
    </r>
  </si>
  <si>
    <r>
      <rPr>
        <sz val="9"/>
        <color indexed="8"/>
        <rFont val="SansSerif"/>
      </rPr>
      <t>1480h 35m 18s</t>
    </r>
  </si>
  <si>
    <r>
      <rPr>
        <sz val="9"/>
        <color indexed="8"/>
        <rFont val="SansSerif"/>
      </rPr>
      <t>2CFD12</t>
    </r>
  </si>
  <si>
    <r>
      <rPr>
        <sz val="9"/>
        <color indexed="8"/>
        <rFont val="SansSerif"/>
      </rPr>
      <t>1N6BF0KM9JN801423</t>
    </r>
  </si>
  <si>
    <r>
      <rPr>
        <sz val="9"/>
        <color indexed="8"/>
        <rFont val="SansSerif"/>
      </rPr>
      <t>0051185054</t>
    </r>
  </si>
  <si>
    <r>
      <rPr>
        <sz val="9"/>
        <color indexed="8"/>
        <rFont val="SansSerif"/>
      </rPr>
      <t>Mike Fisher</t>
    </r>
  </si>
  <si>
    <r>
      <rPr>
        <sz val="9"/>
        <color indexed="8"/>
        <rFont val="SansSerif"/>
      </rPr>
      <t>91886</t>
    </r>
  </si>
  <si>
    <r>
      <rPr>
        <sz val="9"/>
        <color indexed="8"/>
        <rFont val="SansSerif"/>
      </rPr>
      <t>26h 29m 38s</t>
    </r>
  </si>
  <si>
    <r>
      <rPr>
        <sz val="9"/>
        <color indexed="8"/>
        <rFont val="SansSerif"/>
      </rPr>
      <t>PME7400</t>
    </r>
  </si>
  <si>
    <r>
      <rPr>
        <sz val="9"/>
        <color indexed="8"/>
        <rFont val="SansSerif"/>
      </rPr>
      <t>NM0LS7E20M1500795</t>
    </r>
  </si>
  <si>
    <r>
      <rPr>
        <sz val="9"/>
        <color indexed="8"/>
        <rFont val="SansSerif"/>
      </rPr>
      <t>028</t>
    </r>
  </si>
  <si>
    <r>
      <rPr>
        <sz val="9"/>
        <color indexed="8"/>
        <rFont val="SansSerif"/>
      </rPr>
      <t>1101801176</t>
    </r>
  </si>
  <si>
    <r>
      <rPr>
        <sz val="9"/>
        <color indexed="8"/>
        <rFont val="SansSerif"/>
      </rPr>
      <t>Brennan Arbogast</t>
    </r>
  </si>
  <si>
    <r>
      <rPr>
        <sz val="9"/>
        <color indexed="8"/>
        <rFont val="SansSerif"/>
      </rPr>
      <t>91874</t>
    </r>
  </si>
  <si>
    <r>
      <rPr>
        <sz val="9"/>
        <color indexed="8"/>
        <rFont val="SansSerif"/>
      </rPr>
      <t>113h 51m 31s</t>
    </r>
  </si>
  <si>
    <r>
      <rPr>
        <sz val="9"/>
        <color indexed="8"/>
        <rFont val="SansSerif"/>
      </rPr>
      <t>GEW701</t>
    </r>
  </si>
  <si>
    <r>
      <rPr>
        <sz val="9"/>
        <color indexed="8"/>
        <rFont val="SansSerif"/>
      </rPr>
      <t>NM0LS7E29M1500813</t>
    </r>
  </si>
  <si>
    <r>
      <rPr>
        <sz val="9"/>
        <color indexed="8"/>
        <rFont val="SansSerif"/>
      </rPr>
      <t>1101702324</t>
    </r>
  </si>
  <si>
    <r>
      <rPr>
        <sz val="9"/>
        <color indexed="8"/>
        <rFont val="SansSerif"/>
      </rPr>
      <t>DEBBIE MORGAN</t>
    </r>
  </si>
  <si>
    <r>
      <rPr>
        <sz val="9"/>
        <color indexed="8"/>
        <rFont val="SansSerif"/>
      </rPr>
      <t>235767</t>
    </r>
  </si>
  <si>
    <r>
      <rPr>
        <sz val="9"/>
        <color indexed="8"/>
        <rFont val="SansSerif"/>
      </rPr>
      <t>32m 36s</t>
    </r>
  </si>
  <si>
    <r>
      <rPr>
        <sz val="9"/>
        <color indexed="8"/>
        <rFont val="SansSerif"/>
      </rPr>
      <t>658KHY</t>
    </r>
  </si>
  <si>
    <r>
      <rPr>
        <sz val="9"/>
        <color indexed="8"/>
        <rFont val="SansSerif"/>
      </rPr>
      <t>WD3PG2EA0H3235767</t>
    </r>
  </si>
  <si>
    <r>
      <rPr>
        <sz val="9"/>
        <color indexed="8"/>
        <rFont val="SansSerif"/>
      </rPr>
      <t>226</t>
    </r>
  </si>
  <si>
    <r>
      <rPr>
        <sz val="9"/>
        <color indexed="8"/>
        <rFont val="SansSerif"/>
      </rPr>
      <t>1102004910</t>
    </r>
  </si>
  <si>
    <r>
      <rPr>
        <sz val="9"/>
        <color indexed="8"/>
        <rFont val="SansSerif"/>
      </rPr>
      <t>82697F</t>
    </r>
  </si>
  <si>
    <r>
      <rPr>
        <sz val="9"/>
        <color indexed="8"/>
        <rFont val="SansSerif"/>
      </rPr>
      <t>1714h 47m 34s</t>
    </r>
  </si>
  <si>
    <r>
      <rPr>
        <sz val="9"/>
        <color indexed="8"/>
        <rFont val="SansSerif"/>
      </rPr>
      <t>LWN4597</t>
    </r>
  </si>
  <si>
    <r>
      <rPr>
        <sz val="9"/>
        <color indexed="8"/>
        <rFont val="SansSerif"/>
      </rPr>
      <t>2C4RDGBG2KR524502</t>
    </r>
  </si>
  <si>
    <r>
      <rPr>
        <sz val="9"/>
        <color indexed="8"/>
        <rFont val="SansSerif"/>
      </rPr>
      <t>091</t>
    </r>
  </si>
  <si>
    <r>
      <rPr>
        <sz val="9"/>
        <color indexed="8"/>
        <rFont val="SansSerif"/>
      </rPr>
      <t>0042387011</t>
    </r>
  </si>
  <si>
    <r>
      <rPr>
        <sz val="9"/>
        <color indexed="8"/>
        <rFont val="SansSerif"/>
      </rPr>
      <t>Roland Reyes</t>
    </r>
  </si>
  <si>
    <r>
      <rPr>
        <sz val="9"/>
        <color indexed="8"/>
        <rFont val="SansSerif"/>
      </rPr>
      <t>76712F</t>
    </r>
  </si>
  <si>
    <r>
      <rPr>
        <sz val="9"/>
        <color indexed="8"/>
        <rFont val="SansSerif"/>
      </rPr>
      <t>1335h 1m 51s</t>
    </r>
  </si>
  <si>
    <r>
      <rPr>
        <sz val="9"/>
        <color indexed="8"/>
        <rFont val="SansSerif"/>
      </rPr>
      <t>XD77697</t>
    </r>
  </si>
  <si>
    <r>
      <rPr>
        <sz val="9"/>
        <color indexed="8"/>
        <rFont val="SansSerif"/>
      </rPr>
      <t>1N6BF0KY6HN806429</t>
    </r>
  </si>
  <si>
    <r>
      <rPr>
        <sz val="9"/>
        <color indexed="8"/>
        <rFont val="SansSerif"/>
      </rPr>
      <t>1112705160</t>
    </r>
  </si>
  <si>
    <r>
      <rPr>
        <sz val="9"/>
        <color indexed="8"/>
        <rFont val="SansSerif"/>
      </rPr>
      <t>Rex Nystrom</t>
    </r>
  </si>
  <si>
    <r>
      <rPr>
        <sz val="9"/>
        <color indexed="8"/>
        <rFont val="SansSerif"/>
      </rPr>
      <t>82499</t>
    </r>
  </si>
  <si>
    <r>
      <rPr>
        <sz val="9"/>
        <color indexed="8"/>
        <rFont val="SansSerif"/>
      </rPr>
      <t>1531h 59m 28s</t>
    </r>
  </si>
  <si>
    <r>
      <rPr>
        <sz val="9"/>
        <color indexed="8"/>
        <rFont val="SansSerif"/>
      </rPr>
      <t>BG39014</t>
    </r>
  </si>
  <si>
    <r>
      <rPr>
        <sz val="9"/>
        <color indexed="8"/>
        <rFont val="SansSerif"/>
      </rPr>
      <t>2C4RDGBG8KR654459</t>
    </r>
  </si>
  <si>
    <r>
      <rPr>
        <sz val="9"/>
        <color indexed="8"/>
        <rFont val="SansSerif"/>
      </rPr>
      <t>9010901137</t>
    </r>
  </si>
  <si>
    <r>
      <rPr>
        <sz val="9"/>
        <color indexed="8"/>
        <rFont val="SansSerif"/>
      </rPr>
      <t>DENISE HARMON</t>
    </r>
  </si>
  <si>
    <r>
      <rPr>
        <sz val="9"/>
        <color indexed="8"/>
        <rFont val="SansSerif"/>
      </rPr>
      <t>85627R</t>
    </r>
  </si>
  <si>
    <r>
      <rPr>
        <sz val="9"/>
        <color indexed="8"/>
        <rFont val="SansSerif"/>
      </rPr>
      <t>245h 21m 56s</t>
    </r>
  </si>
  <si>
    <r>
      <rPr>
        <sz val="9"/>
        <color indexed="8"/>
        <rFont val="SansSerif"/>
      </rPr>
      <t>C142246</t>
    </r>
  </si>
  <si>
    <r>
      <rPr>
        <sz val="9"/>
        <color indexed="8"/>
        <rFont val="SansSerif"/>
      </rPr>
      <t>1N6BF0KYXKN803525</t>
    </r>
  </si>
  <si>
    <r>
      <rPr>
        <sz val="9"/>
        <color indexed="8"/>
        <rFont val="SansSerif"/>
      </rPr>
      <t>1102101918</t>
    </r>
  </si>
  <si>
    <r>
      <rPr>
        <sz val="9"/>
        <color indexed="8"/>
        <rFont val="SansSerif"/>
      </rPr>
      <t>88274</t>
    </r>
  </si>
  <si>
    <r>
      <rPr>
        <sz val="9"/>
        <color indexed="8"/>
        <rFont val="SansSerif"/>
      </rPr>
      <t>1331h 18m 3s</t>
    </r>
  </si>
  <si>
    <r>
      <rPr>
        <sz val="9"/>
        <color indexed="8"/>
        <rFont val="SansSerif"/>
      </rPr>
      <t>MZR0459</t>
    </r>
  </si>
  <si>
    <r>
      <rPr>
        <sz val="9"/>
        <color indexed="8"/>
        <rFont val="SansSerif"/>
      </rPr>
      <t>2C4RDGBG1KR767265</t>
    </r>
  </si>
  <si>
    <r>
      <rPr>
        <sz val="9"/>
        <color indexed="8"/>
        <rFont val="SansSerif"/>
      </rPr>
      <t>160</t>
    </r>
  </si>
  <si>
    <r>
      <rPr>
        <sz val="9"/>
        <color indexed="8"/>
        <rFont val="SansSerif"/>
      </rPr>
      <t>0042287045</t>
    </r>
  </si>
  <si>
    <r>
      <rPr>
        <sz val="9"/>
        <color indexed="8"/>
        <rFont val="SansSerif"/>
      </rPr>
      <t>BILL CAVENDER</t>
    </r>
  </si>
  <si>
    <r>
      <rPr>
        <sz val="9"/>
        <color indexed="8"/>
        <rFont val="SansSerif"/>
      </rPr>
      <t>80602S</t>
    </r>
  </si>
  <si>
    <r>
      <rPr>
        <sz val="9"/>
        <color indexed="8"/>
        <rFont val="SansSerif"/>
      </rPr>
      <t>250h 54m 14s</t>
    </r>
  </si>
  <si>
    <r>
      <rPr>
        <sz val="9"/>
        <color indexed="8"/>
        <rFont val="SansSerif"/>
      </rPr>
      <t>LIF315</t>
    </r>
  </si>
  <si>
    <r>
      <rPr>
        <sz val="9"/>
        <color indexed="8"/>
        <rFont val="SansSerif"/>
      </rPr>
      <t>3N6CM0KN9JK699534</t>
    </r>
  </si>
  <si>
    <r>
      <rPr>
        <sz val="9"/>
        <color indexed="8"/>
        <rFont val="SansSerif"/>
      </rPr>
      <t>126</t>
    </r>
  </si>
  <si>
    <r>
      <rPr>
        <sz val="9"/>
        <color indexed="8"/>
        <rFont val="SansSerif"/>
      </rPr>
      <t>1102105754</t>
    </r>
  </si>
  <si>
    <r>
      <rPr>
        <sz val="9"/>
        <color indexed="8"/>
        <rFont val="SansSerif"/>
      </rPr>
      <t>Jeff Bozarth</t>
    </r>
  </si>
  <si>
    <r>
      <rPr>
        <sz val="9"/>
        <color indexed="8"/>
        <rFont val="SansSerif"/>
      </rPr>
      <t>96574</t>
    </r>
  </si>
  <si>
    <r>
      <rPr>
        <sz val="9"/>
        <color indexed="8"/>
        <rFont val="SansSerif"/>
      </rPr>
      <t>12h 57m 20s</t>
    </r>
  </si>
  <si>
    <r>
      <rPr>
        <sz val="9"/>
        <color indexed="8"/>
        <rFont val="SansSerif"/>
      </rPr>
      <t>2EH0654</t>
    </r>
  </si>
  <si>
    <r>
      <rPr>
        <sz val="9"/>
        <color indexed="8"/>
        <rFont val="SansSerif"/>
      </rPr>
      <t>1GB0GRFP6M1252778</t>
    </r>
  </si>
  <si>
    <r>
      <rPr>
        <sz val="9"/>
        <color indexed="8"/>
        <rFont val="SansSerif"/>
      </rPr>
      <t>Express Cargo</t>
    </r>
  </si>
  <si>
    <r>
      <rPr>
        <sz val="9"/>
        <color indexed="8"/>
        <rFont val="SansSerif"/>
      </rPr>
      <t>Chevrolet</t>
    </r>
  </si>
  <si>
    <r>
      <rPr>
        <sz val="9"/>
        <color indexed="8"/>
        <rFont val="SansSerif"/>
      </rPr>
      <t>1101903701</t>
    </r>
  </si>
  <si>
    <r>
      <rPr>
        <sz val="9"/>
        <color indexed="8"/>
        <rFont val="SansSerif"/>
      </rPr>
      <t>91889</t>
    </r>
  </si>
  <si>
    <r>
      <rPr>
        <sz val="9"/>
        <color indexed="8"/>
        <rFont val="SansSerif"/>
      </rPr>
      <t>1079h 12m 36s</t>
    </r>
  </si>
  <si>
    <r>
      <rPr>
        <sz val="9"/>
        <color indexed="8"/>
        <rFont val="SansSerif"/>
      </rPr>
      <t>3013936B</t>
    </r>
  </si>
  <si>
    <r>
      <rPr>
        <sz val="9"/>
        <color indexed="8"/>
        <rFont val="SansSerif"/>
      </rPr>
      <t>W1YV0BEY6M3847752</t>
    </r>
  </si>
  <si>
    <r>
      <rPr>
        <sz val="9"/>
        <color indexed="8"/>
        <rFont val="SansSerif"/>
      </rPr>
      <t>9011286034</t>
    </r>
  </si>
  <si>
    <r>
      <rPr>
        <sz val="9"/>
        <color indexed="8"/>
        <rFont val="SansSerif"/>
      </rPr>
      <t>Dennis Ponczek</t>
    </r>
  </si>
  <si>
    <r>
      <rPr>
        <sz val="9"/>
        <color indexed="8"/>
        <rFont val="SansSerif"/>
      </rPr>
      <t>605291</t>
    </r>
  </si>
  <si>
    <r>
      <rPr>
        <sz val="9"/>
        <color indexed="8"/>
        <rFont val="SansSerif"/>
      </rPr>
      <t>400h 7m 51s</t>
    </r>
  </si>
  <si>
    <r>
      <rPr>
        <sz val="9"/>
        <color indexed="8"/>
        <rFont val="SansSerif"/>
      </rPr>
      <t>QREZ08</t>
    </r>
  </si>
  <si>
    <r>
      <rPr>
        <sz val="9"/>
        <color indexed="8"/>
        <rFont val="SansSerif"/>
      </rPr>
      <t>2C4RDGBG3HR605291</t>
    </r>
  </si>
  <si>
    <r>
      <rPr>
        <sz val="9"/>
        <color indexed="8"/>
        <rFont val="SansSerif"/>
      </rPr>
      <t>0090402881</t>
    </r>
  </si>
  <si>
    <r>
      <rPr>
        <sz val="9"/>
        <color indexed="8"/>
        <rFont val="SansSerif"/>
      </rPr>
      <t>Shawn Scharff</t>
    </r>
  </si>
  <si>
    <r>
      <rPr>
        <sz val="9"/>
        <color indexed="8"/>
        <rFont val="SansSerif"/>
      </rPr>
      <t>1064h 57m 3s</t>
    </r>
  </si>
  <si>
    <r>
      <rPr>
        <sz val="9"/>
        <color indexed="8"/>
        <rFont val="SansSerif"/>
      </rPr>
      <t>KNP3950</t>
    </r>
  </si>
  <si>
    <r>
      <rPr>
        <sz val="9"/>
        <color indexed="8"/>
        <rFont val="SansSerif"/>
      </rPr>
      <t>3N6CM0KN6JK691679</t>
    </r>
  </si>
  <si>
    <r>
      <rPr>
        <sz val="9"/>
        <color indexed="8"/>
        <rFont val="SansSerif"/>
      </rPr>
      <t>0051286075</t>
    </r>
  </si>
  <si>
    <r>
      <rPr>
        <sz val="9"/>
        <color indexed="8"/>
        <rFont val="SansSerif"/>
      </rPr>
      <t>KOREY DAVIS</t>
    </r>
  </si>
  <si>
    <r>
      <rPr>
        <sz val="9"/>
        <color indexed="8"/>
        <rFont val="SansSerif"/>
      </rPr>
      <t>76317S</t>
    </r>
  </si>
  <si>
    <r>
      <rPr>
        <sz val="9"/>
        <color indexed="8"/>
        <rFont val="SansSerif"/>
      </rPr>
      <t>1101905836</t>
    </r>
  </si>
  <si>
    <r>
      <rPr>
        <sz val="9"/>
        <color indexed="8"/>
        <rFont val="SansSerif"/>
      </rPr>
      <t>85659R</t>
    </r>
  </si>
  <si>
    <r>
      <rPr>
        <sz val="9"/>
        <color indexed="8"/>
        <rFont val="SansSerif"/>
      </rPr>
      <t>1630h 14m 9s</t>
    </r>
  </si>
  <si>
    <r>
      <rPr>
        <sz val="9"/>
        <color indexed="8"/>
        <rFont val="SansSerif"/>
      </rPr>
      <t>C205750</t>
    </r>
  </si>
  <si>
    <r>
      <rPr>
        <sz val="9"/>
        <color indexed="8"/>
        <rFont val="SansSerif"/>
      </rPr>
      <t>2C4RDGBG1KR615177</t>
    </r>
  </si>
  <si>
    <r>
      <rPr>
        <sz val="9"/>
        <color indexed="8"/>
        <rFont val="SansSerif"/>
      </rPr>
      <t>9011186009</t>
    </r>
  </si>
  <si>
    <r>
      <rPr>
        <sz val="9"/>
        <color indexed="8"/>
        <rFont val="SansSerif"/>
      </rPr>
      <t>Douglas Bergstrom</t>
    </r>
  </si>
  <si>
    <r>
      <rPr>
        <sz val="9"/>
        <color indexed="8"/>
        <rFont val="SansSerif"/>
      </rPr>
      <t>Doug</t>
    </r>
  </si>
  <si>
    <r>
      <rPr>
        <sz val="9"/>
        <color indexed="8"/>
        <rFont val="SansSerif"/>
      </rPr>
      <t>91973</t>
    </r>
  </si>
  <si>
    <r>
      <rPr>
        <sz val="9"/>
        <color indexed="8"/>
        <rFont val="SansSerif"/>
      </rPr>
      <t>2237h 10m 46s</t>
    </r>
  </si>
  <si>
    <r>
      <rPr>
        <sz val="9"/>
        <color indexed="8"/>
        <rFont val="SansSerif"/>
      </rPr>
      <t>W56440</t>
    </r>
  </si>
  <si>
    <r>
      <rPr>
        <sz val="9"/>
        <color indexed="8"/>
        <rFont val="SansSerif"/>
      </rPr>
      <t>1FTYE1Y82MKA07434</t>
    </r>
  </si>
  <si>
    <r>
      <rPr>
        <sz val="9"/>
        <color indexed="8"/>
        <rFont val="SansSerif"/>
      </rPr>
      <t>1112502879</t>
    </r>
  </si>
  <si>
    <r>
      <rPr>
        <sz val="9"/>
        <color indexed="8"/>
        <rFont val="SansSerif"/>
      </rPr>
      <t>Neil Queen</t>
    </r>
  </si>
  <si>
    <r>
      <rPr>
        <sz val="9"/>
        <color indexed="8"/>
        <rFont val="SansSerif"/>
      </rPr>
      <t>11087R</t>
    </r>
  </si>
  <si>
    <r>
      <rPr>
        <sz val="9"/>
        <color indexed="8"/>
        <rFont val="SansSerif"/>
      </rPr>
      <t>90h 30m 18s</t>
    </r>
  </si>
  <si>
    <r>
      <rPr>
        <sz val="9"/>
        <color indexed="8"/>
        <rFont val="SansSerif"/>
      </rPr>
      <t>88035NB</t>
    </r>
  </si>
  <si>
    <r>
      <rPr>
        <sz val="9"/>
        <color indexed="8"/>
        <rFont val="SansSerif"/>
      </rPr>
      <t>3N6CM0KN8HK722473</t>
    </r>
  </si>
  <si>
    <r>
      <rPr>
        <sz val="9"/>
        <color indexed="8"/>
        <rFont val="SansSerif"/>
      </rPr>
      <t>1101805063</t>
    </r>
  </si>
  <si>
    <r>
      <rPr>
        <sz val="9"/>
        <color indexed="8"/>
        <rFont val="SansSerif"/>
      </rPr>
      <t>MARC KRETZER</t>
    </r>
  </si>
  <si>
    <r>
      <rPr>
        <sz val="9"/>
        <color indexed="8"/>
        <rFont val="SansSerif"/>
      </rPr>
      <t>Marc 8628</t>
    </r>
  </si>
  <si>
    <r>
      <rPr>
        <sz val="9"/>
        <color indexed="8"/>
        <rFont val="SansSerif"/>
      </rPr>
      <t>91929</t>
    </r>
  </si>
  <si>
    <r>
      <rPr>
        <sz val="9"/>
        <color indexed="8"/>
        <rFont val="SansSerif"/>
      </rPr>
      <t>1520h 33m</t>
    </r>
  </si>
  <si>
    <r>
      <rPr>
        <sz val="9"/>
        <color indexed="8"/>
        <rFont val="SansSerif"/>
      </rPr>
      <t>W56209</t>
    </r>
  </si>
  <si>
    <r>
      <rPr>
        <sz val="9"/>
        <color indexed="8"/>
        <rFont val="SansSerif"/>
      </rPr>
      <t>1FTYE1Y86MKA07419</t>
    </r>
  </si>
  <si>
    <r>
      <rPr>
        <sz val="9"/>
        <color indexed="8"/>
        <rFont val="SansSerif"/>
      </rPr>
      <t>1112503577</t>
    </r>
  </si>
  <si>
    <r>
      <rPr>
        <sz val="9"/>
        <color indexed="8"/>
        <rFont val="SansSerif"/>
      </rPr>
      <t>David Cote</t>
    </r>
  </si>
  <si>
    <r>
      <rPr>
        <sz val="9"/>
        <color indexed="8"/>
        <rFont val="SansSerif"/>
      </rPr>
      <t>76308S</t>
    </r>
  </si>
  <si>
    <r>
      <rPr>
        <sz val="9"/>
        <color indexed="8"/>
        <rFont val="SansSerif"/>
      </rPr>
      <t>830h 3m 1s</t>
    </r>
  </si>
  <si>
    <r>
      <rPr>
        <sz val="9"/>
        <color indexed="8"/>
        <rFont val="SansSerif"/>
      </rPr>
      <t>AUH630</t>
    </r>
  </si>
  <si>
    <r>
      <rPr>
        <sz val="9"/>
        <color indexed="8"/>
        <rFont val="SansSerif"/>
      </rPr>
      <t>3N6CM0KN9JK690543</t>
    </r>
  </si>
  <si>
    <r>
      <rPr>
        <sz val="9"/>
        <color indexed="8"/>
        <rFont val="SansSerif"/>
      </rPr>
      <t>0042286133</t>
    </r>
  </si>
  <si>
    <r>
      <rPr>
        <sz val="9"/>
        <color indexed="8"/>
        <rFont val="SansSerif"/>
      </rPr>
      <t>JILL PORTER</t>
    </r>
  </si>
  <si>
    <r>
      <rPr>
        <sz val="9"/>
        <color indexed="8"/>
        <rFont val="SansSerif"/>
      </rPr>
      <t>77688S</t>
    </r>
  </si>
  <si>
    <r>
      <rPr>
        <sz val="9"/>
        <color indexed="8"/>
        <rFont val="SansSerif"/>
      </rPr>
      <t>1470h 26m 47s</t>
    </r>
  </si>
  <si>
    <r>
      <rPr>
        <sz val="9"/>
        <color indexed="8"/>
        <rFont val="SansSerif"/>
      </rPr>
      <t>BC21508</t>
    </r>
  </si>
  <si>
    <r>
      <rPr>
        <sz val="9"/>
        <color indexed="8"/>
        <rFont val="SansSerif"/>
      </rPr>
      <t>5TDJZ3DC2HS173432</t>
    </r>
  </si>
  <si>
    <r>
      <rPr>
        <sz val="9"/>
        <color indexed="8"/>
        <rFont val="SansSerif"/>
      </rPr>
      <t>9010985112</t>
    </r>
  </si>
  <si>
    <r>
      <rPr>
        <sz val="9"/>
        <color indexed="8"/>
        <rFont val="SansSerif"/>
      </rPr>
      <t>DAVID VAUGHAN</t>
    </r>
  </si>
  <si>
    <r>
      <rPr>
        <sz val="9"/>
        <color indexed="8"/>
        <rFont val="SansSerif"/>
      </rPr>
      <t>1112402238</t>
    </r>
  </si>
  <si>
    <r>
      <rPr>
        <sz val="9"/>
        <color indexed="8"/>
        <rFont val="SansSerif"/>
      </rPr>
      <t>84920R</t>
    </r>
  </si>
  <si>
    <r>
      <rPr>
        <sz val="9"/>
        <color indexed="8"/>
        <rFont val="SansSerif"/>
      </rPr>
      <t>754h 58s</t>
    </r>
  </si>
  <si>
    <r>
      <rPr>
        <sz val="9"/>
        <color indexed="8"/>
        <rFont val="SansSerif"/>
      </rPr>
      <t>LXS3411</t>
    </r>
  </si>
  <si>
    <r>
      <rPr>
        <sz val="9"/>
        <color indexed="8"/>
        <rFont val="SansSerif"/>
      </rPr>
      <t>2C4RDGBG7KR634221</t>
    </r>
  </si>
  <si>
    <r>
      <rPr>
        <sz val="9"/>
        <color indexed="8"/>
        <rFont val="SansSerif"/>
      </rPr>
      <t>0051287021</t>
    </r>
  </si>
  <si>
    <r>
      <rPr>
        <sz val="9"/>
        <color indexed="8"/>
        <rFont val="SansSerif"/>
      </rPr>
      <t>STEVEN NEIE</t>
    </r>
  </si>
  <si>
    <r>
      <rPr>
        <sz val="9"/>
        <color indexed="8"/>
        <rFont val="SansSerif"/>
      </rPr>
      <t>76120S</t>
    </r>
  </si>
  <si>
    <r>
      <rPr>
        <sz val="9"/>
        <color indexed="8"/>
        <rFont val="SansSerif"/>
      </rPr>
      <t>160h 27m 54s</t>
    </r>
  </si>
  <si>
    <r>
      <rPr>
        <sz val="9"/>
        <color indexed="8"/>
        <rFont val="SansSerif"/>
      </rPr>
      <t>09764X1</t>
    </r>
  </si>
  <si>
    <r>
      <rPr>
        <sz val="9"/>
        <color indexed="8"/>
        <rFont val="SansSerif"/>
      </rPr>
      <t>1N6BF0KM5HN808203</t>
    </r>
  </si>
  <si>
    <r>
      <rPr>
        <sz val="9"/>
        <color indexed="8"/>
        <rFont val="SansSerif"/>
      </rPr>
      <t>1101702649</t>
    </r>
  </si>
  <si>
    <r>
      <rPr>
        <sz val="9"/>
        <color indexed="8"/>
        <rFont val="SansSerif"/>
      </rPr>
      <t>Angel Diaz</t>
    </r>
  </si>
  <si>
    <r>
      <rPr>
        <sz val="9"/>
        <color indexed="8"/>
        <rFont val="SansSerif"/>
      </rPr>
      <t>84445</t>
    </r>
  </si>
  <si>
    <r>
      <rPr>
        <sz val="9"/>
        <color indexed="8"/>
        <rFont val="SansSerif"/>
      </rPr>
      <t>554h 33m 57s</t>
    </r>
  </si>
  <si>
    <r>
      <rPr>
        <sz val="9"/>
        <color indexed="8"/>
        <rFont val="SansSerif"/>
      </rPr>
      <t>CVL173</t>
    </r>
  </si>
  <si>
    <r>
      <rPr>
        <sz val="9"/>
        <color indexed="8"/>
        <rFont val="SansSerif"/>
      </rPr>
      <t>3N6CM0KN8KK701923</t>
    </r>
  </si>
  <si>
    <r>
      <rPr>
        <sz val="9"/>
        <color indexed="8"/>
        <rFont val="SansSerif"/>
      </rPr>
      <t>0042387034</t>
    </r>
  </si>
  <si>
    <r>
      <rPr>
        <sz val="9"/>
        <color indexed="8"/>
        <rFont val="SansSerif"/>
      </rPr>
      <t>BOBBI MACKEDENZ</t>
    </r>
  </si>
  <si>
    <r>
      <rPr>
        <sz val="9"/>
        <color indexed="8"/>
        <rFont val="SansSerif"/>
      </rPr>
      <t>86915R</t>
    </r>
  </si>
  <si>
    <r>
      <rPr>
        <sz val="9"/>
        <color indexed="8"/>
        <rFont val="SansSerif"/>
      </rPr>
      <t>95h 55m 8s</t>
    </r>
  </si>
  <si>
    <r>
      <rPr>
        <sz val="9"/>
        <color indexed="8"/>
        <rFont val="SansSerif"/>
      </rPr>
      <t>F514WK</t>
    </r>
  </si>
  <si>
    <r>
      <rPr>
        <sz val="9"/>
        <color indexed="8"/>
        <rFont val="SansSerif"/>
      </rPr>
      <t>2C4RDGBG4KR788952</t>
    </r>
  </si>
  <si>
    <r>
      <rPr>
        <sz val="9"/>
        <color indexed="8"/>
        <rFont val="SansSerif"/>
      </rPr>
      <t>1101702251</t>
    </r>
  </si>
  <si>
    <r>
      <rPr>
        <sz val="9"/>
        <color indexed="8"/>
        <rFont val="SansSerif"/>
      </rPr>
      <t>COURTNEY THOMPSON</t>
    </r>
  </si>
  <si>
    <r>
      <rPr>
        <sz val="9"/>
        <color indexed="8"/>
        <rFont val="SansSerif"/>
      </rPr>
      <t>135h 12m 26s</t>
    </r>
  </si>
  <si>
    <r>
      <rPr>
        <sz val="9"/>
        <color indexed="8"/>
        <rFont val="SansSerif"/>
      </rPr>
      <t>3C6TRVNG0KE536664</t>
    </r>
  </si>
  <si>
    <r>
      <rPr>
        <sz val="9"/>
        <color indexed="8"/>
        <rFont val="SansSerif"/>
      </rPr>
      <t>1102105903</t>
    </r>
  </si>
  <si>
    <r>
      <rPr>
        <sz val="9"/>
        <color indexed="8"/>
        <rFont val="SansSerif"/>
      </rPr>
      <t>80866F</t>
    </r>
  </si>
  <si>
    <r>
      <rPr>
        <sz val="9"/>
        <color indexed="8"/>
        <rFont val="SansSerif"/>
      </rPr>
      <t>3023h 42m</t>
    </r>
  </si>
  <si>
    <r>
      <rPr>
        <sz val="9"/>
        <color indexed="8"/>
        <rFont val="SansSerif"/>
      </rPr>
      <t>5DJ2468</t>
    </r>
  </si>
  <si>
    <r>
      <rPr>
        <sz val="9"/>
        <color indexed="8"/>
        <rFont val="SansSerif"/>
      </rPr>
      <t>1N6BF0KYXJN811316</t>
    </r>
  </si>
  <si>
    <r>
      <rPr>
        <sz val="9"/>
        <color indexed="8"/>
        <rFont val="SansSerif"/>
      </rPr>
      <t>1112801740</t>
    </r>
  </si>
  <si>
    <r>
      <rPr>
        <sz val="9"/>
        <color indexed="8"/>
        <rFont val="SansSerif"/>
      </rPr>
      <t>Michael Simon</t>
    </r>
  </si>
  <si>
    <r>
      <rPr>
        <sz val="9"/>
        <color indexed="8"/>
        <rFont val="SansSerif"/>
      </rPr>
      <t>95849</t>
    </r>
  </si>
  <si>
    <r>
      <rPr>
        <sz val="9"/>
        <color indexed="8"/>
        <rFont val="SansSerif"/>
      </rPr>
      <t>157h 6m 17s</t>
    </r>
  </si>
  <si>
    <r>
      <rPr>
        <sz val="9"/>
        <color indexed="8"/>
        <rFont val="SansSerif"/>
      </rPr>
      <t>57ABDX</t>
    </r>
  </si>
  <si>
    <r>
      <rPr>
        <sz val="9"/>
        <color indexed="8"/>
        <rFont val="SansSerif"/>
      </rPr>
      <t>1N6BF0KM0MN809303</t>
    </r>
  </si>
  <si>
    <r>
      <rPr>
        <sz val="9"/>
        <color indexed="8"/>
        <rFont val="SansSerif"/>
      </rPr>
      <t>1101902822</t>
    </r>
  </si>
  <si>
    <r>
      <rPr>
        <sz val="9"/>
        <color indexed="8"/>
        <rFont val="SansSerif"/>
      </rPr>
      <t>Jackson Long</t>
    </r>
  </si>
  <si>
    <r>
      <rPr>
        <sz val="9"/>
        <color indexed="8"/>
        <rFont val="SansSerif"/>
      </rPr>
      <t>80373S</t>
    </r>
  </si>
  <si>
    <r>
      <rPr>
        <sz val="9"/>
        <color indexed="8"/>
        <rFont val="SansSerif"/>
      </rPr>
      <t>638h 3s</t>
    </r>
  </si>
  <si>
    <r>
      <rPr>
        <sz val="9"/>
        <color indexed="8"/>
        <rFont val="SansSerif"/>
      </rPr>
      <t>ZRE0944</t>
    </r>
  </si>
  <si>
    <r>
      <rPr>
        <sz val="9"/>
        <color indexed="8"/>
        <rFont val="SansSerif"/>
      </rPr>
      <t>3N6CM0KN7JK699564</t>
    </r>
  </si>
  <si>
    <r>
      <rPr>
        <sz val="9"/>
        <color indexed="8"/>
        <rFont val="SansSerif"/>
      </rPr>
      <t>9011285007</t>
    </r>
  </si>
  <si>
    <r>
      <rPr>
        <sz val="9"/>
        <color indexed="8"/>
        <rFont val="SansSerif"/>
      </rPr>
      <t>Kevin Corty</t>
    </r>
  </si>
  <si>
    <r>
      <rPr>
        <sz val="9"/>
        <color indexed="8"/>
        <rFont val="SansSerif"/>
      </rPr>
      <t>82229F</t>
    </r>
  </si>
  <si>
    <r>
      <rPr>
        <sz val="9"/>
        <color indexed="8"/>
        <rFont val="SansSerif"/>
      </rPr>
      <t>2428h 45m 40s</t>
    </r>
  </si>
  <si>
    <r>
      <rPr>
        <sz val="9"/>
        <color indexed="8"/>
        <rFont val="SansSerif"/>
      </rPr>
      <t>749H37</t>
    </r>
  </si>
  <si>
    <r>
      <rPr>
        <sz val="9"/>
        <color indexed="8"/>
        <rFont val="SansSerif"/>
      </rPr>
      <t>1N6BF0KM4JN810255</t>
    </r>
  </si>
  <si>
    <r>
      <rPr>
        <sz val="9"/>
        <color indexed="8"/>
        <rFont val="SansSerif"/>
      </rPr>
      <t>8110682105</t>
    </r>
  </si>
  <si>
    <r>
      <rPr>
        <sz val="9"/>
        <color indexed="8"/>
        <rFont val="SansSerif"/>
      </rPr>
      <t>George Ware</t>
    </r>
  </si>
  <si>
    <r>
      <rPr>
        <sz val="9"/>
        <color indexed="8"/>
        <rFont val="SansSerif"/>
      </rPr>
      <t>1102101844</t>
    </r>
  </si>
  <si>
    <r>
      <rPr>
        <sz val="9"/>
        <color indexed="8"/>
        <rFont val="SansSerif"/>
      </rPr>
      <t>1101904691</t>
    </r>
  </si>
  <si>
    <r>
      <rPr>
        <sz val="9"/>
        <color indexed="8"/>
        <rFont val="SansSerif"/>
      </rPr>
      <t>85628R</t>
    </r>
  </si>
  <si>
    <r>
      <rPr>
        <sz val="9"/>
        <color indexed="8"/>
        <rFont val="SansSerif"/>
      </rPr>
      <t>2851h 47m 2s</t>
    </r>
  </si>
  <si>
    <r>
      <rPr>
        <sz val="9"/>
        <color indexed="8"/>
        <rFont val="SansSerif"/>
      </rPr>
      <t>C142247</t>
    </r>
  </si>
  <si>
    <r>
      <rPr>
        <sz val="9"/>
        <color indexed="8"/>
        <rFont val="SansSerif"/>
      </rPr>
      <t>1120305435</t>
    </r>
  </si>
  <si>
    <r>
      <rPr>
        <sz val="9"/>
        <color indexed="8"/>
        <rFont val="SansSerif"/>
      </rPr>
      <t>125 - UNKNOWN 85628R</t>
    </r>
  </si>
  <si>
    <r>
      <rPr>
        <sz val="9"/>
        <color indexed="8"/>
        <rFont val="SansSerif"/>
      </rPr>
      <t>82496</t>
    </r>
  </si>
  <si>
    <r>
      <rPr>
        <sz val="9"/>
        <color indexed="8"/>
        <rFont val="SansSerif"/>
      </rPr>
      <t>343h 15m 35s</t>
    </r>
  </si>
  <si>
    <r>
      <rPr>
        <sz val="9"/>
        <color indexed="8"/>
        <rFont val="SansSerif"/>
      </rPr>
      <t>BH59657</t>
    </r>
  </si>
  <si>
    <r>
      <rPr>
        <sz val="9"/>
        <color indexed="8"/>
        <rFont val="SansSerif"/>
      </rPr>
      <t>2C4RDGBG7KR649348</t>
    </r>
  </si>
  <si>
    <r>
      <rPr>
        <sz val="9"/>
        <color indexed="8"/>
        <rFont val="SansSerif"/>
      </rPr>
      <t>0051285009</t>
    </r>
  </si>
  <si>
    <r>
      <rPr>
        <sz val="9"/>
        <color indexed="8"/>
        <rFont val="SansSerif"/>
      </rPr>
      <t>DANNY SULLIVAN</t>
    </r>
  </si>
  <si>
    <r>
      <rPr>
        <sz val="9"/>
        <color indexed="8"/>
        <rFont val="SansSerif"/>
      </rPr>
      <t>95842</t>
    </r>
  </si>
  <si>
    <r>
      <rPr>
        <sz val="9"/>
        <color indexed="8"/>
        <rFont val="SansSerif"/>
      </rPr>
      <t>379h 59m 27s</t>
    </r>
  </si>
  <si>
    <r>
      <rPr>
        <sz val="9"/>
        <color indexed="8"/>
        <rFont val="SansSerif"/>
      </rPr>
      <t>42051NB</t>
    </r>
  </si>
  <si>
    <r>
      <rPr>
        <sz val="9"/>
        <color indexed="8"/>
        <rFont val="SansSerif"/>
      </rPr>
      <t>1N6AF0KY3MN807849</t>
    </r>
  </si>
  <si>
    <r>
      <rPr>
        <sz val="9"/>
        <color indexed="8"/>
        <rFont val="SansSerif"/>
      </rPr>
      <t>0090402865</t>
    </r>
  </si>
  <si>
    <r>
      <rPr>
        <sz val="9"/>
        <color indexed="8"/>
        <rFont val="SansSerif"/>
      </rPr>
      <t>NV-3500 7849</t>
    </r>
  </si>
  <si>
    <r>
      <rPr>
        <sz val="9"/>
        <color indexed="8"/>
        <rFont val="SansSerif"/>
      </rPr>
      <t>86481R</t>
    </r>
  </si>
  <si>
    <r>
      <rPr>
        <sz val="9"/>
        <color indexed="8"/>
        <rFont val="SansSerif"/>
      </rPr>
      <t>913h 39m 45s</t>
    </r>
  </si>
  <si>
    <r>
      <rPr>
        <sz val="9"/>
        <color indexed="8"/>
        <rFont val="SansSerif"/>
      </rPr>
      <t>DPJ 187</t>
    </r>
  </si>
  <si>
    <r>
      <rPr>
        <sz val="9"/>
        <color indexed="8"/>
        <rFont val="SansSerif"/>
      </rPr>
      <t>2C4RDGBG4KR685191</t>
    </r>
  </si>
  <si>
    <r>
      <rPr>
        <sz val="9"/>
        <color indexed="8"/>
        <rFont val="SansSerif"/>
      </rPr>
      <t>0042287135</t>
    </r>
  </si>
  <si>
    <r>
      <rPr>
        <sz val="9"/>
        <color indexed="8"/>
        <rFont val="SansSerif"/>
      </rPr>
      <t>TAYLOR LIMBECK</t>
    </r>
  </si>
  <si>
    <r>
      <rPr>
        <sz val="9"/>
        <color indexed="8"/>
        <rFont val="SansSerif"/>
      </rPr>
      <t>0051185039</t>
    </r>
  </si>
  <si>
    <r>
      <rPr>
        <sz val="9"/>
        <color indexed="8"/>
        <rFont val="SansSerif"/>
      </rPr>
      <t>97371</t>
    </r>
  </si>
  <si>
    <r>
      <rPr>
        <sz val="9"/>
        <color indexed="8"/>
        <rFont val="SansSerif"/>
      </rPr>
      <t>3798h 26m 10s</t>
    </r>
  </si>
  <si>
    <r>
      <rPr>
        <sz val="9"/>
        <color indexed="8"/>
        <rFont val="SansSerif"/>
      </rPr>
      <t>ZKT5027</t>
    </r>
  </si>
  <si>
    <r>
      <rPr>
        <sz val="9"/>
        <color indexed="8"/>
        <rFont val="SansSerif"/>
      </rPr>
      <t>3N6CM0KN1MK707971</t>
    </r>
  </si>
  <si>
    <r>
      <rPr>
        <sz val="9"/>
        <color indexed="8"/>
        <rFont val="SansSerif"/>
      </rPr>
      <t>9011085227</t>
    </r>
  </si>
  <si>
    <r>
      <rPr>
        <sz val="9"/>
        <color indexed="8"/>
        <rFont val="SansSerif"/>
      </rPr>
      <t>Michael Ruggiero</t>
    </r>
  </si>
  <si>
    <r>
      <rPr>
        <sz val="9"/>
        <color indexed="8"/>
        <rFont val="SansSerif"/>
      </rPr>
      <t>79962S</t>
    </r>
  </si>
  <si>
    <r>
      <rPr>
        <sz val="9"/>
        <color indexed="8"/>
        <rFont val="SansSerif"/>
      </rPr>
      <t>1267h 12m 21s</t>
    </r>
  </si>
  <si>
    <r>
      <rPr>
        <sz val="9"/>
        <color indexed="8"/>
        <rFont val="SansSerif"/>
      </rPr>
      <t>ZLC8818</t>
    </r>
  </si>
  <si>
    <r>
      <rPr>
        <sz val="9"/>
        <color indexed="8"/>
        <rFont val="SansSerif"/>
      </rPr>
      <t>1N6BF0KM6JN807910</t>
    </r>
  </si>
  <si>
    <r>
      <rPr>
        <sz val="9"/>
        <color indexed="8"/>
        <rFont val="SansSerif"/>
      </rPr>
      <t>0051186061</t>
    </r>
  </si>
  <si>
    <r>
      <rPr>
        <sz val="9"/>
        <color indexed="8"/>
        <rFont val="SansSerif"/>
      </rPr>
      <t>Mark Nice</t>
    </r>
  </si>
  <si>
    <r>
      <rPr>
        <sz val="9"/>
        <color indexed="8"/>
        <rFont val="SansSerif"/>
      </rPr>
      <t>91931</t>
    </r>
  </si>
  <si>
    <r>
      <rPr>
        <sz val="9"/>
        <color indexed="8"/>
        <rFont val="SansSerif"/>
      </rPr>
      <t>3118h 58m 22s</t>
    </r>
  </si>
  <si>
    <r>
      <rPr>
        <sz val="9"/>
        <color indexed="8"/>
        <rFont val="SansSerif"/>
      </rPr>
      <t>8h</t>
    </r>
  </si>
  <si>
    <r>
      <rPr>
        <sz val="9"/>
        <color indexed="8"/>
        <rFont val="SansSerif"/>
      </rPr>
      <t>AB20027</t>
    </r>
  </si>
  <si>
    <r>
      <rPr>
        <sz val="9"/>
        <color indexed="8"/>
        <rFont val="SansSerif"/>
      </rPr>
      <t>1FTYE1Y83MKA07426</t>
    </r>
  </si>
  <si>
    <r>
      <rPr>
        <sz val="9"/>
        <color indexed="8"/>
        <rFont val="SansSerif"/>
      </rPr>
      <t>1120301313</t>
    </r>
  </si>
  <si>
    <r>
      <rPr>
        <sz val="9"/>
        <color indexed="8"/>
        <rFont val="SansSerif"/>
      </rPr>
      <t>Joshua Hamm</t>
    </r>
  </si>
  <si>
    <r>
      <rPr>
        <sz val="9"/>
        <color indexed="8"/>
        <rFont val="SansSerif"/>
      </rPr>
      <t>80590S</t>
    </r>
  </si>
  <si>
    <r>
      <rPr>
        <sz val="9"/>
        <color indexed="8"/>
        <rFont val="SansSerif"/>
      </rPr>
      <t>1899h 59m 19s</t>
    </r>
  </si>
  <si>
    <r>
      <rPr>
        <sz val="9"/>
        <color indexed="8"/>
        <rFont val="SansSerif"/>
      </rPr>
      <t>ZY23780</t>
    </r>
  </si>
  <si>
    <r>
      <rPr>
        <sz val="9"/>
        <color indexed="8"/>
        <rFont val="SansSerif"/>
      </rPr>
      <t>2C4RDGBG0JR232507</t>
    </r>
  </si>
  <si>
    <r>
      <rPr>
        <sz val="9"/>
        <color indexed="8"/>
        <rFont val="SansSerif"/>
      </rPr>
      <t>9011901259</t>
    </r>
  </si>
  <si>
    <r>
      <rPr>
        <sz val="9"/>
        <color indexed="8"/>
        <rFont val="SansSerif"/>
      </rPr>
      <t>ERIC SALE</t>
    </r>
  </si>
  <si>
    <r>
      <rPr>
        <sz val="9"/>
        <color indexed="8"/>
        <rFont val="SansSerif"/>
      </rPr>
      <t>91446</t>
    </r>
  </si>
  <si>
    <r>
      <rPr>
        <sz val="9"/>
        <color indexed="8"/>
        <rFont val="SansSerif"/>
      </rPr>
      <t>1192h 50m 35s</t>
    </r>
  </si>
  <si>
    <r>
      <rPr>
        <sz val="9"/>
        <color indexed="8"/>
        <rFont val="SansSerif"/>
      </rPr>
      <t>GXL733</t>
    </r>
  </si>
  <si>
    <r>
      <rPr>
        <sz val="9"/>
        <color indexed="8"/>
        <rFont val="SansSerif"/>
      </rPr>
      <t>NM0LS7E23M1500791</t>
    </r>
  </si>
  <si>
    <r>
      <rPr>
        <sz val="9"/>
        <color indexed="8"/>
        <rFont val="SansSerif"/>
      </rPr>
      <t>0042287110</t>
    </r>
  </si>
  <si>
    <r>
      <rPr>
        <sz val="9"/>
        <color indexed="8"/>
        <rFont val="SansSerif"/>
      </rPr>
      <t>DARVEN MILLER</t>
    </r>
  </si>
  <si>
    <r>
      <rPr>
        <sz val="9"/>
        <color indexed="8"/>
        <rFont val="SansSerif"/>
      </rPr>
      <t>1101804874</t>
    </r>
  </si>
  <si>
    <r>
      <rPr>
        <sz val="9"/>
        <color indexed="8"/>
        <rFont val="SansSerif"/>
      </rPr>
      <t>1101902471</t>
    </r>
  </si>
  <si>
    <r>
      <rPr>
        <sz val="9"/>
        <color indexed="8"/>
        <rFont val="SansSerif"/>
      </rPr>
      <t>81717F</t>
    </r>
  </si>
  <si>
    <r>
      <rPr>
        <sz val="9"/>
        <color indexed="8"/>
        <rFont val="SansSerif"/>
      </rPr>
      <t>1912h 4m 5s</t>
    </r>
  </si>
  <si>
    <r>
      <rPr>
        <sz val="9"/>
        <color indexed="8"/>
        <rFont val="SansSerif"/>
      </rPr>
      <t>RAL6330</t>
    </r>
  </si>
  <si>
    <r>
      <rPr>
        <sz val="9"/>
        <color indexed="8"/>
        <rFont val="SansSerif"/>
      </rPr>
      <t>3N6CM0KNXKK690763</t>
    </r>
  </si>
  <si>
    <r>
      <rPr>
        <sz val="9"/>
        <color indexed="8"/>
        <rFont val="SansSerif"/>
      </rPr>
      <t>110</t>
    </r>
  </si>
  <si>
    <r>
      <rPr>
        <sz val="9"/>
        <color indexed="8"/>
        <rFont val="SansSerif"/>
      </rPr>
      <t>1120204126</t>
    </r>
  </si>
  <si>
    <r>
      <rPr>
        <sz val="9"/>
        <color indexed="8"/>
        <rFont val="SansSerif"/>
      </rPr>
      <t>Jeremy Gray</t>
    </r>
  </si>
  <si>
    <r>
      <rPr>
        <sz val="9"/>
        <color indexed="8"/>
        <rFont val="SansSerif"/>
      </rPr>
      <t>1954h 54m 8s</t>
    </r>
  </si>
  <si>
    <r>
      <rPr>
        <sz val="9"/>
        <color indexed="8"/>
        <rFont val="SansSerif"/>
      </rPr>
      <t>NM0LS7S23N1506676</t>
    </r>
  </si>
  <si>
    <r>
      <rPr>
        <sz val="9"/>
        <color indexed="8"/>
        <rFont val="SansSerif"/>
      </rPr>
      <t>0090402397</t>
    </r>
  </si>
  <si>
    <r>
      <rPr>
        <sz val="9"/>
        <color indexed="8"/>
        <rFont val="SansSerif"/>
      </rPr>
      <t>Cheyenne Barber</t>
    </r>
  </si>
  <si>
    <r>
      <rPr>
        <sz val="9"/>
        <color indexed="8"/>
        <rFont val="SansSerif"/>
      </rPr>
      <t>93062</t>
    </r>
  </si>
  <si>
    <r>
      <rPr>
        <sz val="9"/>
        <color indexed="8"/>
        <rFont val="SansSerif"/>
      </rPr>
      <t>81973F</t>
    </r>
  </si>
  <si>
    <r>
      <rPr>
        <sz val="9"/>
        <color indexed="8"/>
        <rFont val="SansSerif"/>
      </rPr>
      <t>1252h 39m 32s</t>
    </r>
  </si>
  <si>
    <r>
      <rPr>
        <sz val="9"/>
        <color indexed="8"/>
        <rFont val="SansSerif"/>
      </rPr>
      <t>ZY23797</t>
    </r>
  </si>
  <si>
    <r>
      <rPr>
        <sz val="9"/>
        <color indexed="8"/>
        <rFont val="SansSerif"/>
      </rPr>
      <t>2C4RDGBGXKR527163</t>
    </r>
  </si>
  <si>
    <r>
      <rPr>
        <sz val="9"/>
        <color indexed="8"/>
        <rFont val="SansSerif"/>
      </rPr>
      <t>8110885086</t>
    </r>
  </si>
  <si>
    <r>
      <rPr>
        <sz val="9"/>
        <color indexed="8"/>
        <rFont val="SansSerif"/>
      </rPr>
      <t>Tony Soria</t>
    </r>
  </si>
  <si>
    <r>
      <rPr>
        <sz val="9"/>
        <color indexed="8"/>
        <rFont val="SansSerif"/>
      </rPr>
      <t>82469</t>
    </r>
  </si>
  <si>
    <r>
      <rPr>
        <sz val="9"/>
        <color indexed="8"/>
        <rFont val="SansSerif"/>
      </rPr>
      <t>1623h 10m 53s</t>
    </r>
  </si>
  <si>
    <r>
      <rPr>
        <sz val="9"/>
        <color indexed="8"/>
        <rFont val="SansSerif"/>
      </rPr>
      <t>KYG9052</t>
    </r>
  </si>
  <si>
    <r>
      <rPr>
        <sz val="9"/>
        <color indexed="8"/>
        <rFont val="SansSerif"/>
      </rPr>
      <t>2C4RDGBG4KR649162</t>
    </r>
  </si>
  <si>
    <r>
      <rPr>
        <sz val="9"/>
        <color indexed="8"/>
        <rFont val="SansSerif"/>
      </rPr>
      <t>0051286037</t>
    </r>
  </si>
  <si>
    <r>
      <rPr>
        <sz val="9"/>
        <color indexed="8"/>
        <rFont val="SansSerif"/>
      </rPr>
      <t>Chris Kritzer</t>
    </r>
  </si>
  <si>
    <r>
      <rPr>
        <sz val="9"/>
        <color indexed="8"/>
        <rFont val="SansSerif"/>
      </rPr>
      <t>1149h 42m 23s</t>
    </r>
  </si>
  <si>
    <r>
      <rPr>
        <sz val="9"/>
        <color indexed="8"/>
        <rFont val="SansSerif"/>
      </rPr>
      <t>505L86</t>
    </r>
  </si>
  <si>
    <r>
      <rPr>
        <sz val="9"/>
        <color indexed="8"/>
        <rFont val="SansSerif"/>
      </rPr>
      <t>5FNRL5H43CB012104</t>
    </r>
  </si>
  <si>
    <r>
      <rPr>
        <sz val="9"/>
        <color indexed="8"/>
        <rFont val="SansSerif"/>
      </rPr>
      <t>Odyssey</t>
    </r>
  </si>
  <si>
    <r>
      <rPr>
        <sz val="9"/>
        <color indexed="8"/>
        <rFont val="SansSerif"/>
      </rPr>
      <t>HONDA</t>
    </r>
  </si>
  <si>
    <r>
      <rPr>
        <sz val="9"/>
        <color indexed="8"/>
        <rFont val="SansSerif"/>
      </rPr>
      <t>0051385180</t>
    </r>
  </si>
  <si>
    <r>
      <rPr>
        <sz val="9"/>
        <color indexed="8"/>
        <rFont val="SansSerif"/>
      </rPr>
      <t>JOHN VAN GORDER</t>
    </r>
  </si>
  <si>
    <r>
      <rPr>
        <sz val="9"/>
        <color indexed="8"/>
        <rFont val="SansSerif"/>
      </rPr>
      <t>75965</t>
    </r>
  </si>
  <si>
    <r>
      <rPr>
        <sz val="9"/>
        <color indexed="8"/>
        <rFont val="SansSerif"/>
      </rPr>
      <t>91993</t>
    </r>
  </si>
  <si>
    <r>
      <rPr>
        <sz val="9"/>
        <color indexed="8"/>
        <rFont val="SansSerif"/>
      </rPr>
      <t>326h 28m 25s</t>
    </r>
  </si>
  <si>
    <r>
      <rPr>
        <sz val="9"/>
        <color indexed="8"/>
        <rFont val="SansSerif"/>
      </rPr>
      <t>004MXY</t>
    </r>
  </si>
  <si>
    <r>
      <rPr>
        <sz val="9"/>
        <color indexed="8"/>
        <rFont val="SansSerif"/>
      </rPr>
      <t>1FTYE1Y86MKA07923</t>
    </r>
  </si>
  <si>
    <r>
      <rPr>
        <sz val="9"/>
        <color indexed="8"/>
        <rFont val="SansSerif"/>
      </rPr>
      <t>1101903723</t>
    </r>
  </si>
  <si>
    <r>
      <rPr>
        <sz val="9"/>
        <color indexed="8"/>
        <rFont val="SansSerif"/>
      </rPr>
      <t>John Chavez</t>
    </r>
  </si>
  <si>
    <r>
      <rPr>
        <sz val="9"/>
        <color indexed="8"/>
        <rFont val="SansSerif"/>
      </rPr>
      <t>84986R</t>
    </r>
  </si>
  <si>
    <r>
      <rPr>
        <sz val="9"/>
        <color indexed="8"/>
        <rFont val="SansSerif"/>
      </rPr>
      <t>100h 41m 8s</t>
    </r>
  </si>
  <si>
    <r>
      <rPr>
        <sz val="9"/>
        <color indexed="8"/>
        <rFont val="SansSerif"/>
      </rPr>
      <t>BH59655</t>
    </r>
  </si>
  <si>
    <r>
      <rPr>
        <sz val="9"/>
        <color indexed="8"/>
        <rFont val="SansSerif"/>
      </rPr>
      <t>2C4RDGBGXKR643477</t>
    </r>
  </si>
  <si>
    <r>
      <rPr>
        <sz val="9"/>
        <color indexed="8"/>
        <rFont val="SansSerif"/>
      </rPr>
      <t>1102004045</t>
    </r>
  </si>
  <si>
    <r>
      <rPr>
        <sz val="9"/>
        <color indexed="8"/>
        <rFont val="SansSerif"/>
      </rPr>
      <t>Scott Duelly</t>
    </r>
  </si>
  <si>
    <r>
      <rPr>
        <sz val="9"/>
        <color indexed="8"/>
        <rFont val="SansSerif"/>
      </rPr>
      <t>1102103153</t>
    </r>
  </si>
  <si>
    <r>
      <rPr>
        <sz val="9"/>
        <color indexed="8"/>
        <rFont val="SansSerif"/>
      </rPr>
      <t>90963</t>
    </r>
  </si>
  <si>
    <r>
      <rPr>
        <sz val="9"/>
        <color indexed="8"/>
        <rFont val="SansSerif"/>
      </rPr>
      <t>281h 12m 49s</t>
    </r>
  </si>
  <si>
    <r>
      <rPr>
        <sz val="9"/>
        <color indexed="8"/>
        <rFont val="SansSerif"/>
      </rPr>
      <t>PTJK60</t>
    </r>
  </si>
  <si>
    <r>
      <rPr>
        <sz val="9"/>
        <color indexed="8"/>
        <rFont val="SansSerif"/>
      </rPr>
      <t>2C4RDGBG7LR195099</t>
    </r>
  </si>
  <si>
    <r>
      <rPr>
        <sz val="9"/>
        <color indexed="8"/>
        <rFont val="SansSerif"/>
      </rPr>
      <t>132</t>
    </r>
  </si>
  <si>
    <r>
      <rPr>
        <sz val="9"/>
        <color indexed="8"/>
        <rFont val="SansSerif"/>
      </rPr>
      <t>1101704965</t>
    </r>
  </si>
  <si>
    <r>
      <rPr>
        <sz val="9"/>
        <color indexed="8"/>
        <rFont val="SansSerif"/>
      </rPr>
      <t>Omar Rozo</t>
    </r>
  </si>
  <si>
    <r>
      <rPr>
        <sz val="9"/>
        <color indexed="8"/>
        <rFont val="SansSerif"/>
      </rPr>
      <t>83341F</t>
    </r>
  </si>
  <si>
    <r>
      <rPr>
        <sz val="9"/>
        <color indexed="8"/>
        <rFont val="SansSerif"/>
      </rPr>
      <t>2747h 50m 32s</t>
    </r>
  </si>
  <si>
    <r>
      <rPr>
        <sz val="9"/>
        <color indexed="8"/>
        <rFont val="SansSerif"/>
      </rPr>
      <t>71330R2</t>
    </r>
  </si>
  <si>
    <r>
      <rPr>
        <sz val="9"/>
        <color indexed="8"/>
        <rFont val="SansSerif"/>
      </rPr>
      <t>3N6CM0KN1KK696600</t>
    </r>
  </si>
  <si>
    <r>
      <rPr>
        <sz val="9"/>
        <color indexed="8"/>
        <rFont val="SansSerif"/>
      </rPr>
      <t>1113001155</t>
    </r>
  </si>
  <si>
    <r>
      <rPr>
        <sz val="9"/>
        <color indexed="8"/>
        <rFont val="SansSerif"/>
      </rPr>
      <t>Geno Nuglene</t>
    </r>
  </si>
  <si>
    <r>
      <rPr>
        <sz val="9"/>
        <color indexed="8"/>
        <rFont val="SansSerif"/>
      </rPr>
      <t>998250</t>
    </r>
  </si>
  <si>
    <r>
      <rPr>
        <sz val="9"/>
        <color indexed="8"/>
        <rFont val="SansSerif"/>
      </rPr>
      <t>321h 37m 11s</t>
    </r>
  </si>
  <si>
    <r>
      <rPr>
        <sz val="9"/>
        <color indexed="8"/>
        <rFont val="SansSerif"/>
      </rPr>
      <t>TZR1629</t>
    </r>
  </si>
  <si>
    <r>
      <rPr>
        <sz val="9"/>
        <color indexed="8"/>
        <rFont val="SansSerif"/>
      </rPr>
      <t>WD3PE7DC9F5998250</t>
    </r>
  </si>
  <si>
    <r>
      <rPr>
        <sz val="9"/>
        <color indexed="8"/>
        <rFont val="SansSerif"/>
      </rPr>
      <t>1102101424</t>
    </r>
  </si>
  <si>
    <r>
      <rPr>
        <sz val="9"/>
        <color indexed="8"/>
        <rFont val="SansSerif"/>
      </rPr>
      <t>MORGAN BRAY</t>
    </r>
  </si>
  <si>
    <r>
      <rPr>
        <sz val="9"/>
        <color indexed="8"/>
        <rFont val="SansSerif"/>
      </rPr>
      <t>82300F</t>
    </r>
  </si>
  <si>
    <r>
      <rPr>
        <sz val="9"/>
        <color indexed="8"/>
        <rFont val="SansSerif"/>
      </rPr>
      <t>3644h 47m 25s</t>
    </r>
  </si>
  <si>
    <r>
      <rPr>
        <sz val="9"/>
        <color indexed="8"/>
        <rFont val="SansSerif"/>
      </rPr>
      <t>LLT4081</t>
    </r>
  </si>
  <si>
    <r>
      <rPr>
        <sz val="9"/>
        <color indexed="8"/>
        <rFont val="SansSerif"/>
      </rPr>
      <t>1N6BF0KM3JN818444</t>
    </r>
  </si>
  <si>
    <r>
      <rPr>
        <sz val="9"/>
        <color indexed="8"/>
        <rFont val="SansSerif"/>
      </rPr>
      <t>1120304088</t>
    </r>
  </si>
  <si>
    <r>
      <rPr>
        <sz val="9"/>
        <color indexed="8"/>
        <rFont val="SansSerif"/>
      </rPr>
      <t>Eloy Canales</t>
    </r>
  </si>
  <si>
    <r>
      <rPr>
        <sz val="9"/>
        <color indexed="8"/>
        <rFont val="SansSerif"/>
      </rPr>
      <t>79910F</t>
    </r>
  </si>
  <si>
    <r>
      <rPr>
        <sz val="9"/>
        <color indexed="8"/>
        <rFont val="SansSerif"/>
      </rPr>
      <t>3482h 21m 9s</t>
    </r>
  </si>
  <si>
    <r>
      <rPr>
        <sz val="9"/>
        <color indexed="8"/>
        <rFont val="SansSerif"/>
      </rPr>
      <t>ISG267</t>
    </r>
  </si>
  <si>
    <r>
      <rPr>
        <sz val="9"/>
        <color indexed="8"/>
        <rFont val="SansSerif"/>
      </rPr>
      <t>3N6CM0KN0JK702739</t>
    </r>
  </si>
  <si>
    <r>
      <rPr>
        <sz val="9"/>
        <color indexed="8"/>
        <rFont val="SansSerif"/>
      </rPr>
      <t>176</t>
    </r>
  </si>
  <si>
    <r>
      <rPr>
        <sz val="9"/>
        <color indexed="8"/>
        <rFont val="SansSerif"/>
      </rPr>
      <t>1120205612</t>
    </r>
  </si>
  <si>
    <r>
      <rPr>
        <sz val="9"/>
        <color indexed="8"/>
        <rFont val="SansSerif"/>
      </rPr>
      <t>82500</t>
    </r>
  </si>
  <si>
    <r>
      <rPr>
        <sz val="9"/>
        <color indexed="8"/>
        <rFont val="SansSerif"/>
      </rPr>
      <t>1615h 51m 31s</t>
    </r>
  </si>
  <si>
    <r>
      <rPr>
        <sz val="9"/>
        <color indexed="8"/>
        <rFont val="SansSerif"/>
      </rPr>
      <t>BG39012</t>
    </r>
  </si>
  <si>
    <r>
      <rPr>
        <sz val="9"/>
        <color indexed="8"/>
        <rFont val="SansSerif"/>
      </rPr>
      <t>2C4RDGBG8KR649357</t>
    </r>
  </si>
  <si>
    <r>
      <rPr>
        <sz val="9"/>
        <color indexed="8"/>
        <rFont val="SansSerif"/>
      </rPr>
      <t>9061201397</t>
    </r>
  </si>
  <si>
    <r>
      <rPr>
        <sz val="9"/>
        <color indexed="8"/>
        <rFont val="SansSerif"/>
      </rPr>
      <t>JIMMY PEREZ</t>
    </r>
  </si>
  <si>
    <r>
      <rPr>
        <sz val="9"/>
        <color indexed="8"/>
        <rFont val="SansSerif"/>
      </rPr>
      <t>69420S</t>
    </r>
  </si>
  <si>
    <r>
      <rPr>
        <sz val="9"/>
        <color indexed="8"/>
        <rFont val="SansSerif"/>
      </rPr>
      <t>808h 2m 27s</t>
    </r>
  </si>
  <si>
    <r>
      <rPr>
        <sz val="9"/>
        <color indexed="8"/>
        <rFont val="SansSerif"/>
      </rPr>
      <t>GYY9754</t>
    </r>
  </si>
  <si>
    <r>
      <rPr>
        <sz val="9"/>
        <color indexed="8"/>
        <rFont val="SansSerif"/>
      </rPr>
      <t>1N6BF0KM7GN811537</t>
    </r>
  </si>
  <si>
    <r>
      <rPr>
        <sz val="9"/>
        <color indexed="8"/>
        <rFont val="SansSerif"/>
      </rPr>
      <t>087</t>
    </r>
  </si>
  <si>
    <r>
      <rPr>
        <sz val="9"/>
        <color indexed="8"/>
        <rFont val="SansSerif"/>
      </rPr>
      <t>0051285001</t>
    </r>
  </si>
  <si>
    <r>
      <rPr>
        <sz val="9"/>
        <color indexed="8"/>
        <rFont val="SansSerif"/>
      </rPr>
      <t>JOSEPH BARLOW</t>
    </r>
  </si>
  <si>
    <r>
      <rPr>
        <sz val="9"/>
        <color indexed="8"/>
        <rFont val="SansSerif"/>
      </rPr>
      <t>93770</t>
    </r>
  </si>
  <si>
    <r>
      <rPr>
        <sz val="9"/>
        <color indexed="8"/>
        <rFont val="SansSerif"/>
      </rPr>
      <t>390h 44m 47s</t>
    </r>
  </si>
  <si>
    <r>
      <rPr>
        <sz val="9"/>
        <color indexed="8"/>
        <rFont val="SansSerif"/>
      </rPr>
      <t>C205779</t>
    </r>
  </si>
  <si>
    <r>
      <rPr>
        <sz val="9"/>
        <color indexed="8"/>
        <rFont val="SansSerif"/>
      </rPr>
      <t>NM0LS7E2XM1490423</t>
    </r>
  </si>
  <si>
    <r>
      <rPr>
        <sz val="9"/>
        <color indexed="8"/>
        <rFont val="SansSerif"/>
      </rPr>
      <t>1101905426</t>
    </r>
  </si>
  <si>
    <r>
      <rPr>
        <sz val="9"/>
        <color indexed="8"/>
        <rFont val="SansSerif"/>
      </rPr>
      <t>JEFF LAROSA</t>
    </r>
  </si>
  <si>
    <r>
      <rPr>
        <sz val="9"/>
        <color indexed="8"/>
        <rFont val="SansSerif"/>
      </rPr>
      <t>86480R</t>
    </r>
  </si>
  <si>
    <r>
      <rPr>
        <sz val="9"/>
        <color indexed="8"/>
        <rFont val="SansSerif"/>
      </rPr>
      <t>2056h 16m 56s</t>
    </r>
  </si>
  <si>
    <r>
      <rPr>
        <sz val="9"/>
        <color indexed="8"/>
        <rFont val="SansSerif"/>
      </rPr>
      <t>DC88486</t>
    </r>
  </si>
  <si>
    <r>
      <rPr>
        <sz val="9"/>
        <color indexed="8"/>
        <rFont val="SansSerif"/>
      </rPr>
      <t>3C6TRVNG0KE539841</t>
    </r>
  </si>
  <si>
    <r>
      <rPr>
        <sz val="9"/>
        <color indexed="8"/>
        <rFont val="SansSerif"/>
      </rPr>
      <t>155</t>
    </r>
  </si>
  <si>
    <r>
      <rPr>
        <sz val="9"/>
        <color indexed="8"/>
        <rFont val="SansSerif"/>
      </rPr>
      <t>0051287017</t>
    </r>
  </si>
  <si>
    <r>
      <rPr>
        <sz val="9"/>
        <color indexed="8"/>
        <rFont val="SansSerif"/>
      </rPr>
      <t>Danny Ward</t>
    </r>
  </si>
  <si>
    <r>
      <rPr>
        <sz val="9"/>
        <color indexed="8"/>
        <rFont val="SansSerif"/>
      </rPr>
      <t>87336</t>
    </r>
  </si>
  <si>
    <r>
      <rPr>
        <sz val="9"/>
        <color indexed="8"/>
        <rFont val="SansSerif"/>
      </rPr>
      <t>407h 50m 29s</t>
    </r>
  </si>
  <si>
    <r>
      <rPr>
        <sz val="9"/>
        <color indexed="8"/>
        <rFont val="SansSerif"/>
      </rPr>
      <t>067LWQ</t>
    </r>
  </si>
  <si>
    <r>
      <rPr>
        <sz val="9"/>
        <color indexed="8"/>
        <rFont val="SansSerif"/>
      </rPr>
      <t>3N6CM0KN0KK708686</t>
    </r>
  </si>
  <si>
    <r>
      <rPr>
        <sz val="9"/>
        <color indexed="8"/>
        <rFont val="SansSerif"/>
      </rPr>
      <t>245</t>
    </r>
  </si>
  <si>
    <r>
      <rPr>
        <sz val="9"/>
        <color indexed="8"/>
        <rFont val="SansSerif"/>
      </rPr>
      <t>1101804522</t>
    </r>
  </si>
  <si>
    <r>
      <rPr>
        <sz val="9"/>
        <color indexed="8"/>
        <rFont val="SansSerif"/>
      </rPr>
      <t>ANGELA SMITH</t>
    </r>
  </si>
  <si>
    <r>
      <rPr>
        <sz val="9"/>
        <color indexed="8"/>
        <rFont val="SansSerif"/>
      </rPr>
      <t>701029</t>
    </r>
  </si>
  <si>
    <r>
      <rPr>
        <sz val="9"/>
        <color indexed="8"/>
        <rFont val="SansSerif"/>
      </rPr>
      <t>343h 29m 16s</t>
    </r>
  </si>
  <si>
    <r>
      <rPr>
        <sz val="9"/>
        <color indexed="8"/>
        <rFont val="SansSerif"/>
      </rPr>
      <t>PMN6052</t>
    </r>
  </si>
  <si>
    <r>
      <rPr>
        <sz val="9"/>
        <color indexed="8"/>
        <rFont val="SansSerif"/>
      </rPr>
      <t>3N63M0YNXFK701029</t>
    </r>
  </si>
  <si>
    <r>
      <rPr>
        <sz val="9"/>
        <color indexed="8"/>
        <rFont val="SansSerif"/>
      </rPr>
      <t>City Express</t>
    </r>
  </si>
  <si>
    <r>
      <rPr>
        <sz val="9"/>
        <color indexed="8"/>
        <rFont val="SansSerif"/>
      </rPr>
      <t>252</t>
    </r>
  </si>
  <si>
    <r>
      <rPr>
        <sz val="9"/>
        <color indexed="8"/>
        <rFont val="SansSerif"/>
      </rPr>
      <t>0090402381</t>
    </r>
  </si>
  <si>
    <r>
      <rPr>
        <sz val="9"/>
        <color indexed="8"/>
        <rFont val="SansSerif"/>
      </rPr>
      <t>91917</t>
    </r>
  </si>
  <si>
    <r>
      <rPr>
        <sz val="9"/>
        <color indexed="8"/>
        <rFont val="SansSerif"/>
      </rPr>
      <t>140h 55m 10s</t>
    </r>
  </si>
  <si>
    <r>
      <rPr>
        <sz val="9"/>
        <color indexed="8"/>
        <rFont val="SansSerif"/>
      </rPr>
      <t>154071C</t>
    </r>
  </si>
  <si>
    <r>
      <rPr>
        <sz val="9"/>
        <color indexed="8"/>
        <rFont val="SansSerif"/>
      </rPr>
      <t>1FTYE1Y81MKA07912</t>
    </r>
  </si>
  <si>
    <r>
      <rPr>
        <sz val="9"/>
        <color indexed="8"/>
        <rFont val="SansSerif"/>
      </rPr>
      <t>1102001980</t>
    </r>
  </si>
  <si>
    <r>
      <rPr>
        <sz val="9"/>
        <color indexed="8"/>
        <rFont val="SansSerif"/>
      </rPr>
      <t>Justin O'Young</t>
    </r>
  </si>
  <si>
    <r>
      <rPr>
        <sz val="9"/>
        <color indexed="8"/>
        <rFont val="SansSerif"/>
      </rPr>
      <t>85680R</t>
    </r>
  </si>
  <si>
    <r>
      <rPr>
        <sz val="9"/>
        <color indexed="8"/>
        <rFont val="SansSerif"/>
      </rPr>
      <t>2791h 57m 59s</t>
    </r>
  </si>
  <si>
    <r>
      <rPr>
        <sz val="9"/>
        <color indexed="8"/>
        <rFont val="SansSerif"/>
      </rPr>
      <t>BH59659</t>
    </r>
  </si>
  <si>
    <r>
      <rPr>
        <sz val="9"/>
        <color indexed="8"/>
        <rFont val="SansSerif"/>
      </rPr>
      <t>2C4RDGBGXKR638392</t>
    </r>
  </si>
  <si>
    <r>
      <rPr>
        <sz val="9"/>
        <color indexed="8"/>
        <rFont val="SansSerif"/>
      </rPr>
      <t>0051285027</t>
    </r>
  </si>
  <si>
    <r>
      <rPr>
        <sz val="9"/>
        <color indexed="8"/>
        <rFont val="SansSerif"/>
      </rPr>
      <t>REGGIO BLACKWELL</t>
    </r>
  </si>
  <si>
    <r>
      <rPr>
        <sz val="9"/>
        <color indexed="8"/>
        <rFont val="SansSerif"/>
      </rPr>
      <t>80844F</t>
    </r>
  </si>
  <si>
    <r>
      <rPr>
        <sz val="9"/>
        <color indexed="8"/>
        <rFont val="SansSerif"/>
      </rPr>
      <t>330h 41m 46s</t>
    </r>
  </si>
  <si>
    <r>
      <rPr>
        <sz val="9"/>
        <color indexed="8"/>
        <rFont val="SansSerif"/>
      </rPr>
      <t>207LBN</t>
    </r>
  </si>
  <si>
    <r>
      <rPr>
        <sz val="9"/>
        <color indexed="8"/>
        <rFont val="SansSerif"/>
      </rPr>
      <t>1N6BF0KY6JN805917</t>
    </r>
  </si>
  <si>
    <r>
      <rPr>
        <sz val="9"/>
        <color indexed="8"/>
        <rFont val="SansSerif"/>
      </rPr>
      <t>130</t>
    </r>
  </si>
  <si>
    <r>
      <rPr>
        <sz val="9"/>
        <color indexed="8"/>
        <rFont val="SansSerif"/>
      </rPr>
      <t>1101902087</t>
    </r>
  </si>
  <si>
    <r>
      <rPr>
        <sz val="9"/>
        <color indexed="8"/>
        <rFont val="SansSerif"/>
      </rPr>
      <t>Shawn Shaffer</t>
    </r>
  </si>
  <si>
    <r>
      <rPr>
        <sz val="9"/>
        <color indexed="8"/>
        <rFont val="SansSerif"/>
      </rPr>
      <t>91892</t>
    </r>
  </si>
  <si>
    <r>
      <rPr>
        <sz val="9"/>
        <color indexed="8"/>
        <rFont val="SansSerif"/>
      </rPr>
      <t>166h 51m 1s</t>
    </r>
  </si>
  <si>
    <r>
      <rPr>
        <sz val="9"/>
        <color indexed="8"/>
        <rFont val="SansSerif"/>
      </rPr>
      <t>PRP3795</t>
    </r>
  </si>
  <si>
    <r>
      <rPr>
        <sz val="9"/>
        <color indexed="8"/>
        <rFont val="SansSerif"/>
      </rPr>
      <t>NM0LS7E24M1500928</t>
    </r>
  </si>
  <si>
    <r>
      <rPr>
        <sz val="9"/>
        <color indexed="8"/>
        <rFont val="SansSerif"/>
      </rPr>
      <t>1102003551</t>
    </r>
  </si>
  <si>
    <r>
      <rPr>
        <sz val="9"/>
        <color indexed="8"/>
        <rFont val="SansSerif"/>
      </rPr>
      <t>Randall Baden</t>
    </r>
  </si>
  <si>
    <r>
      <rPr>
        <sz val="9"/>
        <color indexed="8"/>
        <rFont val="SansSerif"/>
      </rPr>
      <t>1102102572</t>
    </r>
  </si>
  <si>
    <r>
      <rPr>
        <sz val="9"/>
        <color indexed="8"/>
        <rFont val="SansSerif"/>
      </rPr>
      <t>91481</t>
    </r>
  </si>
  <si>
    <r>
      <rPr>
        <sz val="9"/>
        <color indexed="8"/>
        <rFont val="SansSerif"/>
      </rPr>
      <t>819h 43m 7s</t>
    </r>
  </si>
  <si>
    <r>
      <rPr>
        <sz val="9"/>
        <color indexed="8"/>
        <rFont val="SansSerif"/>
      </rPr>
      <t>NMS2600</t>
    </r>
  </si>
  <si>
    <r>
      <rPr>
        <sz val="9"/>
        <color indexed="8"/>
        <rFont val="SansSerif"/>
      </rPr>
      <t>1N6BF0KY8LN809325</t>
    </r>
  </si>
  <si>
    <r>
      <rPr>
        <sz val="9"/>
        <color indexed="8"/>
        <rFont val="SansSerif"/>
      </rPr>
      <t>210</t>
    </r>
  </si>
  <si>
    <r>
      <rPr>
        <sz val="9"/>
        <color indexed="8"/>
        <rFont val="SansSerif"/>
      </rPr>
      <t>0090402736</t>
    </r>
  </si>
  <si>
    <r>
      <rPr>
        <sz val="9"/>
        <color indexed="8"/>
        <rFont val="SansSerif"/>
      </rPr>
      <t>ALEX GUZMAN</t>
    </r>
  </si>
  <si>
    <r>
      <rPr>
        <sz val="9"/>
        <color indexed="8"/>
        <rFont val="SansSerif"/>
      </rPr>
      <t>79030S</t>
    </r>
  </si>
  <si>
    <r>
      <rPr>
        <sz val="9"/>
        <color indexed="8"/>
        <rFont val="SansSerif"/>
      </rPr>
      <t>1213h 46m 38s</t>
    </r>
  </si>
  <si>
    <r>
      <rPr>
        <sz val="9"/>
        <color indexed="8"/>
        <rFont val="SansSerif"/>
      </rPr>
      <t>HPM7009</t>
    </r>
  </si>
  <si>
    <r>
      <rPr>
        <sz val="9"/>
        <color indexed="8"/>
        <rFont val="SansSerif"/>
      </rPr>
      <t>3N6CM0KN8JK700463</t>
    </r>
  </si>
  <si>
    <r>
      <rPr>
        <sz val="9"/>
        <color indexed="8"/>
        <rFont val="SansSerif"/>
      </rPr>
      <t>0051186149</t>
    </r>
  </si>
  <si>
    <r>
      <rPr>
        <sz val="9"/>
        <color indexed="8"/>
        <rFont val="SansSerif"/>
      </rPr>
      <t>ADAM ROUSH</t>
    </r>
  </si>
  <si>
    <r>
      <rPr>
        <sz val="9"/>
        <color indexed="8"/>
        <rFont val="SansSerif"/>
      </rPr>
      <t>85964R</t>
    </r>
  </si>
  <si>
    <r>
      <rPr>
        <sz val="9"/>
        <color indexed="8"/>
        <rFont val="SansSerif"/>
      </rPr>
      <t>2164h 3m 58s</t>
    </r>
  </si>
  <si>
    <r>
      <rPr>
        <sz val="9"/>
        <color indexed="8"/>
        <rFont val="SansSerif"/>
      </rPr>
      <t>CP19622</t>
    </r>
  </si>
  <si>
    <r>
      <rPr>
        <sz val="9"/>
        <color indexed="8"/>
        <rFont val="SansSerif"/>
      </rPr>
      <t>2C4RDGBG7KR719916</t>
    </r>
  </si>
  <si>
    <r>
      <rPr>
        <sz val="9"/>
        <color indexed="8"/>
        <rFont val="SansSerif"/>
      </rPr>
      <t>1112803398</t>
    </r>
  </si>
  <si>
    <r>
      <rPr>
        <sz val="9"/>
        <color indexed="8"/>
        <rFont val="SansSerif"/>
      </rPr>
      <t>Brian Craddock</t>
    </r>
  </si>
  <si>
    <r>
      <rPr>
        <sz val="9"/>
        <color indexed="8"/>
        <rFont val="SansSerif"/>
      </rPr>
      <t>87077</t>
    </r>
  </si>
  <si>
    <r>
      <rPr>
        <sz val="9"/>
        <color indexed="8"/>
        <rFont val="SansSerif"/>
      </rPr>
      <t>9061204078</t>
    </r>
  </si>
  <si>
    <r>
      <rPr>
        <sz val="9"/>
        <color indexed="8"/>
        <rFont val="SansSerif"/>
      </rPr>
      <t>Error 4</t>
    </r>
  </si>
  <si>
    <r>
      <rPr>
        <sz val="9"/>
        <color indexed="8"/>
        <rFont val="SansSerif"/>
      </rPr>
      <t>82544</t>
    </r>
  </si>
  <si>
    <r>
      <rPr>
        <sz val="9"/>
        <color indexed="8"/>
        <rFont val="SansSerif"/>
      </rPr>
      <t>1710h 22m 56s</t>
    </r>
  </si>
  <si>
    <r>
      <rPr>
        <sz val="9"/>
        <color indexed="8"/>
        <rFont val="SansSerif"/>
      </rPr>
      <t>DB50825</t>
    </r>
  </si>
  <si>
    <r>
      <rPr>
        <sz val="9"/>
        <color indexed="8"/>
        <rFont val="SansSerif"/>
      </rPr>
      <t>1N6BF0KM6KN805981</t>
    </r>
  </si>
  <si>
    <r>
      <rPr>
        <sz val="9"/>
        <color indexed="8"/>
        <rFont val="SansSerif"/>
      </rPr>
      <t>0051186152</t>
    </r>
  </si>
  <si>
    <r>
      <rPr>
        <sz val="9"/>
        <color indexed="8"/>
        <rFont val="SansSerif"/>
      </rPr>
      <t>RANDY MALCOLM</t>
    </r>
  </si>
  <si>
    <r>
      <rPr>
        <sz val="9"/>
        <color indexed="8"/>
        <rFont val="SansSerif"/>
      </rPr>
      <t>85468</t>
    </r>
  </si>
  <si>
    <r>
      <rPr>
        <sz val="9"/>
        <color indexed="8"/>
        <rFont val="SansSerif"/>
      </rPr>
      <t>289h 38m 17s</t>
    </r>
  </si>
  <si>
    <r>
      <rPr>
        <sz val="9"/>
        <color indexed="8"/>
        <rFont val="SansSerif"/>
      </rPr>
      <t>XHYU60</t>
    </r>
  </si>
  <si>
    <r>
      <rPr>
        <sz val="9"/>
        <color indexed="8"/>
        <rFont val="SansSerif"/>
      </rPr>
      <t>1GTW7FCF1F1903320</t>
    </r>
  </si>
  <si>
    <r>
      <rPr>
        <sz val="9"/>
        <color indexed="8"/>
        <rFont val="SansSerif"/>
      </rPr>
      <t>1102101352</t>
    </r>
  </si>
  <si>
    <r>
      <rPr>
        <sz val="9"/>
        <color indexed="8"/>
        <rFont val="SansSerif"/>
      </rPr>
      <t>Randy Daniels</t>
    </r>
  </si>
  <si>
    <r>
      <rPr>
        <sz val="9"/>
        <color indexed="8"/>
        <rFont val="SansSerif"/>
      </rPr>
      <t>85689</t>
    </r>
  </si>
  <si>
    <r>
      <rPr>
        <sz val="9"/>
        <color indexed="8"/>
        <rFont val="SansSerif"/>
      </rPr>
      <t>2143h 28m 22s</t>
    </r>
  </si>
  <si>
    <r>
      <rPr>
        <sz val="9"/>
        <color indexed="8"/>
        <rFont val="SansSerif"/>
      </rPr>
      <t>31655U2</t>
    </r>
  </si>
  <si>
    <r>
      <rPr>
        <sz val="9"/>
        <color indexed="8"/>
        <rFont val="SansSerif"/>
      </rPr>
      <t>1N6BF0KY7HN811008</t>
    </r>
  </si>
  <si>
    <r>
      <rPr>
        <sz val="9"/>
        <color indexed="8"/>
        <rFont val="SansSerif"/>
      </rPr>
      <t>1112801369</t>
    </r>
  </si>
  <si>
    <r>
      <rPr>
        <sz val="9"/>
        <color indexed="8"/>
        <rFont val="SansSerif"/>
      </rPr>
      <t>Pepe Tambo</t>
    </r>
  </si>
  <si>
    <r>
      <rPr>
        <sz val="9"/>
        <color indexed="8"/>
        <rFont val="SansSerif"/>
      </rPr>
      <t>85267</t>
    </r>
  </si>
  <si>
    <r>
      <rPr>
        <sz val="9"/>
        <color indexed="8"/>
        <rFont val="SansSerif"/>
      </rPr>
      <t>465h 8m 27s</t>
    </r>
  </si>
  <si>
    <r>
      <rPr>
        <sz val="9"/>
        <color indexed="8"/>
        <rFont val="SansSerif"/>
      </rPr>
      <t>XHDD55</t>
    </r>
  </si>
  <si>
    <r>
      <rPr>
        <sz val="9"/>
        <color indexed="8"/>
        <rFont val="SansSerif"/>
      </rPr>
      <t>1FTYE2CG8HKA64716</t>
    </r>
  </si>
  <si>
    <r>
      <rPr>
        <sz val="9"/>
        <color indexed="8"/>
        <rFont val="SansSerif"/>
      </rPr>
      <t>9012486014</t>
    </r>
  </si>
  <si>
    <r>
      <rPr>
        <sz val="9"/>
        <color indexed="8"/>
        <rFont val="SansSerif"/>
      </rPr>
      <t>Stephen DeAngelis</t>
    </r>
  </si>
  <si>
    <r>
      <rPr>
        <sz val="9"/>
        <color indexed="8"/>
        <rFont val="SansSerif"/>
      </rPr>
      <t>82557F</t>
    </r>
  </si>
  <si>
    <r>
      <rPr>
        <sz val="9"/>
        <color indexed="8"/>
        <rFont val="SansSerif"/>
      </rPr>
      <t>1806h 33m 59s</t>
    </r>
  </si>
  <si>
    <r>
      <rPr>
        <sz val="9"/>
        <color indexed="8"/>
        <rFont val="SansSerif"/>
      </rPr>
      <t>PKL2388</t>
    </r>
  </si>
  <si>
    <r>
      <rPr>
        <sz val="9"/>
        <color indexed="8"/>
        <rFont val="SansSerif"/>
      </rPr>
      <t>1N6BF0KM1JN812318</t>
    </r>
  </si>
  <si>
    <r>
      <rPr>
        <sz val="9"/>
        <color indexed="8"/>
        <rFont val="SansSerif"/>
      </rPr>
      <t>0051185162</t>
    </r>
  </si>
  <si>
    <r>
      <rPr>
        <sz val="9"/>
        <color indexed="8"/>
        <rFont val="SansSerif"/>
      </rPr>
      <t>DUSTIN SWARTZ</t>
    </r>
  </si>
  <si>
    <r>
      <rPr>
        <sz val="9"/>
        <color indexed="8"/>
        <rFont val="SansSerif"/>
      </rPr>
      <t>1101905315</t>
    </r>
  </si>
  <si>
    <r>
      <rPr>
        <sz val="9"/>
        <color indexed="8"/>
        <rFont val="SansSerif"/>
      </rPr>
      <t>79951F</t>
    </r>
  </si>
  <si>
    <r>
      <rPr>
        <sz val="9"/>
        <color indexed="8"/>
        <rFont val="SansSerif"/>
      </rPr>
      <t>2885h 14m 30s</t>
    </r>
  </si>
  <si>
    <r>
      <rPr>
        <sz val="9"/>
        <color indexed="8"/>
        <rFont val="SansSerif"/>
      </rPr>
      <t>NE2S3K</t>
    </r>
  </si>
  <si>
    <r>
      <rPr>
        <sz val="9"/>
        <color indexed="8"/>
        <rFont val="SansSerif"/>
      </rPr>
      <t>3N6CM0KNXJK695458</t>
    </r>
  </si>
  <si>
    <r>
      <rPr>
        <sz val="9"/>
        <color indexed="8"/>
        <rFont val="SansSerif"/>
      </rPr>
      <t>1112901768</t>
    </r>
  </si>
  <si>
    <r>
      <rPr>
        <sz val="9"/>
        <color indexed="8"/>
        <rFont val="SansSerif"/>
      </rPr>
      <t>CRAIG MOULDEN</t>
    </r>
  </si>
  <si>
    <r>
      <rPr>
        <sz val="9"/>
        <color indexed="8"/>
        <rFont val="SansSerif"/>
      </rPr>
      <t>1101804508</t>
    </r>
  </si>
  <si>
    <r>
      <rPr>
        <sz val="9"/>
        <color indexed="8"/>
        <rFont val="SansSerif"/>
      </rPr>
      <t>0051286065</t>
    </r>
  </si>
  <si>
    <r>
      <rPr>
        <sz val="9"/>
        <color indexed="8"/>
        <rFont val="SansSerif"/>
      </rPr>
      <t>82489</t>
    </r>
  </si>
  <si>
    <r>
      <rPr>
        <sz val="9"/>
        <color indexed="8"/>
        <rFont val="SansSerif"/>
      </rPr>
      <t>1760h 13m 2s</t>
    </r>
  </si>
  <si>
    <r>
      <rPr>
        <sz val="9"/>
        <color indexed="8"/>
        <rFont val="SansSerif"/>
      </rPr>
      <t>EFQ5286</t>
    </r>
  </si>
  <si>
    <r>
      <rPr>
        <sz val="9"/>
        <color indexed="8"/>
        <rFont val="SansSerif"/>
      </rPr>
      <t>2C4RDGBG0KR649272</t>
    </r>
  </si>
  <si>
    <r>
      <rPr>
        <sz val="9"/>
        <color indexed="8"/>
        <rFont val="SansSerif"/>
      </rPr>
      <t>0051286086</t>
    </r>
  </si>
  <si>
    <r>
      <rPr>
        <sz val="9"/>
        <color indexed="8"/>
        <rFont val="SansSerif"/>
      </rPr>
      <t>CLAYTON COLE</t>
    </r>
  </si>
  <si>
    <r>
      <rPr>
        <sz val="9"/>
        <color indexed="8"/>
        <rFont val="SansSerif"/>
      </rPr>
      <t>1101803569</t>
    </r>
  </si>
  <si>
    <r>
      <rPr>
        <sz val="9"/>
        <color indexed="8"/>
        <rFont val="SansSerif"/>
      </rPr>
      <t>90035</t>
    </r>
  </si>
  <si>
    <r>
      <rPr>
        <sz val="9"/>
        <color indexed="8"/>
        <rFont val="SansSerif"/>
      </rPr>
      <t>999h 1m 37s</t>
    </r>
  </si>
  <si>
    <r>
      <rPr>
        <sz val="9"/>
        <color indexed="8"/>
        <rFont val="SansSerif"/>
      </rPr>
      <t>69762H2</t>
    </r>
  </si>
  <si>
    <r>
      <rPr>
        <sz val="9"/>
        <color indexed="8"/>
        <rFont val="SansSerif"/>
      </rPr>
      <t>WDAPF1CDXKP114330</t>
    </r>
  </si>
  <si>
    <r>
      <rPr>
        <sz val="9"/>
        <color indexed="8"/>
        <rFont val="SansSerif"/>
      </rPr>
      <t>0031285088</t>
    </r>
  </si>
  <si>
    <r>
      <rPr>
        <sz val="9"/>
        <color indexed="8"/>
        <rFont val="SansSerif"/>
      </rPr>
      <t>Tony Ogaz</t>
    </r>
  </si>
  <si>
    <r>
      <rPr>
        <sz val="9"/>
        <color indexed="8"/>
        <rFont val="SansSerif"/>
      </rPr>
      <t>91865</t>
    </r>
  </si>
  <si>
    <r>
      <rPr>
        <sz val="9"/>
        <color indexed="8"/>
        <rFont val="SansSerif"/>
      </rPr>
      <t>97h 51m 11s</t>
    </r>
  </si>
  <si>
    <r>
      <rPr>
        <sz val="9"/>
        <color indexed="8"/>
        <rFont val="SansSerif"/>
      </rPr>
      <t>Y348616</t>
    </r>
  </si>
  <si>
    <r>
      <rPr>
        <sz val="9"/>
        <color indexed="8"/>
        <rFont val="SansSerif"/>
      </rPr>
      <t>NM0LS7E23M1500788</t>
    </r>
  </si>
  <si>
    <r>
      <rPr>
        <sz val="9"/>
        <color indexed="8"/>
        <rFont val="SansSerif"/>
      </rPr>
      <t>1101903103</t>
    </r>
  </si>
  <si>
    <r>
      <rPr>
        <sz val="9"/>
        <color indexed="8"/>
        <rFont val="SansSerif"/>
      </rPr>
      <t>Blake Faulk</t>
    </r>
  </si>
  <si>
    <r>
      <rPr>
        <sz val="9"/>
        <color indexed="8"/>
        <rFont val="SansSerif"/>
      </rPr>
      <t>94658</t>
    </r>
  </si>
  <si>
    <r>
      <rPr>
        <sz val="9"/>
        <color indexed="8"/>
        <rFont val="SansSerif"/>
      </rPr>
      <t>165h 43m 26s</t>
    </r>
  </si>
  <si>
    <r>
      <rPr>
        <sz val="9"/>
        <color indexed="8"/>
        <rFont val="SansSerif"/>
      </rPr>
      <t>1FMCU9G60NUA75535</t>
    </r>
  </si>
  <si>
    <r>
      <rPr>
        <sz val="9"/>
        <color indexed="8"/>
        <rFont val="SansSerif"/>
      </rPr>
      <t>F-150</t>
    </r>
  </si>
  <si>
    <r>
      <rPr>
        <sz val="9"/>
        <color indexed="8"/>
        <rFont val="SansSerif"/>
      </rPr>
      <t>1102003523</t>
    </r>
  </si>
  <si>
    <r>
      <rPr>
        <sz val="9"/>
        <color indexed="8"/>
        <rFont val="SansSerif"/>
      </rPr>
      <t>Victoria VanValkenburgh</t>
    </r>
  </si>
  <si>
    <r>
      <rPr>
        <sz val="9"/>
        <color indexed="8"/>
        <rFont val="SansSerif"/>
      </rPr>
      <t>Victoria</t>
    </r>
  </si>
  <si>
    <r>
      <rPr>
        <sz val="9"/>
        <color indexed="8"/>
        <rFont val="SansSerif"/>
      </rPr>
      <t>82116F</t>
    </r>
  </si>
  <si>
    <r>
      <rPr>
        <sz val="9"/>
        <color indexed="8"/>
        <rFont val="SansSerif"/>
      </rPr>
      <t>1603h 15s</t>
    </r>
  </si>
  <si>
    <r>
      <rPr>
        <sz val="9"/>
        <color indexed="8"/>
        <rFont val="SansSerif"/>
      </rPr>
      <t>FSL493</t>
    </r>
  </si>
  <si>
    <r>
      <rPr>
        <sz val="9"/>
        <color indexed="8"/>
        <rFont val="SansSerif"/>
      </rPr>
      <t>3N6CM0KN7JK705072</t>
    </r>
  </si>
  <si>
    <r>
      <rPr>
        <sz val="9"/>
        <color indexed="8"/>
        <rFont val="SansSerif"/>
      </rPr>
      <t>1112705694</t>
    </r>
  </si>
  <si>
    <r>
      <rPr>
        <sz val="9"/>
        <color indexed="8"/>
        <rFont val="SansSerif"/>
      </rPr>
      <t>Chue Xiong</t>
    </r>
  </si>
  <si>
    <r>
      <rPr>
        <sz val="9"/>
        <color indexed="8"/>
        <rFont val="SansSerif"/>
      </rPr>
      <t>0090402670</t>
    </r>
  </si>
  <si>
    <r>
      <rPr>
        <sz val="9"/>
        <color indexed="8"/>
        <rFont val="SansSerif"/>
      </rPr>
      <t>Chris Marais</t>
    </r>
  </si>
  <si>
    <r>
      <rPr>
        <sz val="9"/>
        <color indexed="8"/>
        <rFont val="SansSerif"/>
      </rPr>
      <t>75957S</t>
    </r>
  </si>
  <si>
    <r>
      <rPr>
        <sz val="9"/>
        <color indexed="8"/>
        <rFont val="SansSerif"/>
      </rPr>
      <t>820h 3m 29s</t>
    </r>
  </si>
  <si>
    <r>
      <rPr>
        <sz val="9"/>
        <color indexed="8"/>
        <rFont val="SansSerif"/>
      </rPr>
      <t>C80035J</t>
    </r>
  </si>
  <si>
    <r>
      <rPr>
        <sz val="9"/>
        <color indexed="8"/>
        <rFont val="SansSerif"/>
      </rPr>
      <t>1N6BF0KMXGN815243</t>
    </r>
  </si>
  <si>
    <r>
      <rPr>
        <sz val="9"/>
        <color indexed="8"/>
        <rFont val="SansSerif"/>
      </rPr>
      <t>244</t>
    </r>
  </si>
  <si>
    <r>
      <rPr>
        <sz val="9"/>
        <color indexed="8"/>
        <rFont val="SansSerif"/>
      </rPr>
      <t>0051487011</t>
    </r>
  </si>
  <si>
    <r>
      <rPr>
        <sz val="9"/>
        <color indexed="8"/>
        <rFont val="SansSerif"/>
      </rPr>
      <t>SCOTT DALY</t>
    </r>
  </si>
  <si>
    <r>
      <rPr>
        <sz val="9"/>
        <color indexed="8"/>
        <rFont val="SansSerif"/>
      </rPr>
      <t>2201601400</t>
    </r>
  </si>
  <si>
    <r>
      <rPr>
        <sz val="9"/>
        <color indexed="8"/>
        <rFont val="SansSerif"/>
      </rPr>
      <t>91899</t>
    </r>
  </si>
  <si>
    <r>
      <rPr>
        <sz val="9"/>
        <color indexed="8"/>
        <rFont val="SansSerif"/>
      </rPr>
      <t>2271h 57m 28s</t>
    </r>
  </si>
  <si>
    <r>
      <rPr>
        <sz val="9"/>
        <color indexed="8"/>
        <rFont val="SansSerif"/>
      </rPr>
      <t>52340F3</t>
    </r>
  </si>
  <si>
    <r>
      <rPr>
        <sz val="9"/>
        <color indexed="8"/>
        <rFont val="SansSerif"/>
      </rPr>
      <t>NM0LS7E25M1500937</t>
    </r>
  </si>
  <si>
    <r>
      <rPr>
        <sz val="9"/>
        <color indexed="8"/>
        <rFont val="SansSerif"/>
      </rPr>
      <t>1112904411</t>
    </r>
  </si>
  <si>
    <r>
      <rPr>
        <sz val="9"/>
        <color indexed="8"/>
        <rFont val="SansSerif"/>
      </rPr>
      <t>Cody Hattery</t>
    </r>
  </si>
  <si>
    <r>
      <rPr>
        <sz val="9"/>
        <color indexed="8"/>
        <rFont val="SansSerif"/>
      </rPr>
      <t>84794</t>
    </r>
  </si>
  <si>
    <r>
      <rPr>
        <sz val="9"/>
        <color indexed="8"/>
        <rFont val="SansSerif"/>
      </rPr>
      <t>1728h 23m 25s</t>
    </r>
  </si>
  <si>
    <r>
      <rPr>
        <sz val="9"/>
        <color indexed="8"/>
        <rFont val="SansSerif"/>
      </rPr>
      <t>LVH6668</t>
    </r>
  </si>
  <si>
    <r>
      <rPr>
        <sz val="9"/>
        <color indexed="8"/>
        <rFont val="SansSerif"/>
      </rPr>
      <t>1FTMF1CB4KKD33330</t>
    </r>
  </si>
  <si>
    <r>
      <rPr>
        <sz val="9"/>
        <color indexed="8"/>
        <rFont val="SansSerif"/>
      </rPr>
      <t>186</t>
    </r>
  </si>
  <si>
    <r>
      <rPr>
        <sz val="9"/>
        <color indexed="8"/>
        <rFont val="SansSerif"/>
      </rPr>
      <t>9012586019</t>
    </r>
  </si>
  <si>
    <r>
      <rPr>
        <sz val="9"/>
        <color indexed="8"/>
        <rFont val="SansSerif"/>
      </rPr>
      <t>Morgan A. Brackett</t>
    </r>
  </si>
  <si>
    <r>
      <rPr>
        <sz val="9"/>
        <color indexed="8"/>
        <rFont val="SansSerif"/>
      </rPr>
      <t>86398R</t>
    </r>
  </si>
  <si>
    <r>
      <rPr>
        <sz val="9"/>
        <color indexed="8"/>
        <rFont val="SansSerif"/>
      </rPr>
      <t>1459h 40m 53s</t>
    </r>
  </si>
  <si>
    <r>
      <rPr>
        <sz val="9"/>
        <color indexed="8"/>
        <rFont val="SansSerif"/>
      </rPr>
      <t>8LPJ779</t>
    </r>
  </si>
  <si>
    <r>
      <rPr>
        <sz val="9"/>
        <color indexed="8"/>
        <rFont val="SansSerif"/>
      </rPr>
      <t>2C4RDGBG9KR740847</t>
    </r>
  </si>
  <si>
    <r>
      <rPr>
        <sz val="9"/>
        <color indexed="8"/>
        <rFont val="SansSerif"/>
      </rPr>
      <t>0042286074</t>
    </r>
  </si>
  <si>
    <r>
      <rPr>
        <sz val="9"/>
        <color indexed="8"/>
        <rFont val="SansSerif"/>
      </rPr>
      <t>Xavier Gutierrez</t>
    </r>
  </si>
  <si>
    <r>
      <rPr>
        <sz val="9"/>
        <color indexed="8"/>
        <rFont val="SansSerif"/>
      </rPr>
      <t>91441</t>
    </r>
  </si>
  <si>
    <r>
      <rPr>
        <sz val="9"/>
        <color indexed="8"/>
        <rFont val="SansSerif"/>
      </rPr>
      <t>152h 11m 5s</t>
    </r>
  </si>
  <si>
    <r>
      <rPr>
        <sz val="9"/>
        <color indexed="8"/>
        <rFont val="SansSerif"/>
      </rPr>
      <t>A5B108</t>
    </r>
  </si>
  <si>
    <r>
      <rPr>
        <sz val="9"/>
        <color indexed="8"/>
        <rFont val="SansSerif"/>
      </rPr>
      <t>W1YV0BEY7M3847520</t>
    </r>
  </si>
  <si>
    <r>
      <rPr>
        <sz val="9"/>
        <color indexed="8"/>
        <rFont val="SansSerif"/>
      </rPr>
      <t>1101805944</t>
    </r>
  </si>
  <si>
    <r>
      <rPr>
        <sz val="9"/>
        <color indexed="8"/>
        <rFont val="SansSerif"/>
      </rPr>
      <t>Mariguez Thomas</t>
    </r>
  </si>
  <si>
    <r>
      <rPr>
        <sz val="9"/>
        <color indexed="8"/>
        <rFont val="SansSerif"/>
      </rPr>
      <t>81838F</t>
    </r>
  </si>
  <si>
    <r>
      <rPr>
        <sz val="9"/>
        <color indexed="8"/>
        <rFont val="SansSerif"/>
      </rPr>
      <t>967h 31m 58s</t>
    </r>
  </si>
  <si>
    <r>
      <rPr>
        <sz val="9"/>
        <color indexed="8"/>
        <rFont val="SansSerif"/>
      </rPr>
      <t>869242</t>
    </r>
  </si>
  <si>
    <r>
      <rPr>
        <sz val="9"/>
        <color indexed="8"/>
        <rFont val="SansSerif"/>
      </rPr>
      <t>3N6CM0KN2KK691213</t>
    </r>
  </si>
  <si>
    <r>
      <rPr>
        <sz val="9"/>
        <color indexed="8"/>
        <rFont val="SansSerif"/>
      </rPr>
      <t>084</t>
    </r>
  </si>
  <si>
    <r>
      <rPr>
        <sz val="9"/>
        <color indexed="8"/>
        <rFont val="SansSerif"/>
      </rPr>
      <t>0042286022</t>
    </r>
  </si>
  <si>
    <r>
      <rPr>
        <sz val="9"/>
        <color indexed="8"/>
        <rFont val="SansSerif"/>
      </rPr>
      <t>85467</t>
    </r>
  </si>
  <si>
    <r>
      <rPr>
        <sz val="9"/>
        <color indexed="8"/>
        <rFont val="SansSerif"/>
      </rPr>
      <t>113h 15m 34s</t>
    </r>
  </si>
  <si>
    <r>
      <rPr>
        <sz val="9"/>
        <color indexed="8"/>
        <rFont val="SansSerif"/>
      </rPr>
      <t>XHDD56</t>
    </r>
  </si>
  <si>
    <r>
      <rPr>
        <sz val="9"/>
        <color indexed="8"/>
        <rFont val="SansSerif"/>
      </rPr>
      <t>1GTW7FCF0F1904524</t>
    </r>
  </si>
  <si>
    <r>
      <rPr>
        <sz val="9"/>
        <color indexed="8"/>
        <rFont val="SansSerif"/>
      </rPr>
      <t>1102101110</t>
    </r>
  </si>
  <si>
    <r>
      <rPr>
        <sz val="9"/>
        <color indexed="8"/>
        <rFont val="SansSerif"/>
      </rPr>
      <t>Joe Suozzi</t>
    </r>
  </si>
  <si>
    <r>
      <rPr>
        <sz val="9"/>
        <color indexed="8"/>
        <rFont val="SansSerif"/>
      </rPr>
      <t>9011185024</t>
    </r>
  </si>
  <si>
    <r>
      <rPr>
        <sz val="9"/>
        <color indexed="8"/>
        <rFont val="SansSerif"/>
      </rPr>
      <t>Missing 940</t>
    </r>
  </si>
  <si>
    <r>
      <rPr>
        <sz val="9"/>
        <color indexed="8"/>
        <rFont val="SansSerif"/>
      </rPr>
      <t>79850S</t>
    </r>
  </si>
  <si>
    <r>
      <rPr>
        <sz val="9"/>
        <color indexed="8"/>
        <rFont val="SansSerif"/>
      </rPr>
      <t>771h 31m 17s</t>
    </r>
  </si>
  <si>
    <r>
      <rPr>
        <sz val="9"/>
        <color indexed="8"/>
        <rFont val="SansSerif"/>
      </rPr>
      <t>C44640V</t>
    </r>
  </si>
  <si>
    <r>
      <rPr>
        <sz val="9"/>
        <color indexed="8"/>
        <rFont val="SansSerif"/>
      </rPr>
      <t>1N6BF0KY8JN802985</t>
    </r>
  </si>
  <si>
    <r>
      <rPr>
        <sz val="9"/>
        <color indexed="8"/>
        <rFont val="SansSerif"/>
      </rPr>
      <t>0051387214</t>
    </r>
  </si>
  <si>
    <r>
      <rPr>
        <sz val="9"/>
        <color indexed="8"/>
        <rFont val="SansSerif"/>
      </rPr>
      <t>CHRIS WILSON</t>
    </r>
  </si>
  <si>
    <r>
      <rPr>
        <sz val="9"/>
        <color indexed="8"/>
        <rFont val="SansSerif"/>
      </rPr>
      <t>82705F</t>
    </r>
  </si>
  <si>
    <r>
      <rPr>
        <sz val="9"/>
        <color indexed="8"/>
        <rFont val="SansSerif"/>
      </rPr>
      <t>782h 39m</t>
    </r>
  </si>
  <si>
    <r>
      <rPr>
        <sz val="9"/>
        <color indexed="8"/>
        <rFont val="SansSerif"/>
      </rPr>
      <t>8JGY054</t>
    </r>
  </si>
  <si>
    <r>
      <rPr>
        <sz val="9"/>
        <color indexed="8"/>
        <rFont val="SansSerif"/>
      </rPr>
      <t>2C4RDGBG8KR586048</t>
    </r>
  </si>
  <si>
    <r>
      <rPr>
        <sz val="9"/>
        <color indexed="8"/>
        <rFont val="SansSerif"/>
      </rPr>
      <t>0042185128</t>
    </r>
  </si>
  <si>
    <r>
      <rPr>
        <sz val="9"/>
        <color indexed="8"/>
        <rFont val="SansSerif"/>
      </rPr>
      <t>CHARLES SMOCK</t>
    </r>
  </si>
  <si>
    <r>
      <rPr>
        <sz val="9"/>
        <color indexed="8"/>
        <rFont val="SansSerif"/>
      </rPr>
      <t>71009</t>
    </r>
  </si>
  <si>
    <r>
      <rPr>
        <sz val="9"/>
        <color indexed="8"/>
        <rFont val="SansSerif"/>
      </rPr>
      <t>1797h 2m 1s</t>
    </r>
  </si>
  <si>
    <r>
      <rPr>
        <sz val="9"/>
        <color indexed="8"/>
        <rFont val="SansSerif"/>
      </rPr>
      <t>227WHY</t>
    </r>
  </si>
  <si>
    <r>
      <rPr>
        <sz val="9"/>
        <color indexed="8"/>
        <rFont val="SansSerif"/>
      </rPr>
      <t>0042286236</t>
    </r>
  </si>
  <si>
    <r>
      <rPr>
        <sz val="9"/>
        <color indexed="8"/>
        <rFont val="SansSerif"/>
      </rPr>
      <t>193463</t>
    </r>
  </si>
  <si>
    <r>
      <rPr>
        <sz val="9"/>
        <color indexed="8"/>
        <rFont val="SansSerif"/>
      </rPr>
      <t>47h 53m 1s</t>
    </r>
  </si>
  <si>
    <r>
      <rPr>
        <sz val="9"/>
        <color indexed="8"/>
        <rFont val="SansSerif"/>
      </rPr>
      <t>JNV1247</t>
    </r>
  </si>
  <si>
    <r>
      <rPr>
        <sz val="9"/>
        <color indexed="8"/>
        <rFont val="SansSerif"/>
      </rPr>
      <t>2A4RR5D16AR193463</t>
    </r>
  </si>
  <si>
    <r>
      <rPr>
        <sz val="9"/>
        <color indexed="8"/>
        <rFont val="SansSerif"/>
      </rPr>
      <t>Town &amp; Country</t>
    </r>
  </si>
  <si>
    <r>
      <rPr>
        <sz val="9"/>
        <color indexed="8"/>
        <rFont val="SansSerif"/>
      </rPr>
      <t>CHRYSLER</t>
    </r>
  </si>
  <si>
    <r>
      <rPr>
        <sz val="9"/>
        <color indexed="8"/>
        <rFont val="SansSerif"/>
      </rPr>
      <t>1101804285</t>
    </r>
  </si>
  <si>
    <r>
      <rPr>
        <sz val="9"/>
        <color indexed="8"/>
        <rFont val="SansSerif"/>
      </rPr>
      <t>ATP SHARED VAN - 86</t>
    </r>
  </si>
  <si>
    <r>
      <rPr>
        <sz val="9"/>
        <color indexed="8"/>
        <rFont val="SansSerif"/>
      </rPr>
      <t>82548</t>
    </r>
  </si>
  <si>
    <r>
      <rPr>
        <sz val="9"/>
        <color indexed="8"/>
        <rFont val="SansSerif"/>
      </rPr>
      <t>107h 19m 19s</t>
    </r>
  </si>
  <si>
    <r>
      <rPr>
        <sz val="9"/>
        <color indexed="8"/>
        <rFont val="SansSerif"/>
      </rPr>
      <t>C877591</t>
    </r>
  </si>
  <si>
    <r>
      <rPr>
        <sz val="9"/>
        <color indexed="8"/>
        <rFont val="SansSerif"/>
      </rPr>
      <t>1N6BF0KM5KN806006</t>
    </r>
  </si>
  <si>
    <r>
      <rPr>
        <sz val="9"/>
        <color indexed="8"/>
        <rFont val="SansSerif"/>
      </rPr>
      <t>1101905241</t>
    </r>
  </si>
  <si>
    <r>
      <rPr>
        <sz val="9"/>
        <color indexed="8"/>
        <rFont val="SansSerif"/>
      </rPr>
      <t>Cameron Kidder</t>
    </r>
  </si>
  <si>
    <r>
      <rPr>
        <sz val="9"/>
        <color indexed="8"/>
        <rFont val="SansSerif"/>
      </rPr>
      <t>255h 58m 39s</t>
    </r>
  </si>
  <si>
    <r>
      <rPr>
        <sz val="9"/>
        <color indexed="8"/>
        <rFont val="SansSerif"/>
      </rPr>
      <t>1FADP3F25EL280887</t>
    </r>
  </si>
  <si>
    <r>
      <rPr>
        <sz val="9"/>
        <color indexed="8"/>
        <rFont val="SansSerif"/>
      </rPr>
      <t>Focus</t>
    </r>
  </si>
  <si>
    <r>
      <rPr>
        <sz val="9"/>
        <color indexed="8"/>
        <rFont val="SansSerif"/>
      </rPr>
      <t>0090402333</t>
    </r>
  </si>
  <si>
    <r>
      <rPr>
        <sz val="9"/>
        <color indexed="8"/>
        <rFont val="SansSerif"/>
      </rPr>
      <t>charlie capps</t>
    </r>
  </si>
  <si>
    <r>
      <rPr>
        <sz val="9"/>
        <color indexed="8"/>
        <rFont val="SansSerif"/>
      </rPr>
      <t>Buzzer Test</t>
    </r>
  </si>
  <si>
    <r>
      <rPr>
        <sz val="9"/>
        <color indexed="8"/>
        <rFont val="SansSerif"/>
      </rPr>
      <t>91440</t>
    </r>
  </si>
  <si>
    <r>
      <rPr>
        <sz val="9"/>
        <color indexed="8"/>
        <rFont val="SansSerif"/>
      </rPr>
      <t>112h 54m 29s</t>
    </r>
  </si>
  <si>
    <r>
      <rPr>
        <sz val="9"/>
        <color indexed="8"/>
        <rFont val="SansSerif"/>
      </rPr>
      <t>G574CR</t>
    </r>
  </si>
  <si>
    <r>
      <rPr>
        <sz val="9"/>
        <color indexed="8"/>
        <rFont val="SansSerif"/>
      </rPr>
      <t>W1YV0BEY3M3848454</t>
    </r>
  </si>
  <si>
    <r>
      <rPr>
        <sz val="9"/>
        <color indexed="8"/>
        <rFont val="SansSerif"/>
      </rPr>
      <t>1101903491</t>
    </r>
  </si>
  <si>
    <r>
      <rPr>
        <sz val="9"/>
        <color indexed="8"/>
        <rFont val="SansSerif"/>
      </rPr>
      <t>Phil Swanson</t>
    </r>
  </si>
  <si>
    <r>
      <rPr>
        <sz val="9"/>
        <color indexed="8"/>
        <rFont val="SansSerif"/>
      </rPr>
      <t>79028F</t>
    </r>
  </si>
  <si>
    <r>
      <rPr>
        <sz val="9"/>
        <color indexed="8"/>
        <rFont val="SansSerif"/>
      </rPr>
      <t>1674h 29m 51s</t>
    </r>
  </si>
  <si>
    <r>
      <rPr>
        <sz val="9"/>
        <color indexed="8"/>
        <rFont val="SansSerif"/>
      </rPr>
      <t>GZJ520</t>
    </r>
  </si>
  <si>
    <r>
      <rPr>
        <sz val="9"/>
        <color indexed="8"/>
        <rFont val="SansSerif"/>
      </rPr>
      <t>NM0LS7S25N1518635</t>
    </r>
  </si>
  <si>
    <r>
      <rPr>
        <sz val="9"/>
        <color indexed="8"/>
        <rFont val="SansSerif"/>
      </rPr>
      <t>9012586014</t>
    </r>
  </si>
  <si>
    <r>
      <rPr>
        <sz val="9"/>
        <color indexed="8"/>
        <rFont val="SansSerif"/>
      </rPr>
      <t>91952</t>
    </r>
  </si>
  <si>
    <r>
      <rPr>
        <sz val="9"/>
        <color indexed="8"/>
        <rFont val="SansSerif"/>
      </rPr>
      <t>3303h 24m 10s</t>
    </r>
  </si>
  <si>
    <r>
      <rPr>
        <sz val="9"/>
        <color indexed="8"/>
        <rFont val="SansSerif"/>
      </rPr>
      <t>204</t>
    </r>
  </si>
  <si>
    <r>
      <rPr>
        <sz val="9"/>
        <color indexed="8"/>
        <rFont val="SansSerif"/>
      </rPr>
      <t>1112703347</t>
    </r>
  </si>
  <si>
    <r>
      <rPr>
        <sz val="9"/>
        <color indexed="8"/>
        <rFont val="SansSerif"/>
      </rPr>
      <t>Branch 70</t>
    </r>
  </si>
  <si>
    <r>
      <rPr>
        <sz val="9"/>
        <color indexed="8"/>
        <rFont val="SansSerif"/>
      </rPr>
      <t>80580S</t>
    </r>
  </si>
  <si>
    <r>
      <rPr>
        <sz val="9"/>
        <color indexed="8"/>
        <rFont val="SansSerif"/>
      </rPr>
      <t>1950h 32m 3s</t>
    </r>
  </si>
  <si>
    <r>
      <rPr>
        <sz val="9"/>
        <color indexed="8"/>
        <rFont val="SansSerif"/>
      </rPr>
      <t>UZW9315</t>
    </r>
  </si>
  <si>
    <r>
      <rPr>
        <sz val="9"/>
        <color indexed="8"/>
        <rFont val="SansSerif"/>
      </rPr>
      <t>1N6BF0KMXJN805786</t>
    </r>
  </si>
  <si>
    <r>
      <rPr>
        <sz val="9"/>
        <color indexed="8"/>
        <rFont val="SansSerif"/>
      </rPr>
      <t>1112801746</t>
    </r>
  </si>
  <si>
    <r>
      <rPr>
        <sz val="9"/>
        <color indexed="8"/>
        <rFont val="SansSerif"/>
      </rPr>
      <t>Daniel Kofi</t>
    </r>
  </si>
  <si>
    <r>
      <rPr>
        <sz val="9"/>
        <color indexed="8"/>
        <rFont val="SansSerif"/>
      </rPr>
      <t>82316F</t>
    </r>
  </si>
  <si>
    <r>
      <rPr>
        <sz val="9"/>
        <color indexed="8"/>
        <rFont val="SansSerif"/>
      </rPr>
      <t>1690h 49m 55s</t>
    </r>
  </si>
  <si>
    <r>
      <rPr>
        <sz val="9"/>
        <color indexed="8"/>
        <rFont val="SansSerif"/>
      </rPr>
      <t>14957R2</t>
    </r>
  </si>
  <si>
    <r>
      <rPr>
        <sz val="9"/>
        <color indexed="8"/>
        <rFont val="SansSerif"/>
      </rPr>
      <t>3N6CM0KN7KK690199</t>
    </r>
  </si>
  <si>
    <r>
      <rPr>
        <sz val="9"/>
        <color indexed="8"/>
        <rFont val="SansSerif"/>
      </rPr>
      <t>0042285106</t>
    </r>
  </si>
  <si>
    <r>
      <rPr>
        <sz val="9"/>
        <color indexed="8"/>
        <rFont val="SansSerif"/>
      </rPr>
      <t>WAYNE IBA</t>
    </r>
  </si>
  <si>
    <r>
      <rPr>
        <sz val="9"/>
        <color indexed="8"/>
        <rFont val="SansSerif"/>
      </rPr>
      <t>75960S</t>
    </r>
  </si>
  <si>
    <r>
      <rPr>
        <sz val="9"/>
        <color indexed="8"/>
        <rFont val="SansSerif"/>
      </rPr>
      <t>324h 59m 53s</t>
    </r>
  </si>
  <si>
    <r>
      <rPr>
        <sz val="9"/>
        <color indexed="8"/>
        <rFont val="SansSerif"/>
      </rPr>
      <t>C80039J</t>
    </r>
  </si>
  <si>
    <r>
      <rPr>
        <sz val="9"/>
        <color indexed="8"/>
        <rFont val="SansSerif"/>
      </rPr>
      <t>3N6CM0KN7HK699235</t>
    </r>
  </si>
  <si>
    <r>
      <rPr>
        <sz val="9"/>
        <color indexed="8"/>
        <rFont val="SansSerif"/>
      </rPr>
      <t>152</t>
    </r>
  </si>
  <si>
    <r>
      <rPr>
        <sz val="9"/>
        <color indexed="8"/>
        <rFont val="SansSerif"/>
      </rPr>
      <t>0051485025</t>
    </r>
  </si>
  <si>
    <r>
      <rPr>
        <sz val="9"/>
        <color indexed="8"/>
        <rFont val="SansSerif"/>
      </rPr>
      <t>DOUG BAKKEN</t>
    </r>
  </si>
  <si>
    <r>
      <rPr>
        <sz val="9"/>
        <color indexed="8"/>
        <rFont val="SansSerif"/>
      </rPr>
      <t>93754</t>
    </r>
  </si>
  <si>
    <r>
      <rPr>
        <sz val="9"/>
        <color indexed="8"/>
        <rFont val="SansSerif"/>
      </rPr>
      <t>109h 18m 58s</t>
    </r>
  </si>
  <si>
    <r>
      <rPr>
        <sz val="9"/>
        <color indexed="8"/>
        <rFont val="SansSerif"/>
      </rPr>
      <t>971NBP</t>
    </r>
  </si>
  <si>
    <r>
      <rPr>
        <sz val="9"/>
        <color indexed="8"/>
        <rFont val="SansSerif"/>
      </rPr>
      <t>1FTYE1Y80MKA38570</t>
    </r>
  </si>
  <si>
    <r>
      <rPr>
        <sz val="9"/>
        <color indexed="8"/>
        <rFont val="SansSerif"/>
      </rPr>
      <t>1102003509</t>
    </r>
  </si>
  <si>
    <r>
      <rPr>
        <sz val="9"/>
        <color indexed="8"/>
        <rFont val="SansSerif"/>
      </rPr>
      <t>Wesley Partridge</t>
    </r>
  </si>
  <si>
    <r>
      <rPr>
        <sz val="9"/>
        <color indexed="8"/>
        <rFont val="SansSerif"/>
      </rPr>
      <t>91939</t>
    </r>
  </si>
  <si>
    <r>
      <rPr>
        <sz val="9"/>
        <color indexed="8"/>
        <rFont val="SansSerif"/>
      </rPr>
      <t>13h 19m 29s</t>
    </r>
  </si>
  <si>
    <r>
      <rPr>
        <sz val="9"/>
        <color indexed="8"/>
        <rFont val="SansSerif"/>
      </rPr>
      <t>TNN860</t>
    </r>
  </si>
  <si>
    <r>
      <rPr>
        <sz val="9"/>
        <color indexed="8"/>
        <rFont val="SansSerif"/>
      </rPr>
      <t>1FTYE1Y84MKA07449</t>
    </r>
  </si>
  <si>
    <r>
      <rPr>
        <sz val="9"/>
        <color indexed="8"/>
        <rFont val="SansSerif"/>
      </rPr>
      <t>2201401389</t>
    </r>
  </si>
  <si>
    <r>
      <rPr>
        <sz val="9"/>
        <color indexed="8"/>
        <rFont val="SansSerif"/>
      </rPr>
      <t>Michael Lane</t>
    </r>
  </si>
  <si>
    <r>
      <rPr>
        <sz val="9"/>
        <color indexed="8"/>
        <rFont val="SansSerif"/>
      </rPr>
      <t>83689R</t>
    </r>
  </si>
  <si>
    <r>
      <rPr>
        <sz val="9"/>
        <color indexed="8"/>
        <rFont val="SansSerif"/>
      </rPr>
      <t>980h 31m 56s</t>
    </r>
  </si>
  <si>
    <r>
      <rPr>
        <sz val="9"/>
        <color indexed="8"/>
        <rFont val="SansSerif"/>
      </rPr>
      <t>LWF1268</t>
    </r>
  </si>
  <si>
    <r>
      <rPr>
        <sz val="9"/>
        <color indexed="8"/>
        <rFont val="SansSerif"/>
      </rPr>
      <t>2C4RDGBG4KR573538</t>
    </r>
  </si>
  <si>
    <r>
      <rPr>
        <sz val="9"/>
        <color indexed="8"/>
        <rFont val="SansSerif"/>
      </rPr>
      <t>082</t>
    </r>
  </si>
  <si>
    <r>
      <rPr>
        <sz val="9"/>
        <color indexed="8"/>
        <rFont val="SansSerif"/>
      </rPr>
      <t>0042285157</t>
    </r>
  </si>
  <si>
    <r>
      <rPr>
        <sz val="9"/>
        <color indexed="8"/>
        <rFont val="SansSerif"/>
      </rPr>
      <t>JAY BENNETT</t>
    </r>
  </si>
  <si>
    <r>
      <rPr>
        <sz val="9"/>
        <color indexed="8"/>
        <rFont val="SansSerif"/>
      </rPr>
      <t>85681</t>
    </r>
  </si>
  <si>
    <r>
      <rPr>
        <sz val="9"/>
        <color indexed="8"/>
        <rFont val="SansSerif"/>
      </rPr>
      <t>2274h 24m 22s</t>
    </r>
  </si>
  <si>
    <r>
      <rPr>
        <sz val="9"/>
        <color indexed="8"/>
        <rFont val="SansSerif"/>
      </rPr>
      <t>TK574NRT</t>
    </r>
  </si>
  <si>
    <r>
      <rPr>
        <sz val="9"/>
        <color indexed="8"/>
        <rFont val="SansSerif"/>
      </rPr>
      <t>1N6BF0KM2KN801121</t>
    </r>
  </si>
  <si>
    <r>
      <rPr>
        <sz val="9"/>
        <color indexed="8"/>
        <rFont val="SansSerif"/>
      </rPr>
      <t>139</t>
    </r>
  </si>
  <si>
    <r>
      <rPr>
        <sz val="9"/>
        <color indexed="8"/>
        <rFont val="SansSerif"/>
      </rPr>
      <t>9012386038</t>
    </r>
  </si>
  <si>
    <r>
      <rPr>
        <sz val="9"/>
        <color indexed="8"/>
        <rFont val="SansSerif"/>
      </rPr>
      <t>Nathan Martin</t>
    </r>
  </si>
  <si>
    <r>
      <rPr>
        <sz val="9"/>
        <color indexed="8"/>
        <rFont val="SansSerif"/>
      </rPr>
      <t>82509</t>
    </r>
  </si>
  <si>
    <r>
      <rPr>
        <sz val="9"/>
        <color indexed="8"/>
        <rFont val="SansSerif"/>
      </rPr>
      <t>1949h 41m 14s</t>
    </r>
  </si>
  <si>
    <r>
      <rPr>
        <sz val="9"/>
        <color indexed="8"/>
        <rFont val="SansSerif"/>
      </rPr>
      <t>8JTU726</t>
    </r>
  </si>
  <si>
    <r>
      <rPr>
        <sz val="9"/>
        <color indexed="8"/>
        <rFont val="SansSerif"/>
      </rPr>
      <t>2C4RDGBG2KR649435</t>
    </r>
  </si>
  <si>
    <r>
      <rPr>
        <sz val="9"/>
        <color indexed="8"/>
        <rFont val="SansSerif"/>
      </rPr>
      <t>0042985069</t>
    </r>
  </si>
  <si>
    <r>
      <rPr>
        <sz val="9"/>
        <color indexed="8"/>
        <rFont val="SansSerif"/>
      </rPr>
      <t>BARNEY DEICHERT</t>
    </r>
  </si>
  <si>
    <r>
      <rPr>
        <sz val="9"/>
        <color indexed="8"/>
        <rFont val="SansSerif"/>
      </rPr>
      <t>1102001077</t>
    </r>
  </si>
  <si>
    <r>
      <rPr>
        <sz val="9"/>
        <color indexed="8"/>
        <rFont val="SansSerif"/>
      </rPr>
      <t>91933</t>
    </r>
  </si>
  <si>
    <r>
      <rPr>
        <sz val="9"/>
        <color indexed="8"/>
        <rFont val="SansSerif"/>
      </rPr>
      <t>839h 42m 57s</t>
    </r>
  </si>
  <si>
    <r>
      <rPr>
        <sz val="9"/>
        <color indexed="8"/>
        <rFont val="SansSerif"/>
      </rPr>
      <t>1h</t>
    </r>
  </si>
  <si>
    <r>
      <rPr>
        <sz val="9"/>
        <color indexed="8"/>
        <rFont val="SansSerif"/>
      </rPr>
      <t>W27379</t>
    </r>
  </si>
  <si>
    <r>
      <rPr>
        <sz val="9"/>
        <color indexed="8"/>
        <rFont val="SansSerif"/>
      </rPr>
      <t>1FTYE1Y86MKA07422</t>
    </r>
  </si>
  <si>
    <r>
      <rPr>
        <sz val="9"/>
        <color indexed="8"/>
        <rFont val="SansSerif"/>
      </rPr>
      <t>047</t>
    </r>
  </si>
  <si>
    <r>
      <rPr>
        <sz val="9"/>
        <color indexed="8"/>
        <rFont val="SansSerif"/>
      </rPr>
      <t>1112505792</t>
    </r>
  </si>
  <si>
    <r>
      <rPr>
        <sz val="9"/>
        <color indexed="8"/>
        <rFont val="SansSerif"/>
      </rPr>
      <t>Allen Barna</t>
    </r>
  </si>
  <si>
    <r>
      <rPr>
        <sz val="9"/>
        <color indexed="8"/>
        <rFont val="SansSerif"/>
      </rPr>
      <t>BYG9445</t>
    </r>
  </si>
  <si>
    <r>
      <rPr>
        <sz val="9"/>
        <color indexed="8"/>
        <rFont val="SansSerif"/>
      </rPr>
      <t>903h 29m 14s</t>
    </r>
  </si>
  <si>
    <r>
      <rPr>
        <sz val="9"/>
        <color indexed="8"/>
        <rFont val="SansSerif"/>
      </rPr>
      <t>NM0LS7E23M1500810</t>
    </r>
  </si>
  <si>
    <r>
      <rPr>
        <sz val="9"/>
        <color indexed="8"/>
        <rFont val="SansSerif"/>
      </rPr>
      <t>0051486008</t>
    </r>
  </si>
  <si>
    <r>
      <rPr>
        <sz val="9"/>
        <color indexed="8"/>
        <rFont val="SansSerif"/>
      </rPr>
      <t>NEIL JACKSON</t>
    </r>
  </si>
  <si>
    <r>
      <rPr>
        <sz val="9"/>
        <color indexed="8"/>
        <rFont val="SansSerif"/>
      </rPr>
      <t>91877</t>
    </r>
  </si>
  <si>
    <r>
      <rPr>
        <sz val="9"/>
        <color indexed="8"/>
        <rFont val="SansSerif"/>
      </rPr>
      <t>85906</t>
    </r>
  </si>
  <si>
    <r>
      <rPr>
        <sz val="9"/>
        <color indexed="8"/>
        <rFont val="SansSerif"/>
      </rPr>
      <t>49h 31m 53s</t>
    </r>
  </si>
  <si>
    <r>
      <rPr>
        <sz val="9"/>
        <color indexed="8"/>
        <rFont val="SansSerif"/>
      </rPr>
      <t>PKT4263</t>
    </r>
  </si>
  <si>
    <r>
      <rPr>
        <sz val="9"/>
        <color indexed="8"/>
        <rFont val="SansSerif"/>
      </rPr>
      <t>1FTFW1ET2DFC93985</t>
    </r>
  </si>
  <si>
    <r>
      <rPr>
        <sz val="9"/>
        <color indexed="8"/>
        <rFont val="SansSerif"/>
      </rPr>
      <t>189</t>
    </r>
  </si>
  <si>
    <r>
      <rPr>
        <sz val="9"/>
        <color indexed="8"/>
        <rFont val="SansSerif"/>
      </rPr>
      <t>1102005800</t>
    </r>
  </si>
  <si>
    <r>
      <rPr>
        <sz val="9"/>
        <color indexed="8"/>
        <rFont val="SansSerif"/>
      </rPr>
      <t>CHRIS RAY</t>
    </r>
  </si>
  <si>
    <r>
      <rPr>
        <sz val="9"/>
        <color indexed="8"/>
        <rFont val="SansSerif"/>
      </rPr>
      <t>91850</t>
    </r>
  </si>
  <si>
    <r>
      <rPr>
        <sz val="9"/>
        <color indexed="8"/>
        <rFont val="SansSerif"/>
      </rPr>
      <t>1628h 44m 58s</t>
    </r>
  </si>
  <si>
    <r>
      <rPr>
        <sz val="9"/>
        <color indexed="8"/>
        <rFont val="SansSerif"/>
      </rPr>
      <t>PSB2576</t>
    </r>
  </si>
  <si>
    <r>
      <rPr>
        <sz val="9"/>
        <color indexed="8"/>
        <rFont val="SansSerif"/>
      </rPr>
      <t>NM0LS7E23M1500774</t>
    </r>
  </si>
  <si>
    <r>
      <rPr>
        <sz val="9"/>
        <color indexed="8"/>
        <rFont val="SansSerif"/>
      </rPr>
      <t>0042286064</t>
    </r>
  </si>
  <si>
    <r>
      <rPr>
        <sz val="9"/>
        <color indexed="8"/>
        <rFont val="SansSerif"/>
      </rPr>
      <t>Jeff Cysewski</t>
    </r>
  </si>
  <si>
    <r>
      <rPr>
        <sz val="9"/>
        <color indexed="8"/>
        <rFont val="SansSerif"/>
      </rPr>
      <t>82547</t>
    </r>
  </si>
  <si>
    <r>
      <rPr>
        <sz val="9"/>
        <color indexed="8"/>
        <rFont val="SansSerif"/>
      </rPr>
      <t>1999h 22m 2s</t>
    </r>
  </si>
  <si>
    <r>
      <rPr>
        <sz val="9"/>
        <color indexed="8"/>
        <rFont val="SansSerif"/>
      </rPr>
      <t>PKP3621</t>
    </r>
  </si>
  <si>
    <r>
      <rPr>
        <sz val="9"/>
        <color indexed="8"/>
        <rFont val="SansSerif"/>
      </rPr>
      <t>1N6BF0KM3KN806621</t>
    </r>
  </si>
  <si>
    <r>
      <rPr>
        <sz val="9"/>
        <color indexed="8"/>
        <rFont val="SansSerif"/>
      </rPr>
      <t>1112905711</t>
    </r>
  </si>
  <si>
    <r>
      <rPr>
        <sz val="9"/>
        <color indexed="8"/>
        <rFont val="SansSerif"/>
      </rPr>
      <t>80543F</t>
    </r>
  </si>
  <si>
    <r>
      <rPr>
        <sz val="9"/>
        <color indexed="8"/>
        <rFont val="SansSerif"/>
      </rPr>
      <t>292h 42m 17s</t>
    </r>
  </si>
  <si>
    <r>
      <rPr>
        <sz val="9"/>
        <color indexed="8"/>
        <rFont val="SansSerif"/>
      </rPr>
      <t>15098V2</t>
    </r>
  </si>
  <si>
    <r>
      <rPr>
        <sz val="9"/>
        <color indexed="8"/>
        <rFont val="SansSerif"/>
      </rPr>
      <t>1N6BF0KM0JN810771</t>
    </r>
  </si>
  <si>
    <r>
      <rPr>
        <sz val="9"/>
        <color indexed="8"/>
        <rFont val="SansSerif"/>
      </rPr>
      <t>0051185012</t>
    </r>
  </si>
  <si>
    <r>
      <rPr>
        <sz val="9"/>
        <color indexed="8"/>
        <rFont val="SansSerif"/>
      </rPr>
      <t>David Estrada</t>
    </r>
  </si>
  <si>
    <r>
      <rPr>
        <sz val="9"/>
        <color indexed="8"/>
        <rFont val="SansSerif"/>
      </rPr>
      <t>93691</t>
    </r>
  </si>
  <si>
    <r>
      <rPr>
        <sz val="9"/>
        <color indexed="8"/>
        <rFont val="SansSerif"/>
      </rPr>
      <t>1340h 27m 21s</t>
    </r>
  </si>
  <si>
    <r>
      <rPr>
        <sz val="9"/>
        <color indexed="8"/>
        <rFont val="SansSerif"/>
      </rPr>
      <t>MSV2325</t>
    </r>
  </si>
  <si>
    <r>
      <rPr>
        <sz val="9"/>
        <color indexed="8"/>
        <rFont val="SansSerif"/>
      </rPr>
      <t>NM0LS7E21K1386142</t>
    </r>
  </si>
  <si>
    <r>
      <rPr>
        <sz val="9"/>
        <color indexed="8"/>
        <rFont val="SansSerif"/>
      </rPr>
      <t>0090402327</t>
    </r>
  </si>
  <si>
    <r>
      <rPr>
        <sz val="9"/>
        <color indexed="8"/>
        <rFont val="SansSerif"/>
      </rPr>
      <t>Juan Argueta</t>
    </r>
  </si>
  <si>
    <r>
      <rPr>
        <sz val="9"/>
        <color indexed="8"/>
        <rFont val="SansSerif"/>
      </rPr>
      <t>A51886</t>
    </r>
  </si>
  <si>
    <r>
      <rPr>
        <sz val="9"/>
        <color indexed="8"/>
        <rFont val="SansSerif"/>
      </rPr>
      <t>45h 2m 18s</t>
    </r>
  </si>
  <si>
    <r>
      <rPr>
        <sz val="9"/>
        <color indexed="8"/>
        <rFont val="SansSerif"/>
      </rPr>
      <t>PMN6028</t>
    </r>
  </si>
  <si>
    <r>
      <rPr>
        <sz val="9"/>
        <color indexed="8"/>
        <rFont val="SansSerif"/>
      </rPr>
      <t>1FTNE2EW6CDA51886</t>
    </r>
  </si>
  <si>
    <r>
      <rPr>
        <sz val="9"/>
        <color indexed="8"/>
        <rFont val="SansSerif"/>
      </rPr>
      <t>1101804012</t>
    </r>
  </si>
  <si>
    <r>
      <rPr>
        <sz val="9"/>
        <color indexed="8"/>
        <rFont val="SansSerif"/>
      </rPr>
      <t>SPARE VAN - 54</t>
    </r>
  </si>
  <si>
    <r>
      <rPr>
        <sz val="9"/>
        <color indexed="8"/>
        <rFont val="SansSerif"/>
      </rPr>
      <t>77984</t>
    </r>
  </si>
  <si>
    <r>
      <rPr>
        <sz val="9"/>
        <color indexed="8"/>
        <rFont val="SansSerif"/>
      </rPr>
      <t>8111085001</t>
    </r>
  </si>
  <si>
    <r>
      <rPr>
        <sz val="9"/>
        <color indexed="8"/>
        <rFont val="SansSerif"/>
      </rPr>
      <t>118 3g</t>
    </r>
  </si>
  <si>
    <r>
      <rPr>
        <sz val="9"/>
        <color indexed="8"/>
        <rFont val="SansSerif"/>
      </rPr>
      <t>77821S</t>
    </r>
  </si>
  <si>
    <r>
      <rPr>
        <sz val="9"/>
        <color indexed="8"/>
        <rFont val="SansSerif"/>
      </rPr>
      <t>304h 26m 15s</t>
    </r>
  </si>
  <si>
    <r>
      <rPr>
        <sz val="9"/>
        <color indexed="8"/>
        <rFont val="SansSerif"/>
      </rPr>
      <t>148EIO</t>
    </r>
  </si>
  <si>
    <r>
      <rPr>
        <sz val="9"/>
        <color indexed="8"/>
        <rFont val="SansSerif"/>
      </rPr>
      <t>3N6CM0KNXHK708137</t>
    </r>
  </si>
  <si>
    <r>
      <rPr>
        <sz val="9"/>
        <color indexed="8"/>
        <rFont val="SansSerif"/>
      </rPr>
      <t>129</t>
    </r>
  </si>
  <si>
    <r>
      <rPr>
        <sz val="9"/>
        <color indexed="8"/>
        <rFont val="SansSerif"/>
      </rPr>
      <t>1101905374</t>
    </r>
  </si>
  <si>
    <r>
      <rPr>
        <sz val="9"/>
        <color indexed="8"/>
        <rFont val="SansSerif"/>
      </rPr>
      <t>CAMERON RUSSELBURG</t>
    </r>
  </si>
  <si>
    <r>
      <rPr>
        <sz val="9"/>
        <color indexed="8"/>
        <rFont val="SansSerif"/>
      </rPr>
      <t>90614</t>
    </r>
  </si>
  <si>
    <r>
      <rPr>
        <sz val="9"/>
        <color indexed="8"/>
        <rFont val="SansSerif"/>
      </rPr>
      <t>155h 6m 51s</t>
    </r>
  </si>
  <si>
    <r>
      <rPr>
        <sz val="9"/>
        <color indexed="8"/>
        <rFont val="SansSerif"/>
      </rPr>
      <t>2CS2115</t>
    </r>
  </si>
  <si>
    <r>
      <rPr>
        <sz val="9"/>
        <color indexed="8"/>
        <rFont val="SansSerif"/>
      </rPr>
      <t>3C6TRVNG3LE100246</t>
    </r>
  </si>
  <si>
    <r>
      <rPr>
        <sz val="9"/>
        <color indexed="8"/>
        <rFont val="SansSerif"/>
      </rPr>
      <t>1101905236</t>
    </r>
  </si>
  <si>
    <r>
      <rPr>
        <sz val="9"/>
        <color indexed="8"/>
        <rFont val="SansSerif"/>
      </rPr>
      <t>Greg Baggett</t>
    </r>
  </si>
  <si>
    <r>
      <rPr>
        <sz val="9"/>
        <color indexed="8"/>
        <rFont val="SansSerif"/>
      </rPr>
      <t>90087</t>
    </r>
  </si>
  <si>
    <r>
      <rPr>
        <sz val="9"/>
        <color indexed="8"/>
        <rFont val="SansSerif"/>
      </rPr>
      <t>1485h 44m 39s</t>
    </r>
  </si>
  <si>
    <r>
      <rPr>
        <sz val="9"/>
        <color indexed="8"/>
        <rFont val="SansSerif"/>
      </rPr>
      <t>6DY5994</t>
    </r>
  </si>
  <si>
    <r>
      <rPr>
        <sz val="9"/>
        <color indexed="8"/>
        <rFont val="SansSerif"/>
      </rPr>
      <t>1N6BF0KM8LN802968</t>
    </r>
  </si>
  <si>
    <r>
      <rPr>
        <sz val="9"/>
        <color indexed="8"/>
        <rFont val="SansSerif"/>
      </rPr>
      <t>0051185009</t>
    </r>
  </si>
  <si>
    <r>
      <rPr>
        <sz val="9"/>
        <color indexed="8"/>
        <rFont val="SansSerif"/>
      </rPr>
      <t>Ray Vanmeter</t>
    </r>
  </si>
  <si>
    <r>
      <rPr>
        <sz val="9"/>
        <color indexed="8"/>
        <rFont val="SansSerif"/>
      </rPr>
      <t>78756F</t>
    </r>
  </si>
  <si>
    <r>
      <rPr>
        <sz val="9"/>
        <color indexed="8"/>
        <rFont val="SansSerif"/>
      </rPr>
      <t>2638h 54m 38s</t>
    </r>
  </si>
  <si>
    <r>
      <rPr>
        <sz val="9"/>
        <color indexed="8"/>
        <rFont val="SansSerif"/>
      </rPr>
      <t>T57426</t>
    </r>
  </si>
  <si>
    <r>
      <rPr>
        <sz val="9"/>
        <color indexed="8"/>
        <rFont val="SansSerif"/>
      </rPr>
      <t>1N6BF0KY6JN803102</t>
    </r>
  </si>
  <si>
    <r>
      <rPr>
        <sz val="9"/>
        <color indexed="8"/>
        <rFont val="SansSerif"/>
      </rPr>
      <t>1112503615</t>
    </r>
  </si>
  <si>
    <r>
      <rPr>
        <sz val="9"/>
        <color indexed="8"/>
        <rFont val="SansSerif"/>
      </rPr>
      <t>82537</t>
    </r>
  </si>
  <si>
    <r>
      <rPr>
        <sz val="9"/>
        <color indexed="8"/>
        <rFont val="SansSerif"/>
      </rPr>
      <t>3649h 7m 13s</t>
    </r>
  </si>
  <si>
    <r>
      <rPr>
        <sz val="9"/>
        <color indexed="8"/>
        <rFont val="SansSerif"/>
      </rPr>
      <t>V14636</t>
    </r>
  </si>
  <si>
    <r>
      <rPr>
        <sz val="9"/>
        <color indexed="8"/>
        <rFont val="SansSerif"/>
      </rPr>
      <t>1N6BF0KM5KN805101</t>
    </r>
  </si>
  <si>
    <r>
      <rPr>
        <sz val="9"/>
        <color indexed="8"/>
        <rFont val="SansSerif"/>
      </rPr>
      <t>1112503472</t>
    </r>
  </si>
  <si>
    <r>
      <rPr>
        <sz val="9"/>
        <color indexed="8"/>
        <rFont val="SansSerif"/>
      </rPr>
      <t>Gary King</t>
    </r>
  </si>
  <si>
    <r>
      <rPr>
        <sz val="9"/>
        <color indexed="8"/>
        <rFont val="SansSerif"/>
      </rPr>
      <t>77673S</t>
    </r>
  </si>
  <si>
    <r>
      <rPr>
        <sz val="9"/>
        <color indexed="8"/>
        <rFont val="SansSerif"/>
      </rPr>
      <t>991h 27m 51s</t>
    </r>
  </si>
  <si>
    <r>
      <rPr>
        <sz val="9"/>
        <color indexed="8"/>
        <rFont val="SansSerif"/>
      </rPr>
      <t>434ECU</t>
    </r>
  </si>
  <si>
    <r>
      <rPr>
        <sz val="9"/>
        <color indexed="8"/>
        <rFont val="SansSerif"/>
      </rPr>
      <t>3N6CM0KN0HK711743</t>
    </r>
  </si>
  <si>
    <r>
      <rPr>
        <sz val="9"/>
        <color indexed="8"/>
        <rFont val="SansSerif"/>
      </rPr>
      <t>080</t>
    </r>
  </si>
  <si>
    <r>
      <rPr>
        <sz val="9"/>
        <color indexed="8"/>
        <rFont val="SansSerif"/>
      </rPr>
      <t>0051286041</t>
    </r>
  </si>
  <si>
    <r>
      <rPr>
        <sz val="9"/>
        <color indexed="8"/>
        <rFont val="SansSerif"/>
      </rPr>
      <t>Marcel Farnet</t>
    </r>
  </si>
  <si>
    <r>
      <rPr>
        <sz val="9"/>
        <color indexed="8"/>
        <rFont val="SansSerif"/>
      </rPr>
      <t>1101801375</t>
    </r>
  </si>
  <si>
    <r>
      <rPr>
        <sz val="9"/>
        <color indexed="8"/>
        <rFont val="SansSerif"/>
      </rPr>
      <t>83171F</t>
    </r>
  </si>
  <si>
    <r>
      <rPr>
        <sz val="9"/>
        <color indexed="8"/>
        <rFont val="SansSerif"/>
      </rPr>
      <t>1780h 27m 53s</t>
    </r>
  </si>
  <si>
    <r>
      <rPr>
        <sz val="9"/>
        <color indexed="8"/>
        <rFont val="SansSerif"/>
      </rPr>
      <t>1DW3242</t>
    </r>
  </si>
  <si>
    <r>
      <rPr>
        <sz val="9"/>
        <color indexed="8"/>
        <rFont val="SansSerif"/>
      </rPr>
      <t>1FTYE1ZM0HKA20443</t>
    </r>
  </si>
  <si>
    <r>
      <rPr>
        <sz val="9"/>
        <color indexed="8"/>
        <rFont val="SansSerif"/>
      </rPr>
      <t>9011185001</t>
    </r>
  </si>
  <si>
    <r>
      <rPr>
        <sz val="9"/>
        <color indexed="8"/>
        <rFont val="SansSerif"/>
      </rPr>
      <t>Damien A. Duckett</t>
    </r>
  </si>
  <si>
    <r>
      <rPr>
        <sz val="9"/>
        <color indexed="8"/>
        <rFont val="SansSerif"/>
      </rPr>
      <t>82510R</t>
    </r>
  </si>
  <si>
    <r>
      <rPr>
        <sz val="9"/>
        <color indexed="8"/>
        <rFont val="SansSerif"/>
      </rPr>
      <t>1950h 27m 31s</t>
    </r>
  </si>
  <si>
    <r>
      <rPr>
        <sz val="9"/>
        <color indexed="8"/>
        <rFont val="SansSerif"/>
      </rPr>
      <t>8JHR656</t>
    </r>
  </si>
  <si>
    <r>
      <rPr>
        <sz val="9"/>
        <color indexed="8"/>
        <rFont val="SansSerif"/>
      </rPr>
      <t>2C4RDGBG0KR649434</t>
    </r>
  </si>
  <si>
    <r>
      <rPr>
        <sz val="9"/>
        <color indexed="8"/>
        <rFont val="SansSerif"/>
      </rPr>
      <t>0051186021</t>
    </r>
  </si>
  <si>
    <r>
      <rPr>
        <sz val="9"/>
        <color indexed="8"/>
        <rFont val="SansSerif"/>
      </rPr>
      <t>JEFF DETTMANN</t>
    </r>
  </si>
  <si>
    <r>
      <rPr>
        <sz val="9"/>
        <color indexed="8"/>
        <rFont val="SansSerif"/>
      </rPr>
      <t>91926</t>
    </r>
  </si>
  <si>
    <r>
      <rPr>
        <sz val="9"/>
        <color indexed="8"/>
        <rFont val="SansSerif"/>
      </rPr>
      <t>2723h 33m 47s</t>
    </r>
  </si>
  <si>
    <r>
      <rPr>
        <sz val="9"/>
        <color indexed="8"/>
        <rFont val="SansSerif"/>
      </rPr>
      <t>AB20029</t>
    </r>
  </si>
  <si>
    <r>
      <rPr>
        <sz val="9"/>
        <color indexed="8"/>
        <rFont val="SansSerif"/>
      </rPr>
      <t>1FTYE1Y85MKA07430</t>
    </r>
  </si>
  <si>
    <r>
      <rPr>
        <sz val="9"/>
        <color indexed="8"/>
        <rFont val="SansSerif"/>
      </rPr>
      <t>1121605769</t>
    </r>
  </si>
  <si>
    <r>
      <rPr>
        <sz val="9"/>
        <color indexed="8"/>
        <rFont val="SansSerif"/>
      </rPr>
      <t>325063</t>
    </r>
  </si>
  <si>
    <r>
      <rPr>
        <sz val="9"/>
        <color indexed="8"/>
        <rFont val="SansSerif"/>
      </rPr>
      <t>981h 25m 34s</t>
    </r>
  </si>
  <si>
    <r>
      <rPr>
        <sz val="9"/>
        <color indexed="8"/>
        <rFont val="SansSerif"/>
      </rPr>
      <t>HFZ7414</t>
    </r>
  </si>
  <si>
    <r>
      <rPr>
        <sz val="9"/>
        <color indexed="8"/>
        <rFont val="SansSerif"/>
      </rPr>
      <t>2C4RDGBG5GR325063</t>
    </r>
  </si>
  <si>
    <r>
      <rPr>
        <sz val="9"/>
        <color indexed="8"/>
        <rFont val="SansSerif"/>
      </rPr>
      <t>0090402598</t>
    </r>
  </si>
  <si>
    <r>
      <rPr>
        <sz val="9"/>
        <color indexed="8"/>
        <rFont val="SansSerif"/>
      </rPr>
      <t>Matt Geiger</t>
    </r>
  </si>
  <si>
    <r>
      <rPr>
        <sz val="9"/>
        <color indexed="8"/>
        <rFont val="SansSerif"/>
      </rPr>
      <t>2201401391</t>
    </r>
  </si>
  <si>
    <r>
      <rPr>
        <sz val="9"/>
        <color indexed="8"/>
        <rFont val="SansSerif"/>
      </rPr>
      <t>90086</t>
    </r>
  </si>
  <si>
    <r>
      <rPr>
        <sz val="9"/>
        <color indexed="8"/>
        <rFont val="SansSerif"/>
      </rPr>
      <t>1487h 9m 1s</t>
    </r>
  </si>
  <si>
    <r>
      <rPr>
        <sz val="9"/>
        <color indexed="8"/>
        <rFont val="SansSerif"/>
      </rPr>
      <t>6DY5995</t>
    </r>
  </si>
  <si>
    <r>
      <rPr>
        <sz val="9"/>
        <color indexed="8"/>
        <rFont val="SansSerif"/>
      </rPr>
      <t>1N6BF0KM6LN803231</t>
    </r>
  </si>
  <si>
    <r>
      <rPr>
        <sz val="9"/>
        <color indexed="8"/>
        <rFont val="SansSerif"/>
      </rPr>
      <t>0051185148</t>
    </r>
  </si>
  <si>
    <r>
      <rPr>
        <sz val="9"/>
        <color indexed="8"/>
        <rFont val="SansSerif"/>
      </rPr>
      <t>Jeremy Elliott</t>
    </r>
  </si>
  <si>
    <r>
      <rPr>
        <sz val="9"/>
        <color indexed="8"/>
        <rFont val="SansSerif"/>
      </rPr>
      <t>82541</t>
    </r>
  </si>
  <si>
    <r>
      <rPr>
        <sz val="9"/>
        <color indexed="8"/>
        <rFont val="SansSerif"/>
      </rPr>
      <t>2160h 59m 18s</t>
    </r>
  </si>
  <si>
    <r>
      <rPr>
        <sz val="9"/>
        <color indexed="8"/>
        <rFont val="SansSerif"/>
      </rPr>
      <t>V11278</t>
    </r>
  </si>
  <si>
    <r>
      <rPr>
        <sz val="9"/>
        <color indexed="8"/>
        <rFont val="SansSerif"/>
      </rPr>
      <t>1N6BF0KM8KN805156</t>
    </r>
  </si>
  <si>
    <r>
      <rPr>
        <sz val="9"/>
        <color indexed="8"/>
        <rFont val="SansSerif"/>
      </rPr>
      <t>1112404002</t>
    </r>
  </si>
  <si>
    <r>
      <rPr>
        <sz val="9"/>
        <color indexed="8"/>
        <rFont val="SansSerif"/>
      </rPr>
      <t>1132h 38m 37s</t>
    </r>
  </si>
  <si>
    <r>
      <rPr>
        <sz val="9"/>
        <color indexed="8"/>
        <rFont val="SansSerif"/>
      </rPr>
      <t>0051187043</t>
    </r>
  </si>
  <si>
    <r>
      <rPr>
        <sz val="9"/>
        <color indexed="8"/>
        <rFont val="SansSerif"/>
      </rPr>
      <t>extra079</t>
    </r>
  </si>
  <si>
    <r>
      <rPr>
        <sz val="9"/>
        <color indexed="8"/>
        <rFont val="SansSerif"/>
      </rPr>
      <t>70495</t>
    </r>
  </si>
  <si>
    <r>
      <rPr>
        <sz val="9"/>
        <color indexed="8"/>
        <rFont val="SansSerif"/>
      </rPr>
      <t>256h 59m 44s</t>
    </r>
  </si>
  <si>
    <r>
      <rPr>
        <sz val="9"/>
        <color indexed="8"/>
        <rFont val="SansSerif"/>
      </rPr>
      <t>509NRA</t>
    </r>
  </si>
  <si>
    <r>
      <rPr>
        <sz val="9"/>
        <color indexed="8"/>
        <rFont val="SansSerif"/>
      </rPr>
      <t>1N6BF0KM1GN808987</t>
    </r>
  </si>
  <si>
    <r>
      <rPr>
        <sz val="9"/>
        <color indexed="8"/>
        <rFont val="SansSerif"/>
      </rPr>
      <t>9011801385</t>
    </r>
  </si>
  <si>
    <r>
      <rPr>
        <sz val="9"/>
        <color indexed="8"/>
        <rFont val="SansSerif"/>
      </rPr>
      <t>Garrett Shields</t>
    </r>
  </si>
  <si>
    <r>
      <rPr>
        <sz val="9"/>
        <color indexed="8"/>
        <rFont val="SansSerif"/>
      </rPr>
      <t>67596</t>
    </r>
  </si>
  <si>
    <r>
      <rPr>
        <sz val="9"/>
        <color indexed="8"/>
        <rFont val="SansSerif"/>
      </rPr>
      <t>2173h 14m 20s</t>
    </r>
  </si>
  <si>
    <r>
      <rPr>
        <sz val="9"/>
        <color indexed="8"/>
        <rFont val="SansSerif"/>
      </rPr>
      <t>244MLD</t>
    </r>
  </si>
  <si>
    <r>
      <rPr>
        <sz val="9"/>
        <color indexed="8"/>
        <rFont val="SansSerif"/>
      </rPr>
      <t>1N6BF0KY1GN800374</t>
    </r>
  </si>
  <si>
    <r>
      <rPr>
        <sz val="9"/>
        <color indexed="8"/>
        <rFont val="SansSerif"/>
      </rPr>
      <t>061</t>
    </r>
  </si>
  <si>
    <r>
      <rPr>
        <sz val="9"/>
        <color indexed="8"/>
        <rFont val="SansSerif"/>
      </rPr>
      <t>1120304068</t>
    </r>
  </si>
  <si>
    <r>
      <rPr>
        <sz val="9"/>
        <color indexed="8"/>
        <rFont val="SansSerif"/>
      </rPr>
      <t>CLINT CHESTER</t>
    </r>
  </si>
  <si>
    <r>
      <rPr>
        <sz val="9"/>
        <color indexed="8"/>
        <rFont val="SansSerif"/>
      </rPr>
      <t>91987</t>
    </r>
  </si>
  <si>
    <r>
      <rPr>
        <sz val="9"/>
        <color indexed="8"/>
        <rFont val="SansSerif"/>
      </rPr>
      <t>101h 20m 3s</t>
    </r>
  </si>
  <si>
    <r>
      <rPr>
        <sz val="9"/>
        <color indexed="8"/>
        <rFont val="SansSerif"/>
      </rPr>
      <t>JZ8590</t>
    </r>
  </si>
  <si>
    <r>
      <rPr>
        <sz val="9"/>
        <color indexed="8"/>
        <rFont val="SansSerif"/>
      </rPr>
      <t>1FTYE1Y87MKA07445</t>
    </r>
  </si>
  <si>
    <r>
      <rPr>
        <sz val="9"/>
        <color indexed="8"/>
        <rFont val="SansSerif"/>
      </rPr>
      <t>243</t>
    </r>
  </si>
  <si>
    <r>
      <rPr>
        <sz val="9"/>
        <color indexed="8"/>
        <rFont val="SansSerif"/>
      </rPr>
      <t>1102105915</t>
    </r>
  </si>
  <si>
    <r>
      <rPr>
        <sz val="9"/>
        <color indexed="8"/>
        <rFont val="SansSerif"/>
      </rPr>
      <t>TABATHA JAMES</t>
    </r>
  </si>
  <si>
    <r>
      <rPr>
        <sz val="9"/>
        <color indexed="8"/>
        <rFont val="SansSerif"/>
      </rPr>
      <t>76121</t>
    </r>
  </si>
  <si>
    <r>
      <rPr>
        <sz val="9"/>
        <color indexed="8"/>
        <rFont val="SansSerif"/>
      </rPr>
      <t>2071h 30m 48s</t>
    </r>
  </si>
  <si>
    <r>
      <rPr>
        <sz val="9"/>
        <color indexed="8"/>
        <rFont val="SansSerif"/>
      </rPr>
      <t>1121605194</t>
    </r>
  </si>
  <si>
    <r>
      <rPr>
        <sz val="9"/>
        <color indexed="8"/>
        <rFont val="SansSerif"/>
      </rPr>
      <t>Missing 013</t>
    </r>
  </si>
  <si>
    <r>
      <rPr>
        <sz val="9"/>
        <color indexed="8"/>
        <rFont val="SansSerif"/>
      </rPr>
      <t>86088</t>
    </r>
  </si>
  <si>
    <r>
      <rPr>
        <sz val="9"/>
        <color indexed="8"/>
        <rFont val="SansSerif"/>
      </rPr>
      <t>1581h 6m 11s</t>
    </r>
  </si>
  <si>
    <r>
      <rPr>
        <sz val="9"/>
        <color indexed="8"/>
        <rFont val="SansSerif"/>
      </rPr>
      <t>8EG6797</t>
    </r>
  </si>
  <si>
    <r>
      <rPr>
        <sz val="9"/>
        <color indexed="8"/>
        <rFont val="SansSerif"/>
      </rPr>
      <t>1N6BF0KM3KN807803</t>
    </r>
  </si>
  <si>
    <r>
      <rPr>
        <sz val="9"/>
        <color indexed="8"/>
        <rFont val="SansSerif"/>
      </rPr>
      <t>187</t>
    </r>
  </si>
  <si>
    <r>
      <rPr>
        <sz val="9"/>
        <color indexed="8"/>
        <rFont val="SansSerif"/>
      </rPr>
      <t>0051186036</t>
    </r>
  </si>
  <si>
    <r>
      <rPr>
        <sz val="9"/>
        <color indexed="8"/>
        <rFont val="SansSerif"/>
      </rPr>
      <t>Kuron Wilcox</t>
    </r>
  </si>
  <si>
    <r>
      <rPr>
        <sz val="9"/>
        <color indexed="8"/>
        <rFont val="SansSerif"/>
      </rPr>
      <t>76285</t>
    </r>
  </si>
  <si>
    <r>
      <rPr>
        <sz val="9"/>
        <color indexed="8"/>
        <rFont val="SansSerif"/>
      </rPr>
      <t>1297h 20m 46s</t>
    </r>
  </si>
  <si>
    <r>
      <rPr>
        <sz val="9"/>
        <color indexed="8"/>
        <rFont val="SansSerif"/>
      </rPr>
      <t>263TQR</t>
    </r>
  </si>
  <si>
    <r>
      <rPr>
        <sz val="9"/>
        <color indexed="8"/>
        <rFont val="SansSerif"/>
      </rPr>
      <t>2C4RDGBG9HR831139</t>
    </r>
  </si>
  <si>
    <r>
      <rPr>
        <sz val="9"/>
        <color indexed="8"/>
        <rFont val="SansSerif"/>
      </rPr>
      <t>9012385022</t>
    </r>
  </si>
  <si>
    <r>
      <rPr>
        <sz val="9"/>
        <color indexed="8"/>
        <rFont val="SansSerif"/>
      </rPr>
      <t>JEFFREY TILFORD</t>
    </r>
  </si>
  <si>
    <r>
      <rPr>
        <sz val="9"/>
        <color indexed="8"/>
        <rFont val="SansSerif"/>
      </rPr>
      <t>75946S</t>
    </r>
  </si>
  <si>
    <r>
      <rPr>
        <sz val="9"/>
        <color indexed="8"/>
        <rFont val="SansSerif"/>
      </rPr>
      <t>39h 30m 39s</t>
    </r>
  </si>
  <si>
    <r>
      <rPr>
        <sz val="9"/>
        <color indexed="8"/>
        <rFont val="SansSerif"/>
      </rPr>
      <t>KEF9034</t>
    </r>
  </si>
  <si>
    <r>
      <rPr>
        <sz val="9"/>
        <color indexed="8"/>
        <rFont val="SansSerif"/>
      </rPr>
      <t>1N4AL3AP0HC140364</t>
    </r>
  </si>
  <si>
    <r>
      <rPr>
        <sz val="9"/>
        <color indexed="8"/>
        <rFont val="SansSerif"/>
      </rPr>
      <t>1112303880</t>
    </r>
  </si>
  <si>
    <r>
      <rPr>
        <sz val="9"/>
        <color indexed="8"/>
        <rFont val="SansSerif"/>
      </rPr>
      <t>Kevin Lanning</t>
    </r>
  </si>
  <si>
    <r>
      <rPr>
        <sz val="9"/>
        <color indexed="8"/>
        <rFont val="SansSerif"/>
      </rPr>
      <t>96694</t>
    </r>
  </si>
  <si>
    <r>
      <rPr>
        <sz val="9"/>
        <color indexed="8"/>
        <rFont val="SansSerif"/>
      </rPr>
      <t>214h 52m 33s</t>
    </r>
  </si>
  <si>
    <r>
      <rPr>
        <sz val="9"/>
        <color indexed="8"/>
        <rFont val="SansSerif"/>
      </rPr>
      <t>KYN540</t>
    </r>
  </si>
  <si>
    <r>
      <rPr>
        <sz val="9"/>
        <color indexed="8"/>
        <rFont val="SansSerif"/>
      </rPr>
      <t>3N6CM0KNXMK702252</t>
    </r>
  </si>
  <si>
    <r>
      <rPr>
        <sz val="9"/>
        <color indexed="8"/>
        <rFont val="SansSerif"/>
      </rPr>
      <t>1102005797</t>
    </r>
  </si>
  <si>
    <r>
      <rPr>
        <sz val="9"/>
        <color indexed="8"/>
        <rFont val="SansSerif"/>
      </rPr>
      <t>Cacee Reuben</t>
    </r>
  </si>
  <si>
    <r>
      <rPr>
        <sz val="9"/>
        <color indexed="8"/>
        <rFont val="SansSerif"/>
      </rPr>
      <t>96719</t>
    </r>
  </si>
  <si>
    <r>
      <rPr>
        <sz val="9"/>
        <color indexed="8"/>
        <rFont val="SansSerif"/>
      </rPr>
      <t>1733h 39m 17s</t>
    </r>
  </si>
  <si>
    <r>
      <rPr>
        <sz val="9"/>
        <color indexed="8"/>
        <rFont val="SansSerif"/>
      </rPr>
      <t>RDL4946</t>
    </r>
  </si>
  <si>
    <r>
      <rPr>
        <sz val="9"/>
        <color indexed="8"/>
        <rFont val="SansSerif"/>
      </rPr>
      <t>3C6LRVAG4ME582460</t>
    </r>
  </si>
  <si>
    <r>
      <rPr>
        <sz val="9"/>
        <color indexed="8"/>
        <rFont val="SansSerif"/>
      </rPr>
      <t>0042286065</t>
    </r>
  </si>
  <si>
    <r>
      <rPr>
        <sz val="9"/>
        <color indexed="8"/>
        <rFont val="SansSerif"/>
      </rPr>
      <t>Eric Bailey</t>
    </r>
  </si>
  <si>
    <r>
      <rPr>
        <sz val="9"/>
        <color indexed="8"/>
        <rFont val="SansSerif"/>
      </rPr>
      <t>1101902903</t>
    </r>
  </si>
  <si>
    <r>
      <rPr>
        <sz val="9"/>
        <color indexed="8"/>
        <rFont val="SansSerif"/>
      </rPr>
      <t>78936F</t>
    </r>
  </si>
  <si>
    <r>
      <rPr>
        <sz val="9"/>
        <color indexed="8"/>
        <rFont val="SansSerif"/>
      </rPr>
      <t>187h 26m 9s</t>
    </r>
  </si>
  <si>
    <r>
      <rPr>
        <sz val="9"/>
        <color indexed="8"/>
        <rFont val="SansSerif"/>
      </rPr>
      <t>PLD3977</t>
    </r>
  </si>
  <si>
    <r>
      <rPr>
        <sz val="9"/>
        <color indexed="8"/>
        <rFont val="SansSerif"/>
      </rPr>
      <t>1N6BF0KM5JN803430</t>
    </r>
  </si>
  <si>
    <r>
      <rPr>
        <sz val="9"/>
        <color indexed="8"/>
        <rFont val="SansSerif"/>
      </rPr>
      <t>1101803649</t>
    </r>
  </si>
  <si>
    <r>
      <rPr>
        <sz val="9"/>
        <color indexed="8"/>
        <rFont val="SansSerif"/>
      </rPr>
      <t>85391</t>
    </r>
  </si>
  <si>
    <r>
      <rPr>
        <sz val="9"/>
        <color indexed="8"/>
        <rFont val="SansSerif"/>
      </rPr>
      <t>2012h 12m 32s</t>
    </r>
  </si>
  <si>
    <r>
      <rPr>
        <sz val="9"/>
        <color indexed="8"/>
        <rFont val="SansSerif"/>
      </rPr>
      <t>1DT5900</t>
    </r>
  </si>
  <si>
    <r>
      <rPr>
        <sz val="9"/>
        <color indexed="8"/>
        <rFont val="SansSerif"/>
      </rPr>
      <t>1N6BF0KM8JN811120</t>
    </r>
  </si>
  <si>
    <r>
      <rPr>
        <sz val="9"/>
        <color indexed="8"/>
        <rFont val="SansSerif"/>
      </rPr>
      <t>0051487027</t>
    </r>
  </si>
  <si>
    <r>
      <rPr>
        <sz val="9"/>
        <color indexed="8"/>
        <rFont val="SansSerif"/>
      </rPr>
      <t>ROBERT LINS</t>
    </r>
  </si>
  <si>
    <r>
      <rPr>
        <sz val="9"/>
        <color indexed="8"/>
        <rFont val="SansSerif"/>
      </rPr>
      <t>82193F</t>
    </r>
  </si>
  <si>
    <r>
      <rPr>
        <sz val="9"/>
        <color indexed="8"/>
        <rFont val="SansSerif"/>
      </rPr>
      <t>2700h 42m 41s</t>
    </r>
  </si>
  <si>
    <r>
      <rPr>
        <sz val="9"/>
        <color indexed="8"/>
        <rFont val="SansSerif"/>
      </rPr>
      <t>74191P2</t>
    </r>
  </si>
  <si>
    <r>
      <rPr>
        <sz val="9"/>
        <color indexed="8"/>
        <rFont val="SansSerif"/>
      </rPr>
      <t>1N6BF0KM1JN814375</t>
    </r>
  </si>
  <si>
    <r>
      <rPr>
        <sz val="9"/>
        <color indexed="8"/>
        <rFont val="SansSerif"/>
      </rPr>
      <t>1112902916</t>
    </r>
  </si>
  <si>
    <r>
      <rPr>
        <sz val="9"/>
        <color indexed="8"/>
        <rFont val="SansSerif"/>
      </rPr>
      <t>Scott Kerb</t>
    </r>
  </si>
  <si>
    <r>
      <rPr>
        <sz val="9"/>
        <color indexed="8"/>
        <rFont val="SansSerif"/>
      </rPr>
      <t>70951S</t>
    </r>
  </si>
  <si>
    <r>
      <rPr>
        <sz val="9"/>
        <color indexed="8"/>
        <rFont val="SansSerif"/>
      </rPr>
      <t>2230h 32m 54s</t>
    </r>
  </si>
  <si>
    <r>
      <rPr>
        <sz val="9"/>
        <color indexed="8"/>
        <rFont val="SansSerif"/>
      </rPr>
      <t>S70992</t>
    </r>
  </si>
  <si>
    <r>
      <rPr>
        <sz val="9"/>
        <color indexed="8"/>
        <rFont val="SansSerif"/>
      </rPr>
      <t>1N6BF0KM3GN807159</t>
    </r>
  </si>
  <si>
    <r>
      <rPr>
        <sz val="9"/>
        <color indexed="8"/>
        <rFont val="SansSerif"/>
      </rPr>
      <t>1120204499</t>
    </r>
  </si>
  <si>
    <r>
      <rPr>
        <sz val="9"/>
        <color indexed="8"/>
        <rFont val="SansSerif"/>
      </rPr>
      <t>Wayne Hagman</t>
    </r>
  </si>
  <si>
    <r>
      <rPr>
        <sz val="9"/>
        <color indexed="8"/>
        <rFont val="SansSerif"/>
      </rPr>
      <t>1101904996</t>
    </r>
  </si>
  <si>
    <r>
      <rPr>
        <sz val="9"/>
        <color indexed="8"/>
        <rFont val="SansSerif"/>
      </rPr>
      <t>500164</t>
    </r>
  </si>
  <si>
    <r>
      <rPr>
        <sz val="9"/>
        <color indexed="8"/>
        <rFont val="SansSerif"/>
      </rPr>
      <t>50h 55m 2s</t>
    </r>
  </si>
  <si>
    <r>
      <rPr>
        <sz val="9"/>
        <color indexed="8"/>
        <rFont val="SansSerif"/>
      </rPr>
      <t>TDU8268</t>
    </r>
  </si>
  <si>
    <r>
      <rPr>
        <sz val="9"/>
        <color indexed="8"/>
        <rFont val="SansSerif"/>
      </rPr>
      <t>1FTYR1ZMXKKB49947</t>
    </r>
  </si>
  <si>
    <r>
      <rPr>
        <sz val="9"/>
        <color indexed="8"/>
        <rFont val="SansSerif"/>
      </rPr>
      <t>2201602828</t>
    </r>
  </si>
  <si>
    <r>
      <rPr>
        <sz val="9"/>
        <color indexed="8"/>
        <rFont val="SansSerif"/>
      </rPr>
      <t>COREY RILEY</t>
    </r>
  </si>
  <si>
    <r>
      <rPr>
        <sz val="9"/>
        <color indexed="8"/>
        <rFont val="SansSerif"/>
      </rPr>
      <t>90126</t>
    </r>
  </si>
  <si>
    <r>
      <rPr>
        <sz val="9"/>
        <color indexed="8"/>
        <rFont val="SansSerif"/>
      </rPr>
      <t>7h 44m 53s</t>
    </r>
  </si>
  <si>
    <r>
      <rPr>
        <sz val="9"/>
        <color indexed="8"/>
        <rFont val="SansSerif"/>
      </rPr>
      <t>QBXC20</t>
    </r>
  </si>
  <si>
    <r>
      <rPr>
        <sz val="9"/>
        <color indexed="8"/>
        <rFont val="SansSerif"/>
      </rPr>
      <t>3N6CM0KN5LK699520</t>
    </r>
  </si>
  <si>
    <r>
      <rPr>
        <sz val="9"/>
        <color indexed="8"/>
        <rFont val="SansSerif"/>
      </rPr>
      <t>1101904285</t>
    </r>
  </si>
  <si>
    <r>
      <rPr>
        <sz val="9"/>
        <color indexed="8"/>
        <rFont val="SansSerif"/>
      </rPr>
      <t>COLLEEN OBERLEY</t>
    </r>
  </si>
  <si>
    <r>
      <rPr>
        <sz val="9"/>
        <color indexed="8"/>
        <rFont val="SansSerif"/>
      </rPr>
      <t>81712F</t>
    </r>
  </si>
  <si>
    <r>
      <rPr>
        <sz val="9"/>
        <color indexed="8"/>
        <rFont val="SansSerif"/>
      </rPr>
      <t>1681h 4m 25s</t>
    </r>
  </si>
  <si>
    <r>
      <rPr>
        <sz val="9"/>
        <color indexed="8"/>
        <rFont val="SansSerif"/>
      </rPr>
      <t>LHL9247</t>
    </r>
  </si>
  <si>
    <r>
      <rPr>
        <sz val="9"/>
        <color indexed="8"/>
        <rFont val="SansSerif"/>
      </rPr>
      <t>3N6CM0KN9KK692892</t>
    </r>
  </si>
  <si>
    <r>
      <rPr>
        <sz val="9"/>
        <color indexed="8"/>
        <rFont val="SansSerif"/>
      </rPr>
      <t>0042287138</t>
    </r>
  </si>
  <si>
    <r>
      <rPr>
        <sz val="9"/>
        <color indexed="8"/>
        <rFont val="SansSerif"/>
      </rPr>
      <t>STEPHEN BREWTON</t>
    </r>
  </si>
  <si>
    <r>
      <rPr>
        <sz val="9"/>
        <color indexed="8"/>
        <rFont val="SansSerif"/>
      </rPr>
      <t>439702</t>
    </r>
  </si>
  <si>
    <r>
      <rPr>
        <sz val="9"/>
        <color indexed="8"/>
        <rFont val="SansSerif"/>
      </rPr>
      <t>73h 23m 2s</t>
    </r>
  </si>
  <si>
    <r>
      <rPr>
        <sz val="9"/>
        <color indexed="8"/>
        <rFont val="SansSerif"/>
      </rPr>
      <t>781QBD</t>
    </r>
  </si>
  <si>
    <r>
      <rPr>
        <sz val="9"/>
        <color indexed="8"/>
        <rFont val="SansSerif"/>
      </rPr>
      <t>NM0LS6E20L1439702</t>
    </r>
  </si>
  <si>
    <r>
      <rPr>
        <sz val="9"/>
        <color indexed="8"/>
        <rFont val="SansSerif"/>
      </rPr>
      <t>265</t>
    </r>
  </si>
  <si>
    <r>
      <rPr>
        <sz val="9"/>
        <color indexed="8"/>
        <rFont val="SansSerif"/>
      </rPr>
      <t>1102002876</t>
    </r>
  </si>
  <si>
    <r>
      <rPr>
        <sz val="9"/>
        <color indexed="8"/>
        <rFont val="SansSerif"/>
      </rPr>
      <t>Willie Gonzales</t>
    </r>
  </si>
  <si>
    <r>
      <rPr>
        <sz val="9"/>
        <color indexed="8"/>
        <rFont val="SansSerif"/>
      </rPr>
      <t>086735</t>
    </r>
  </si>
  <si>
    <r>
      <rPr>
        <sz val="9"/>
        <color indexed="8"/>
        <rFont val="SansSerif"/>
      </rPr>
      <t>877h 59m 14s</t>
    </r>
  </si>
  <si>
    <r>
      <rPr>
        <sz val="9"/>
        <color indexed="8"/>
        <rFont val="SansSerif"/>
      </rPr>
      <t>C08840W</t>
    </r>
  </si>
  <si>
    <r>
      <rPr>
        <sz val="9"/>
        <color indexed="8"/>
        <rFont val="SansSerif"/>
      </rPr>
      <t>WD3PG2EAXG3086735</t>
    </r>
  </si>
  <si>
    <r>
      <rPr>
        <sz val="9"/>
        <color indexed="8"/>
        <rFont val="SansSerif"/>
      </rPr>
      <t>0090402583</t>
    </r>
  </si>
  <si>
    <r>
      <rPr>
        <sz val="9"/>
        <color indexed="8"/>
        <rFont val="SansSerif"/>
      </rPr>
      <t>Steve Jeske</t>
    </r>
  </si>
  <si>
    <r>
      <rPr>
        <sz val="9"/>
        <color indexed="8"/>
        <rFont val="SansSerif"/>
      </rPr>
      <t>93769</t>
    </r>
  </si>
  <si>
    <r>
      <rPr>
        <sz val="9"/>
        <color indexed="8"/>
        <rFont val="SansSerif"/>
      </rPr>
      <t>1382h 2m 48s</t>
    </r>
  </si>
  <si>
    <r>
      <rPr>
        <sz val="9"/>
        <color indexed="8"/>
        <rFont val="SansSerif"/>
      </rPr>
      <t>8EG6771</t>
    </r>
  </si>
  <si>
    <r>
      <rPr>
        <sz val="9"/>
        <color indexed="8"/>
        <rFont val="SansSerif"/>
      </rPr>
      <t>NM0LS7E23M1490425</t>
    </r>
  </si>
  <si>
    <r>
      <rPr>
        <sz val="9"/>
        <color indexed="8"/>
        <rFont val="SansSerif"/>
      </rPr>
      <t>0051485029</t>
    </r>
  </si>
  <si>
    <r>
      <rPr>
        <sz val="9"/>
        <color indexed="8"/>
        <rFont val="SansSerif"/>
      </rPr>
      <t>PAIGE TAMBURO</t>
    </r>
  </si>
  <si>
    <r>
      <rPr>
        <sz val="9"/>
        <color indexed="8"/>
        <rFont val="SansSerif"/>
      </rPr>
      <t>86053R</t>
    </r>
  </si>
  <si>
    <r>
      <rPr>
        <sz val="9"/>
        <color indexed="8"/>
        <rFont val="SansSerif"/>
      </rPr>
      <t>1892h 55m 23s</t>
    </r>
  </si>
  <si>
    <r>
      <rPr>
        <sz val="9"/>
        <color indexed="8"/>
        <rFont val="SansSerif"/>
      </rPr>
      <t>MHG0080</t>
    </r>
  </si>
  <si>
    <r>
      <rPr>
        <sz val="9"/>
        <color indexed="8"/>
        <rFont val="SansSerif"/>
      </rPr>
      <t>2C4RDGBG4KR638498</t>
    </r>
  </si>
  <si>
    <r>
      <rPr>
        <sz val="9"/>
        <color indexed="8"/>
        <rFont val="SansSerif"/>
      </rPr>
      <t>0051187049</t>
    </r>
  </si>
  <si>
    <r>
      <rPr>
        <sz val="9"/>
        <color indexed="8"/>
        <rFont val="SansSerif"/>
      </rPr>
      <t>BRENT ORR</t>
    </r>
  </si>
  <si>
    <r>
      <rPr>
        <sz val="9"/>
        <color indexed="8"/>
        <rFont val="SansSerif"/>
      </rPr>
      <t>83728R</t>
    </r>
  </si>
  <si>
    <r>
      <rPr>
        <sz val="9"/>
        <color indexed="8"/>
        <rFont val="SansSerif"/>
      </rPr>
      <t>5h 54m 4s</t>
    </r>
  </si>
  <si>
    <r>
      <rPr>
        <sz val="9"/>
        <color indexed="8"/>
        <rFont val="SansSerif"/>
      </rPr>
      <t>827RDV</t>
    </r>
  </si>
  <si>
    <r>
      <rPr>
        <sz val="9"/>
        <color indexed="8"/>
        <rFont val="SansSerif"/>
      </rPr>
      <t>2C4RDGBGXKR504854</t>
    </r>
  </si>
  <si>
    <r>
      <rPr>
        <sz val="9"/>
        <color indexed="8"/>
        <rFont val="SansSerif"/>
      </rPr>
      <t>1102101975</t>
    </r>
  </si>
  <si>
    <r>
      <rPr>
        <sz val="9"/>
        <color indexed="8"/>
        <rFont val="SansSerif"/>
      </rPr>
      <t>JASON HARDEY</t>
    </r>
  </si>
  <si>
    <r>
      <rPr>
        <sz val="9"/>
        <color indexed="8"/>
        <rFont val="SansSerif"/>
      </rPr>
      <t>73160</t>
    </r>
  </si>
  <si>
    <r>
      <rPr>
        <sz val="9"/>
        <color indexed="8"/>
        <rFont val="SansSerif"/>
      </rPr>
      <t>1168h 7m 35s</t>
    </r>
  </si>
  <si>
    <r>
      <rPr>
        <sz val="9"/>
        <color indexed="8"/>
        <rFont val="SansSerif"/>
      </rPr>
      <t>JJG2450</t>
    </r>
  </si>
  <si>
    <r>
      <rPr>
        <sz val="9"/>
        <color indexed="8"/>
        <rFont val="SansSerif"/>
      </rPr>
      <t>3N6CM0KN3HK697286</t>
    </r>
  </si>
  <si>
    <r>
      <rPr>
        <sz val="9"/>
        <color indexed="8"/>
        <rFont val="SansSerif"/>
      </rPr>
      <t>0051186012</t>
    </r>
  </si>
  <si>
    <r>
      <rPr>
        <sz val="9"/>
        <color indexed="8"/>
        <rFont val="SansSerif"/>
      </rPr>
      <t>Wayne Cruz</t>
    </r>
  </si>
  <si>
    <r>
      <rPr>
        <sz val="9"/>
        <color indexed="8"/>
        <rFont val="SansSerif"/>
      </rPr>
      <t>77890S</t>
    </r>
  </si>
  <si>
    <r>
      <rPr>
        <sz val="9"/>
        <color indexed="8"/>
        <rFont val="SansSerif"/>
      </rPr>
      <t>897h 47m 5s</t>
    </r>
  </si>
  <si>
    <r>
      <rPr>
        <sz val="9"/>
        <color indexed="8"/>
        <rFont val="SansSerif"/>
      </rPr>
      <t>UFK9114</t>
    </r>
  </si>
  <si>
    <r>
      <rPr>
        <sz val="9"/>
        <color indexed="8"/>
        <rFont val="SansSerif"/>
      </rPr>
      <t>3N6CM0KN0HK707692</t>
    </r>
  </si>
  <si>
    <r>
      <rPr>
        <sz val="9"/>
        <color indexed="8"/>
        <rFont val="SansSerif"/>
      </rPr>
      <t>0051285204</t>
    </r>
  </si>
  <si>
    <r>
      <rPr>
        <sz val="9"/>
        <color indexed="8"/>
        <rFont val="SansSerif"/>
      </rPr>
      <t>Sarah Oneill</t>
    </r>
  </si>
  <si>
    <r>
      <rPr>
        <sz val="9"/>
        <color indexed="8"/>
        <rFont val="SansSerif"/>
      </rPr>
      <t>1112705850</t>
    </r>
  </si>
  <si>
    <r>
      <rPr>
        <sz val="9"/>
        <color indexed="8"/>
        <rFont val="SansSerif"/>
      </rPr>
      <t>94680</t>
    </r>
  </si>
  <si>
    <r>
      <rPr>
        <sz val="9"/>
        <color indexed="8"/>
        <rFont val="SansSerif"/>
      </rPr>
      <t>27h 34m 21s</t>
    </r>
  </si>
  <si>
    <r>
      <rPr>
        <sz val="9"/>
        <color indexed="8"/>
        <rFont val="SansSerif"/>
      </rPr>
      <t>396DYZ</t>
    </r>
  </si>
  <si>
    <r>
      <rPr>
        <sz val="9"/>
        <color indexed="8"/>
        <rFont val="SansSerif"/>
      </rPr>
      <t>1FTYE1Y81LKB42967</t>
    </r>
  </si>
  <si>
    <r>
      <rPr>
        <sz val="9"/>
        <color indexed="8"/>
        <rFont val="SansSerif"/>
      </rPr>
      <t>1102005792</t>
    </r>
  </si>
  <si>
    <r>
      <rPr>
        <sz val="9"/>
        <color indexed="8"/>
        <rFont val="SansSerif"/>
      </rPr>
      <t>Jeff Dudley</t>
    </r>
  </si>
  <si>
    <r>
      <rPr>
        <sz val="9"/>
        <color indexed="8"/>
        <rFont val="SansSerif"/>
      </rPr>
      <t>82219F</t>
    </r>
  </si>
  <si>
    <r>
      <rPr>
        <sz val="9"/>
        <color indexed="8"/>
        <rFont val="SansSerif"/>
      </rPr>
      <t>1808h 48m 29s</t>
    </r>
  </si>
  <si>
    <r>
      <rPr>
        <sz val="9"/>
        <color indexed="8"/>
        <rFont val="SansSerif"/>
      </rPr>
      <t>LPD1798</t>
    </r>
  </si>
  <si>
    <r>
      <rPr>
        <sz val="9"/>
        <color indexed="8"/>
        <rFont val="SansSerif"/>
      </rPr>
      <t>2C4RDGBG7KR547418</t>
    </r>
  </si>
  <si>
    <r>
      <rPr>
        <sz val="9"/>
        <color indexed="8"/>
        <rFont val="SansSerif"/>
      </rPr>
      <t>0042286239</t>
    </r>
  </si>
  <si>
    <r>
      <rPr>
        <sz val="9"/>
        <color indexed="8"/>
        <rFont val="SansSerif"/>
      </rPr>
      <t>CASEY STEPHENS</t>
    </r>
  </si>
  <si>
    <r>
      <rPr>
        <sz val="9"/>
        <color indexed="8"/>
        <rFont val="SansSerif"/>
      </rPr>
      <t>79022S</t>
    </r>
  </si>
  <si>
    <r>
      <rPr>
        <sz val="9"/>
        <color indexed="8"/>
        <rFont val="SansSerif"/>
      </rPr>
      <t>2277h 53m 58s</t>
    </r>
  </si>
  <si>
    <r>
      <rPr>
        <sz val="9"/>
        <color indexed="8"/>
        <rFont val="SansSerif"/>
      </rPr>
      <t>35720M2</t>
    </r>
  </si>
  <si>
    <r>
      <rPr>
        <sz val="9"/>
        <color indexed="8"/>
        <rFont val="SansSerif"/>
      </rPr>
      <t>NM0LS7E27M1500938</t>
    </r>
  </si>
  <si>
    <r>
      <rPr>
        <sz val="9"/>
        <color indexed="8"/>
        <rFont val="SansSerif"/>
      </rPr>
      <t>018</t>
    </r>
  </si>
  <si>
    <r>
      <rPr>
        <sz val="9"/>
        <color indexed="8"/>
        <rFont val="SansSerif"/>
      </rPr>
      <t>1112702566</t>
    </r>
  </si>
  <si>
    <r>
      <rPr>
        <sz val="9"/>
        <color indexed="8"/>
        <rFont val="SansSerif"/>
      </rPr>
      <t>Thomas Miller</t>
    </r>
  </si>
  <si>
    <r>
      <rPr>
        <sz val="9"/>
        <color indexed="8"/>
        <rFont val="SansSerif"/>
      </rPr>
      <t>85960R</t>
    </r>
  </si>
  <si>
    <r>
      <rPr>
        <sz val="9"/>
        <color indexed="8"/>
        <rFont val="SansSerif"/>
      </rPr>
      <t>114h 28m 34s</t>
    </r>
  </si>
  <si>
    <r>
      <rPr>
        <sz val="9"/>
        <color indexed="8"/>
        <rFont val="SansSerif"/>
      </rPr>
      <t>JJN2308</t>
    </r>
  </si>
  <si>
    <r>
      <rPr>
        <sz val="9"/>
        <color indexed="8"/>
        <rFont val="SansSerif"/>
      </rPr>
      <t>2C4RDGBG8KR730116</t>
    </r>
  </si>
  <si>
    <r>
      <rPr>
        <sz val="9"/>
        <color indexed="8"/>
        <rFont val="SansSerif"/>
      </rPr>
      <t>181</t>
    </r>
  </si>
  <si>
    <r>
      <rPr>
        <sz val="9"/>
        <color indexed="8"/>
        <rFont val="SansSerif"/>
      </rPr>
      <t>1102005713</t>
    </r>
  </si>
  <si>
    <r>
      <rPr>
        <sz val="9"/>
        <color indexed="8"/>
        <rFont val="SansSerif"/>
      </rPr>
      <t>JAMIE LACOURSE</t>
    </r>
  </si>
  <si>
    <r>
      <rPr>
        <sz val="9"/>
        <color indexed="8"/>
        <rFont val="SansSerif"/>
      </rPr>
      <t>94685</t>
    </r>
  </si>
  <si>
    <r>
      <rPr>
        <sz val="9"/>
        <color indexed="8"/>
        <rFont val="SansSerif"/>
      </rPr>
      <t>918h 44m 56s</t>
    </r>
  </si>
  <si>
    <r>
      <rPr>
        <sz val="9"/>
        <color indexed="8"/>
        <rFont val="SansSerif"/>
      </rPr>
      <t>85023NA</t>
    </r>
  </si>
  <si>
    <r>
      <rPr>
        <sz val="9"/>
        <color indexed="8"/>
        <rFont val="SansSerif"/>
      </rPr>
      <t>1FTEW1EB3MKD19195</t>
    </r>
  </si>
  <si>
    <r>
      <rPr>
        <sz val="9"/>
        <color indexed="8"/>
        <rFont val="SansSerif"/>
      </rPr>
      <t>0090402217</t>
    </r>
  </si>
  <si>
    <r>
      <rPr>
        <sz val="9"/>
        <color indexed="8"/>
        <rFont val="SansSerif"/>
      </rPr>
      <t>James Galarneau</t>
    </r>
  </si>
  <si>
    <r>
      <rPr>
        <sz val="9"/>
        <color indexed="8"/>
        <rFont val="SansSerif"/>
      </rPr>
      <t>James 9195</t>
    </r>
  </si>
  <si>
    <r>
      <rPr>
        <sz val="9"/>
        <color indexed="8"/>
        <rFont val="SansSerif"/>
      </rPr>
      <t>97156</t>
    </r>
  </si>
  <si>
    <r>
      <rPr>
        <sz val="9"/>
        <color indexed="8"/>
        <rFont val="SansSerif"/>
      </rPr>
      <t>5m 16s</t>
    </r>
  </si>
  <si>
    <r>
      <rPr>
        <sz val="9"/>
        <color indexed="8"/>
        <rFont val="SansSerif"/>
      </rPr>
      <t>RFK4965</t>
    </r>
  </si>
  <si>
    <r>
      <rPr>
        <sz val="9"/>
        <color indexed="8"/>
        <rFont val="SansSerif"/>
      </rPr>
      <t>3C6LRVCG6ME558643</t>
    </r>
  </si>
  <si>
    <r>
      <rPr>
        <sz val="9"/>
        <color indexed="8"/>
        <rFont val="SansSerif"/>
      </rPr>
      <t>2201501827</t>
    </r>
  </si>
  <si>
    <r>
      <rPr>
        <sz val="9"/>
        <color indexed="8"/>
        <rFont val="SansSerif"/>
      </rPr>
      <t>Ray Hinojos</t>
    </r>
  </si>
  <si>
    <r>
      <rPr>
        <sz val="9"/>
        <color indexed="8"/>
        <rFont val="SansSerif"/>
      </rPr>
      <t>93700</t>
    </r>
  </si>
  <si>
    <r>
      <rPr>
        <sz val="9"/>
        <color indexed="8"/>
        <rFont val="SansSerif"/>
      </rPr>
      <t>184h 56m 50s</t>
    </r>
  </si>
  <si>
    <r>
      <rPr>
        <sz val="9"/>
        <color indexed="8"/>
        <rFont val="SansSerif"/>
      </rPr>
      <t>K7986U</t>
    </r>
  </si>
  <si>
    <r>
      <rPr>
        <sz val="9"/>
        <color indexed="8"/>
        <rFont val="SansSerif"/>
      </rPr>
      <t>WD3PG2EA2J3378385</t>
    </r>
  </si>
  <si>
    <r>
      <rPr>
        <sz val="9"/>
        <color indexed="8"/>
        <rFont val="SansSerif"/>
      </rPr>
      <t>237</t>
    </r>
  </si>
  <si>
    <r>
      <rPr>
        <sz val="9"/>
        <color indexed="8"/>
        <rFont val="SansSerif"/>
      </rPr>
      <t>1101803519</t>
    </r>
  </si>
  <si>
    <r>
      <rPr>
        <sz val="9"/>
        <color indexed="8"/>
        <rFont val="SansSerif"/>
      </rPr>
      <t>Steven Porter</t>
    </r>
  </si>
  <si>
    <r>
      <rPr>
        <sz val="9"/>
        <color indexed="8"/>
        <rFont val="SansSerif"/>
      </rPr>
      <t>1697h 36m 47s</t>
    </r>
  </si>
  <si>
    <r>
      <rPr>
        <sz val="9"/>
        <color indexed="8"/>
        <rFont val="SansSerif"/>
      </rPr>
      <t>KVP6785</t>
    </r>
  </si>
  <si>
    <r>
      <rPr>
        <sz val="9"/>
        <color indexed="8"/>
        <rFont val="SansSerif"/>
      </rPr>
      <t>1N6BF0KM9JN800451</t>
    </r>
  </si>
  <si>
    <r>
      <rPr>
        <sz val="9"/>
        <color indexed="8"/>
        <rFont val="SansSerif"/>
      </rPr>
      <t>0042285139</t>
    </r>
  </si>
  <si>
    <r>
      <rPr>
        <sz val="9"/>
        <color indexed="8"/>
        <rFont val="SansSerif"/>
      </rPr>
      <t>PATRICK PEARSON</t>
    </r>
  </si>
  <si>
    <r>
      <rPr>
        <sz val="9"/>
        <color indexed="8"/>
        <rFont val="SansSerif"/>
      </rPr>
      <t>79972</t>
    </r>
  </si>
  <si>
    <r>
      <rPr>
        <sz val="9"/>
        <color indexed="8"/>
        <rFont val="SansSerif"/>
      </rPr>
      <t>89310</t>
    </r>
  </si>
  <si>
    <r>
      <rPr>
        <sz val="9"/>
        <color indexed="8"/>
        <rFont val="SansSerif"/>
      </rPr>
      <t>2128h 14m 49s</t>
    </r>
  </si>
  <si>
    <r>
      <rPr>
        <sz val="9"/>
        <color indexed="8"/>
        <rFont val="SansSerif"/>
      </rPr>
      <t>97334X2</t>
    </r>
  </si>
  <si>
    <r>
      <rPr>
        <sz val="9"/>
        <color indexed="8"/>
        <rFont val="SansSerif"/>
      </rPr>
      <t>1N6BF0KM9LN801716</t>
    </r>
  </si>
  <si>
    <r>
      <rPr>
        <sz val="9"/>
        <color indexed="8"/>
        <rFont val="SansSerif"/>
      </rPr>
      <t>1120303723</t>
    </r>
  </si>
  <si>
    <r>
      <rPr>
        <sz val="9"/>
        <color indexed="8"/>
        <rFont val="SansSerif"/>
      </rPr>
      <t>DAVE BRAMSEN</t>
    </r>
  </si>
  <si>
    <r>
      <rPr>
        <sz val="9"/>
        <color indexed="8"/>
        <rFont val="SansSerif"/>
      </rPr>
      <t>79024S</t>
    </r>
  </si>
  <si>
    <r>
      <rPr>
        <sz val="9"/>
        <color indexed="8"/>
        <rFont val="SansSerif"/>
      </rPr>
      <t>1014h 43m 45s</t>
    </r>
  </si>
  <si>
    <r>
      <rPr>
        <sz val="9"/>
        <color indexed="8"/>
        <rFont val="SansSerif"/>
      </rPr>
      <t>RMK6293</t>
    </r>
  </si>
  <si>
    <r>
      <rPr>
        <sz val="9"/>
        <color indexed="8"/>
        <rFont val="SansSerif"/>
      </rPr>
      <t>1N6BF0KM1JN809175</t>
    </r>
  </si>
  <si>
    <r>
      <rPr>
        <sz val="9"/>
        <color indexed="8"/>
        <rFont val="SansSerif"/>
      </rPr>
      <t>0051286025</t>
    </r>
  </si>
  <si>
    <r>
      <rPr>
        <sz val="9"/>
        <color indexed="8"/>
        <rFont val="SansSerif"/>
      </rPr>
      <t>Bill Byler</t>
    </r>
  </si>
  <si>
    <r>
      <rPr>
        <sz val="9"/>
        <color indexed="8"/>
        <rFont val="SansSerif"/>
      </rPr>
      <t>004814</t>
    </r>
  </si>
  <si>
    <r>
      <rPr>
        <sz val="9"/>
        <color indexed="8"/>
        <rFont val="SansSerif"/>
      </rPr>
      <t>212h 58m 54s</t>
    </r>
  </si>
  <si>
    <r>
      <rPr>
        <sz val="9"/>
        <color indexed="8"/>
        <rFont val="SansSerif"/>
      </rPr>
      <t>TZR1602</t>
    </r>
  </si>
  <si>
    <r>
      <rPr>
        <sz val="9"/>
        <color indexed="8"/>
        <rFont val="SansSerif"/>
      </rPr>
      <t>5FNYF3H73CB004814</t>
    </r>
  </si>
  <si>
    <r>
      <rPr>
        <sz val="9"/>
        <color indexed="8"/>
        <rFont val="SansSerif"/>
      </rPr>
      <t>Pilot</t>
    </r>
  </si>
  <si>
    <r>
      <rPr>
        <sz val="9"/>
        <color indexed="8"/>
        <rFont val="SansSerif"/>
      </rPr>
      <t>1101904874</t>
    </r>
  </si>
  <si>
    <r>
      <rPr>
        <sz val="9"/>
        <color indexed="8"/>
        <rFont val="SansSerif"/>
      </rPr>
      <t>JOEL BURKETT</t>
    </r>
  </si>
  <si>
    <r>
      <rPr>
        <sz val="9"/>
        <color indexed="8"/>
        <rFont val="SansSerif"/>
      </rPr>
      <t>91959</t>
    </r>
  </si>
  <si>
    <r>
      <rPr>
        <sz val="9"/>
        <color indexed="8"/>
        <rFont val="SansSerif"/>
      </rPr>
      <t>351h 55m 36s</t>
    </r>
  </si>
  <si>
    <r>
      <rPr>
        <sz val="9"/>
        <color indexed="8"/>
        <rFont val="SansSerif"/>
      </rPr>
      <t>MJ4500</t>
    </r>
  </si>
  <si>
    <r>
      <rPr>
        <sz val="9"/>
        <color indexed="8"/>
        <rFont val="SansSerif"/>
      </rPr>
      <t>1FTYE1Y80MKA07464</t>
    </r>
  </si>
  <si>
    <r>
      <rPr>
        <sz val="9"/>
        <color indexed="8"/>
        <rFont val="SansSerif"/>
      </rPr>
      <t>1101803314</t>
    </r>
  </si>
  <si>
    <r>
      <rPr>
        <sz val="9"/>
        <color indexed="8"/>
        <rFont val="SansSerif"/>
      </rPr>
      <t>Joe Smith</t>
    </r>
  </si>
  <si>
    <r>
      <rPr>
        <sz val="9"/>
        <color indexed="8"/>
        <rFont val="SansSerif"/>
      </rPr>
      <t>83068F</t>
    </r>
  </si>
  <si>
    <r>
      <rPr>
        <sz val="9"/>
        <color indexed="8"/>
        <rFont val="SansSerif"/>
      </rPr>
      <t>1337h 21m 12s</t>
    </r>
  </si>
  <si>
    <r>
      <rPr>
        <sz val="9"/>
        <color indexed="8"/>
        <rFont val="SansSerif"/>
      </rPr>
      <t>LTS4606</t>
    </r>
  </si>
  <si>
    <r>
      <rPr>
        <sz val="9"/>
        <color indexed="8"/>
        <rFont val="SansSerif"/>
      </rPr>
      <t>2C4RDGBG4KR586659</t>
    </r>
  </si>
  <si>
    <r>
      <rPr>
        <sz val="9"/>
        <color indexed="8"/>
        <rFont val="SansSerif"/>
      </rPr>
      <t>0042286149</t>
    </r>
  </si>
  <si>
    <r>
      <rPr>
        <sz val="9"/>
        <color indexed="8"/>
        <rFont val="SansSerif"/>
      </rPr>
      <t>LISA POWELL</t>
    </r>
  </si>
  <si>
    <r>
      <rPr>
        <sz val="9"/>
        <color indexed="8"/>
        <rFont val="SansSerif"/>
      </rPr>
      <t>1102002744</t>
    </r>
  </si>
  <si>
    <r>
      <rPr>
        <sz val="9"/>
        <color indexed="8"/>
        <rFont val="SansSerif"/>
      </rPr>
      <t>76315S</t>
    </r>
  </si>
  <si>
    <r>
      <rPr>
        <sz val="9"/>
        <color indexed="8"/>
        <rFont val="SansSerif"/>
      </rPr>
      <t>1442h 56m 43s</t>
    </r>
  </si>
  <si>
    <r>
      <rPr>
        <sz val="9"/>
        <color indexed="8"/>
        <rFont val="SansSerif"/>
      </rPr>
      <t>KPN6034</t>
    </r>
  </si>
  <si>
    <r>
      <rPr>
        <sz val="9"/>
        <color indexed="8"/>
        <rFont val="SansSerif"/>
      </rPr>
      <t>3N6CM0KN1JK691783</t>
    </r>
  </si>
  <si>
    <r>
      <rPr>
        <sz val="9"/>
        <color indexed="8"/>
        <rFont val="SansSerif"/>
      </rPr>
      <t>179</t>
    </r>
  </si>
  <si>
    <r>
      <rPr>
        <sz val="9"/>
        <color indexed="8"/>
        <rFont val="SansSerif"/>
      </rPr>
      <t>0051187046</t>
    </r>
  </si>
  <si>
    <r>
      <rPr>
        <sz val="9"/>
        <color indexed="8"/>
        <rFont val="SansSerif"/>
      </rPr>
      <t>Derrick Dobbs</t>
    </r>
  </si>
  <si>
    <r>
      <rPr>
        <sz val="9"/>
        <color indexed="8"/>
        <rFont val="SansSerif"/>
      </rPr>
      <t>82699F</t>
    </r>
  </si>
  <si>
    <r>
      <rPr>
        <sz val="9"/>
        <color indexed="8"/>
        <rFont val="SansSerif"/>
      </rPr>
      <t>2707h 7m 50s</t>
    </r>
  </si>
  <si>
    <r>
      <rPr>
        <sz val="9"/>
        <color indexed="8"/>
        <rFont val="SansSerif"/>
      </rPr>
      <t>34554R2</t>
    </r>
  </si>
  <si>
    <r>
      <rPr>
        <sz val="9"/>
        <color indexed="8"/>
        <rFont val="SansSerif"/>
      </rPr>
      <t>1N6BF0KM3JN815463</t>
    </r>
  </si>
  <si>
    <r>
      <rPr>
        <sz val="9"/>
        <color indexed="8"/>
        <rFont val="SansSerif"/>
      </rPr>
      <t>1112704935</t>
    </r>
  </si>
  <si>
    <r>
      <rPr>
        <sz val="9"/>
        <color indexed="8"/>
        <rFont val="SansSerif"/>
      </rPr>
      <t>Brad Farrow</t>
    </r>
  </si>
  <si>
    <r>
      <rPr>
        <sz val="9"/>
        <color indexed="8"/>
        <rFont val="SansSerif"/>
      </rPr>
      <t>B37930</t>
    </r>
  </si>
  <si>
    <r>
      <rPr>
        <sz val="9"/>
        <color indexed="8"/>
        <rFont val="SansSerif"/>
      </rPr>
      <t>721h 56m 52s</t>
    </r>
  </si>
  <si>
    <r>
      <rPr>
        <sz val="9"/>
        <color indexed="8"/>
        <rFont val="SansSerif"/>
      </rPr>
      <t>87953NB</t>
    </r>
  </si>
  <si>
    <r>
      <rPr>
        <sz val="9"/>
        <color indexed="8"/>
        <rFont val="SansSerif"/>
      </rPr>
      <t>1FTYR1ZM1JKB37930</t>
    </r>
  </si>
  <si>
    <r>
      <rPr>
        <sz val="9"/>
        <color indexed="8"/>
        <rFont val="SansSerif"/>
      </rPr>
      <t>0090402573</t>
    </r>
  </si>
  <si>
    <r>
      <rPr>
        <sz val="9"/>
        <color indexed="8"/>
        <rFont val="SansSerif"/>
      </rPr>
      <t>ADAM PROCTOR</t>
    </r>
  </si>
  <si>
    <r>
      <rPr>
        <sz val="9"/>
        <color indexed="8"/>
        <rFont val="SansSerif"/>
      </rPr>
      <t>Adam 7930</t>
    </r>
  </si>
  <si>
    <r>
      <rPr>
        <sz val="9"/>
        <color indexed="8"/>
        <rFont val="SansSerif"/>
      </rPr>
      <t>83069F</t>
    </r>
  </si>
  <si>
    <r>
      <rPr>
        <sz val="9"/>
        <color indexed="8"/>
        <rFont val="SansSerif"/>
      </rPr>
      <t>1096h 11m 40s</t>
    </r>
  </si>
  <si>
    <r>
      <rPr>
        <sz val="9"/>
        <color indexed="8"/>
        <rFont val="SansSerif"/>
      </rPr>
      <t>LTS4605</t>
    </r>
  </si>
  <si>
    <r>
      <rPr>
        <sz val="9"/>
        <color indexed="8"/>
        <rFont val="SansSerif"/>
      </rPr>
      <t>2C4RDGBG0KR586660</t>
    </r>
  </si>
  <si>
    <r>
      <rPr>
        <sz val="9"/>
        <color indexed="8"/>
        <rFont val="SansSerif"/>
      </rPr>
      <t>0051186020</t>
    </r>
  </si>
  <si>
    <r>
      <rPr>
        <sz val="9"/>
        <color indexed="8"/>
        <rFont val="SansSerif"/>
      </rPr>
      <t>CODY MURPHY</t>
    </r>
  </si>
  <si>
    <r>
      <rPr>
        <sz val="9"/>
        <color indexed="8"/>
        <rFont val="SansSerif"/>
      </rPr>
      <t>1101903829</t>
    </r>
  </si>
  <si>
    <r>
      <rPr>
        <sz val="9"/>
        <color indexed="8"/>
        <rFont val="SansSerif"/>
      </rPr>
      <t>76303F</t>
    </r>
  </si>
  <si>
    <r>
      <rPr>
        <sz val="9"/>
        <color indexed="8"/>
        <rFont val="SansSerif"/>
      </rPr>
      <t>1175h 11m 12s</t>
    </r>
  </si>
  <si>
    <r>
      <rPr>
        <sz val="9"/>
        <color indexed="8"/>
        <rFont val="SansSerif"/>
      </rPr>
      <t>KKR8376</t>
    </r>
  </si>
  <si>
    <r>
      <rPr>
        <sz val="9"/>
        <color indexed="8"/>
        <rFont val="SansSerif"/>
      </rPr>
      <t>W1YV0BEYXM3845955</t>
    </r>
  </si>
  <si>
    <r>
      <rPr>
        <sz val="9"/>
        <color indexed="8"/>
        <rFont val="SansSerif"/>
      </rPr>
      <t>1112701529</t>
    </r>
  </si>
  <si>
    <r>
      <rPr>
        <sz val="9"/>
        <color indexed="8"/>
        <rFont val="SansSerif"/>
      </rPr>
      <t>0051386186</t>
    </r>
  </si>
  <si>
    <r>
      <rPr>
        <sz val="9"/>
        <color indexed="8"/>
        <rFont val="SansSerif"/>
      </rPr>
      <t>Additional device</t>
    </r>
  </si>
  <si>
    <r>
      <rPr>
        <sz val="9"/>
        <color indexed="8"/>
        <rFont val="SansSerif"/>
      </rPr>
      <t>92455</t>
    </r>
  </si>
  <si>
    <r>
      <rPr>
        <sz val="9"/>
        <color indexed="8"/>
        <rFont val="SansSerif"/>
      </rPr>
      <t>332h 45m 10s</t>
    </r>
  </si>
  <si>
    <r>
      <rPr>
        <sz val="9"/>
        <color indexed="8"/>
        <rFont val="SansSerif"/>
      </rPr>
      <t>NYY1744</t>
    </r>
  </si>
  <si>
    <r>
      <rPr>
        <sz val="9"/>
        <color indexed="8"/>
        <rFont val="SansSerif"/>
      </rPr>
      <t>1N6BF0KM1MN801260</t>
    </r>
  </si>
  <si>
    <r>
      <rPr>
        <sz val="9"/>
        <color indexed="8"/>
        <rFont val="SansSerif"/>
      </rPr>
      <t>1102104230</t>
    </r>
  </si>
  <si>
    <r>
      <rPr>
        <sz val="9"/>
        <color indexed="8"/>
        <rFont val="SansSerif"/>
      </rPr>
      <t>Gary Plakias</t>
    </r>
  </si>
  <si>
    <r>
      <rPr>
        <sz val="9"/>
        <color indexed="8"/>
        <rFont val="SansSerif"/>
      </rPr>
      <t>87728R</t>
    </r>
  </si>
  <si>
    <r>
      <rPr>
        <sz val="9"/>
        <color indexed="8"/>
        <rFont val="SansSerif"/>
      </rPr>
      <t>1041h 11m 27s</t>
    </r>
  </si>
  <si>
    <r>
      <rPr>
        <sz val="9"/>
        <color indexed="8"/>
        <rFont val="SansSerif"/>
      </rPr>
      <t>RWN3196</t>
    </r>
  </si>
  <si>
    <r>
      <rPr>
        <sz val="9"/>
        <color indexed="8"/>
        <rFont val="SansSerif"/>
      </rPr>
      <t>2C4RDGBG4KR777983</t>
    </r>
  </si>
  <si>
    <r>
      <rPr>
        <sz val="9"/>
        <color indexed="8"/>
        <rFont val="SansSerif"/>
      </rPr>
      <t>0051186150</t>
    </r>
  </si>
  <si>
    <r>
      <rPr>
        <sz val="9"/>
        <color indexed="8"/>
        <rFont val="SansSerif"/>
      </rPr>
      <t>Isaac Okine</t>
    </r>
  </si>
  <si>
    <r>
      <rPr>
        <sz val="9"/>
        <color indexed="8"/>
        <rFont val="SansSerif"/>
      </rPr>
      <t>1102005704</t>
    </r>
  </si>
  <si>
    <r>
      <rPr>
        <sz val="9"/>
        <color indexed="8"/>
        <rFont val="SansSerif"/>
      </rPr>
      <t>81710F</t>
    </r>
  </si>
  <si>
    <r>
      <rPr>
        <sz val="9"/>
        <color indexed="8"/>
        <rFont val="SansSerif"/>
      </rPr>
      <t>716h 55m 38s</t>
    </r>
  </si>
  <si>
    <r>
      <rPr>
        <sz val="9"/>
        <color indexed="8"/>
        <rFont val="SansSerif"/>
      </rPr>
      <t>91036ML</t>
    </r>
  </si>
  <si>
    <r>
      <rPr>
        <sz val="9"/>
        <color indexed="8"/>
        <rFont val="SansSerif"/>
      </rPr>
      <t>1N6BF0KM2JN817589</t>
    </r>
  </si>
  <si>
    <r>
      <rPr>
        <sz val="9"/>
        <color indexed="8"/>
        <rFont val="SansSerif"/>
      </rPr>
      <t>1112905997</t>
    </r>
  </si>
  <si>
    <r>
      <rPr>
        <sz val="9"/>
        <color indexed="8"/>
        <rFont val="SansSerif"/>
      </rPr>
      <t>Paolo Creus</t>
    </r>
  </si>
  <si>
    <r>
      <rPr>
        <sz val="9"/>
        <color indexed="8"/>
        <rFont val="SansSerif"/>
      </rPr>
      <t>1101803513</t>
    </r>
  </si>
  <si>
    <r>
      <rPr>
        <sz val="9"/>
        <color indexed="8"/>
        <rFont val="SansSerif"/>
      </rPr>
      <t>Mark Koller</t>
    </r>
  </si>
  <si>
    <r>
      <rPr>
        <sz val="9"/>
        <color indexed="8"/>
        <rFont val="SansSerif"/>
      </rPr>
      <t>91922</t>
    </r>
  </si>
  <si>
    <r>
      <rPr>
        <sz val="9"/>
        <color indexed="8"/>
        <rFont val="SansSerif"/>
      </rPr>
      <t>3640h 24m 1s</t>
    </r>
  </si>
  <si>
    <r>
      <rPr>
        <sz val="9"/>
        <color indexed="8"/>
        <rFont val="SansSerif"/>
      </rPr>
      <t>AB20030</t>
    </r>
  </si>
  <si>
    <r>
      <rPr>
        <sz val="9"/>
        <color indexed="8"/>
        <rFont val="SansSerif"/>
      </rPr>
      <t>1FTYE1Y81MKA07425</t>
    </r>
  </si>
  <si>
    <r>
      <rPr>
        <sz val="9"/>
        <color indexed="8"/>
        <rFont val="SansSerif"/>
      </rPr>
      <t>1112704300</t>
    </r>
  </si>
  <si>
    <r>
      <rPr>
        <sz val="9"/>
        <color indexed="8"/>
        <rFont val="SansSerif"/>
      </rPr>
      <t>Keith Wallace</t>
    </r>
  </si>
  <si>
    <r>
      <rPr>
        <sz val="9"/>
        <color indexed="8"/>
        <rFont val="SansSerif"/>
      </rPr>
      <t>45h 18m 2s</t>
    </r>
  </si>
  <si>
    <r>
      <rPr>
        <sz val="9"/>
        <color indexed="8"/>
        <rFont val="SansSerif"/>
      </rPr>
      <t>87G409</t>
    </r>
  </si>
  <si>
    <r>
      <rPr>
        <sz val="9"/>
        <color indexed="8"/>
        <rFont val="SansSerif"/>
      </rPr>
      <t>1FTYE1Y83MKA07474</t>
    </r>
  </si>
  <si>
    <r>
      <rPr>
        <sz val="9"/>
        <color indexed="8"/>
        <rFont val="SansSerif"/>
      </rPr>
      <t>054</t>
    </r>
  </si>
  <si>
    <r>
      <rPr>
        <sz val="9"/>
        <color indexed="8"/>
        <rFont val="SansSerif"/>
      </rPr>
      <t>9120687031</t>
    </r>
  </si>
  <si>
    <r>
      <rPr>
        <sz val="9"/>
        <color indexed="8"/>
        <rFont val="SansSerif"/>
      </rPr>
      <t>Charles Mitchell</t>
    </r>
  </si>
  <si>
    <r>
      <rPr>
        <sz val="9"/>
        <color indexed="8"/>
        <rFont val="SansSerif"/>
      </rPr>
      <t>91916</t>
    </r>
  </si>
  <si>
    <r>
      <rPr>
        <sz val="9"/>
        <color indexed="8"/>
        <rFont val="SansSerif"/>
      </rPr>
      <t>85466</t>
    </r>
  </si>
  <si>
    <r>
      <rPr>
        <sz val="9"/>
        <color indexed="8"/>
        <rFont val="SansSerif"/>
      </rPr>
      <t>1708h 44m 51s</t>
    </r>
  </si>
  <si>
    <r>
      <rPr>
        <sz val="9"/>
        <color indexed="8"/>
        <rFont val="SansSerif"/>
      </rPr>
      <t>XHDD50</t>
    </r>
  </si>
  <si>
    <r>
      <rPr>
        <sz val="9"/>
        <color indexed="8"/>
        <rFont val="SansSerif"/>
      </rPr>
      <t>3C6TRVCG6FE509736</t>
    </r>
  </si>
  <si>
    <r>
      <rPr>
        <sz val="9"/>
        <color indexed="8"/>
        <rFont val="SansSerif"/>
      </rPr>
      <t>8111085022</t>
    </r>
  </si>
  <si>
    <r>
      <rPr>
        <sz val="9"/>
        <color indexed="8"/>
        <rFont val="SansSerif"/>
      </rPr>
      <t>Joshua Rodriguez</t>
    </r>
  </si>
  <si>
    <r>
      <rPr>
        <sz val="9"/>
        <color indexed="8"/>
        <rFont val="SansSerif"/>
      </rPr>
      <t>91947</t>
    </r>
  </si>
  <si>
    <r>
      <rPr>
        <sz val="9"/>
        <color indexed="8"/>
        <rFont val="SansSerif"/>
      </rPr>
      <t>1859h 52m 1s</t>
    </r>
  </si>
  <si>
    <r>
      <rPr>
        <sz val="9"/>
        <color indexed="8"/>
        <rFont val="SansSerif"/>
      </rPr>
      <t>CGD9488</t>
    </r>
  </si>
  <si>
    <r>
      <rPr>
        <sz val="9"/>
        <color indexed="8"/>
        <rFont val="SansSerif"/>
      </rPr>
      <t>1FTYE1Y80MKA07450</t>
    </r>
  </si>
  <si>
    <r>
      <rPr>
        <sz val="9"/>
        <color indexed="8"/>
        <rFont val="SansSerif"/>
      </rPr>
      <t>147</t>
    </r>
  </si>
  <si>
    <r>
      <rPr>
        <sz val="9"/>
        <color indexed="8"/>
        <rFont val="SansSerif"/>
      </rPr>
      <t>0051186163</t>
    </r>
  </si>
  <si>
    <r>
      <rPr>
        <sz val="9"/>
        <color indexed="8"/>
        <rFont val="SansSerif"/>
      </rPr>
      <t>CHRIS SIMMONS</t>
    </r>
  </si>
  <si>
    <r>
      <rPr>
        <sz val="9"/>
        <color indexed="8"/>
        <rFont val="SansSerif"/>
      </rPr>
      <t>98357</t>
    </r>
  </si>
  <si>
    <r>
      <rPr>
        <sz val="9"/>
        <color indexed="8"/>
        <rFont val="SansSerif"/>
      </rPr>
      <t>245h 27m 23s</t>
    </r>
  </si>
  <si>
    <r>
      <rPr>
        <sz val="9"/>
        <color indexed="8"/>
        <rFont val="SansSerif"/>
      </rPr>
      <t>66AUZK</t>
    </r>
  </si>
  <si>
    <r>
      <rPr>
        <sz val="9"/>
        <color indexed="8"/>
        <rFont val="SansSerif"/>
      </rPr>
      <t>3C6LRVAG9ME546523</t>
    </r>
  </si>
  <si>
    <r>
      <rPr>
        <sz val="9"/>
        <color indexed="8"/>
        <rFont val="SansSerif"/>
      </rPr>
      <t>0090402516</t>
    </r>
  </si>
  <si>
    <r>
      <rPr>
        <sz val="9"/>
        <color indexed="8"/>
        <rFont val="SansSerif"/>
      </rPr>
      <t>Michael Rosselot</t>
    </r>
  </si>
  <si>
    <r>
      <rPr>
        <sz val="9"/>
        <color indexed="8"/>
        <rFont val="SansSerif"/>
      </rPr>
      <t>82643</t>
    </r>
  </si>
  <si>
    <r>
      <rPr>
        <sz val="9"/>
        <color indexed="8"/>
        <rFont val="SansSerif"/>
      </rPr>
      <t>717h 51m 41s</t>
    </r>
  </si>
  <si>
    <r>
      <rPr>
        <sz val="9"/>
        <color indexed="8"/>
        <rFont val="SansSerif"/>
      </rPr>
      <t>MBC3401</t>
    </r>
  </si>
  <si>
    <r>
      <rPr>
        <sz val="9"/>
        <color indexed="8"/>
        <rFont val="SansSerif"/>
      </rPr>
      <t>3N6CM0KN3KK701263</t>
    </r>
  </si>
  <si>
    <r>
      <rPr>
        <sz val="9"/>
        <color indexed="8"/>
        <rFont val="SansSerif"/>
      </rPr>
      <t>0051285018</t>
    </r>
  </si>
  <si>
    <r>
      <rPr>
        <sz val="9"/>
        <color indexed="8"/>
        <rFont val="SansSerif"/>
      </rPr>
      <t>Jesse Ferguson</t>
    </r>
  </si>
  <si>
    <r>
      <rPr>
        <sz val="9"/>
        <color indexed="8"/>
        <rFont val="SansSerif"/>
      </rPr>
      <t>69453S</t>
    </r>
  </si>
  <si>
    <r>
      <rPr>
        <sz val="9"/>
        <color indexed="8"/>
        <rFont val="SansSerif"/>
      </rPr>
      <t>1780h 51m</t>
    </r>
  </si>
  <si>
    <r>
      <rPr>
        <sz val="9"/>
        <color indexed="8"/>
        <rFont val="SansSerif"/>
      </rPr>
      <t>07615F2</t>
    </r>
  </si>
  <si>
    <r>
      <rPr>
        <sz val="9"/>
        <color indexed="8"/>
        <rFont val="SansSerif"/>
      </rPr>
      <t>1N6BF0KM3GN811552</t>
    </r>
  </si>
  <si>
    <r>
      <rPr>
        <sz val="9"/>
        <color indexed="8"/>
        <rFont val="SansSerif"/>
      </rPr>
      <t>1112904532</t>
    </r>
  </si>
  <si>
    <r>
      <rPr>
        <sz val="9"/>
        <color indexed="8"/>
        <rFont val="SansSerif"/>
      </rPr>
      <t>Gunther Martin</t>
    </r>
  </si>
  <si>
    <r>
      <rPr>
        <sz val="9"/>
        <color indexed="8"/>
        <rFont val="SansSerif"/>
      </rPr>
      <t>93752</t>
    </r>
  </si>
  <si>
    <r>
      <rPr>
        <sz val="9"/>
        <color indexed="8"/>
        <rFont val="SansSerif"/>
      </rPr>
      <t>48h 15m 27s</t>
    </r>
  </si>
  <si>
    <r>
      <rPr>
        <sz val="9"/>
        <color indexed="8"/>
        <rFont val="SansSerif"/>
      </rPr>
      <t>C18328Y</t>
    </r>
  </si>
  <si>
    <r>
      <rPr>
        <sz val="9"/>
        <color indexed="8"/>
        <rFont val="SansSerif"/>
      </rPr>
      <t>1FTYE1Y88MKA38574</t>
    </r>
  </si>
  <si>
    <r>
      <rPr>
        <sz val="9"/>
        <color indexed="8"/>
        <rFont val="SansSerif"/>
      </rPr>
      <t>1102002072</t>
    </r>
  </si>
  <si>
    <r>
      <rPr>
        <sz val="9"/>
        <color indexed="8"/>
        <rFont val="SansSerif"/>
      </rPr>
      <t>Jamin Sprague</t>
    </r>
  </si>
  <si>
    <r>
      <rPr>
        <sz val="9"/>
        <color indexed="8"/>
        <rFont val="SansSerif"/>
      </rPr>
      <t>91880</t>
    </r>
  </si>
  <si>
    <r>
      <rPr>
        <sz val="9"/>
        <color indexed="8"/>
        <rFont val="SansSerif"/>
      </rPr>
      <t>1301h 53m 4s</t>
    </r>
  </si>
  <si>
    <r>
      <rPr>
        <sz val="9"/>
        <color indexed="8"/>
        <rFont val="SansSerif"/>
      </rPr>
      <t>CP86650</t>
    </r>
  </si>
  <si>
    <r>
      <rPr>
        <sz val="9"/>
        <color indexed="8"/>
        <rFont val="SansSerif"/>
      </rPr>
      <t>NM0LS7E28M1500804</t>
    </r>
  </si>
  <si>
    <r>
      <rPr>
        <sz val="9"/>
        <color indexed="8"/>
        <rFont val="SansSerif"/>
      </rPr>
      <t>168</t>
    </r>
  </si>
  <si>
    <r>
      <rPr>
        <sz val="9"/>
        <color indexed="8"/>
        <rFont val="SansSerif"/>
      </rPr>
      <t>0042286032</t>
    </r>
  </si>
  <si>
    <r>
      <rPr>
        <sz val="9"/>
        <color indexed="8"/>
        <rFont val="SansSerif"/>
      </rPr>
      <t>Deidra White</t>
    </r>
  </si>
  <si>
    <r>
      <rPr>
        <sz val="9"/>
        <color indexed="8"/>
        <rFont val="SansSerif"/>
      </rPr>
      <t>88996</t>
    </r>
  </si>
  <si>
    <r>
      <rPr>
        <sz val="9"/>
        <color indexed="8"/>
        <rFont val="SansSerif"/>
      </rPr>
      <t>1799h 19m 34s</t>
    </r>
  </si>
  <si>
    <r>
      <rPr>
        <sz val="9"/>
        <color indexed="8"/>
        <rFont val="SansSerif"/>
      </rPr>
      <t>85663X2</t>
    </r>
  </si>
  <si>
    <r>
      <rPr>
        <sz val="9"/>
        <color indexed="8"/>
        <rFont val="SansSerif"/>
      </rPr>
      <t>1N6BF0KM2KN800888</t>
    </r>
  </si>
  <si>
    <r>
      <rPr>
        <sz val="9"/>
        <color indexed="8"/>
        <rFont val="SansSerif"/>
      </rPr>
      <t>1112904616</t>
    </r>
  </si>
  <si>
    <r>
      <rPr>
        <sz val="9"/>
        <color indexed="8"/>
        <rFont val="SansSerif"/>
      </rPr>
      <t>Bruce Byrd</t>
    </r>
  </si>
  <si>
    <r>
      <rPr>
        <sz val="9"/>
        <color indexed="8"/>
        <rFont val="SansSerif"/>
      </rPr>
      <t>91884</t>
    </r>
  </si>
  <si>
    <r>
      <rPr>
        <sz val="9"/>
        <color indexed="8"/>
        <rFont val="SansSerif"/>
      </rPr>
      <t>144h 48m 32s</t>
    </r>
  </si>
  <si>
    <r>
      <rPr>
        <sz val="9"/>
        <color indexed="8"/>
        <rFont val="SansSerif"/>
      </rPr>
      <t>G502HF</t>
    </r>
  </si>
  <si>
    <r>
      <rPr>
        <sz val="9"/>
        <color indexed="8"/>
        <rFont val="SansSerif"/>
      </rPr>
      <t>NM0LS7E22M1500796</t>
    </r>
  </si>
  <si>
    <r>
      <rPr>
        <sz val="9"/>
        <color indexed="8"/>
        <rFont val="SansSerif"/>
      </rPr>
      <t>1102003579</t>
    </r>
  </si>
  <si>
    <r>
      <rPr>
        <sz val="9"/>
        <color indexed="8"/>
        <rFont val="SansSerif"/>
      </rPr>
      <t>Austin Reeves</t>
    </r>
  </si>
  <si>
    <r>
      <rPr>
        <sz val="9"/>
        <color indexed="8"/>
        <rFont val="SansSerif"/>
      </rPr>
      <t>135h 34m 35s</t>
    </r>
  </si>
  <si>
    <r>
      <rPr>
        <sz val="9"/>
        <color indexed="8"/>
        <rFont val="SansSerif"/>
      </rPr>
      <t>1FTYE1Y82MKA07479</t>
    </r>
  </si>
  <si>
    <r>
      <rPr>
        <sz val="9"/>
        <color indexed="8"/>
        <rFont val="SansSerif"/>
      </rPr>
      <t>1101903650</t>
    </r>
  </si>
  <si>
    <r>
      <rPr>
        <sz val="9"/>
        <color indexed="8"/>
        <rFont val="SansSerif"/>
      </rPr>
      <t>Rudy Rodriguez</t>
    </r>
  </si>
  <si>
    <r>
      <rPr>
        <sz val="9"/>
        <color indexed="8"/>
        <rFont val="SansSerif"/>
      </rPr>
      <t>0051287034</t>
    </r>
  </si>
  <si>
    <r>
      <rPr>
        <sz val="9"/>
        <color indexed="8"/>
        <rFont val="SansSerif"/>
      </rPr>
      <t>1178h 49m 23s</t>
    </r>
  </si>
  <si>
    <r>
      <rPr>
        <sz val="9"/>
        <color indexed="8"/>
        <rFont val="SansSerif"/>
      </rPr>
      <t>NHX8437</t>
    </r>
  </si>
  <si>
    <r>
      <rPr>
        <sz val="9"/>
        <color indexed="8"/>
        <rFont val="SansSerif"/>
      </rPr>
      <t>1N6BF0KM4LN801588</t>
    </r>
  </si>
  <si>
    <r>
      <rPr>
        <sz val="9"/>
        <color indexed="8"/>
        <rFont val="SansSerif"/>
      </rPr>
      <t>0051285003</t>
    </r>
  </si>
  <si>
    <r>
      <rPr>
        <sz val="9"/>
        <color indexed="8"/>
        <rFont val="SansSerif"/>
      </rPr>
      <t>Chance Baumann</t>
    </r>
  </si>
  <si>
    <r>
      <rPr>
        <sz val="9"/>
        <color indexed="8"/>
        <rFont val="SansSerif"/>
      </rPr>
      <t>88539</t>
    </r>
  </si>
  <si>
    <r>
      <rPr>
        <sz val="9"/>
        <color indexed="8"/>
        <rFont val="SansSerif"/>
      </rPr>
      <t>93756</t>
    </r>
  </si>
  <si>
    <r>
      <rPr>
        <sz val="9"/>
        <color indexed="8"/>
        <rFont val="SansSerif"/>
      </rPr>
      <t>212h 29m 3s</t>
    </r>
  </si>
  <si>
    <r>
      <rPr>
        <sz val="9"/>
        <color indexed="8"/>
        <rFont val="SansSerif"/>
      </rPr>
      <t>1FTYE1Y82MKA38571</t>
    </r>
  </si>
  <si>
    <r>
      <rPr>
        <sz val="9"/>
        <color indexed="8"/>
        <rFont val="SansSerif"/>
      </rPr>
      <t>1101803470</t>
    </r>
  </si>
  <si>
    <r>
      <rPr>
        <sz val="9"/>
        <color indexed="8"/>
        <rFont val="SansSerif"/>
      </rPr>
      <t>ALEX COSTA</t>
    </r>
  </si>
  <si>
    <r>
      <rPr>
        <sz val="9"/>
        <color indexed="8"/>
        <rFont val="SansSerif"/>
      </rPr>
      <t>82502R</t>
    </r>
  </si>
  <si>
    <r>
      <rPr>
        <sz val="9"/>
        <color indexed="8"/>
        <rFont val="SansSerif"/>
      </rPr>
      <t>818h 51m 15s</t>
    </r>
  </si>
  <si>
    <r>
      <rPr>
        <sz val="9"/>
        <color indexed="8"/>
        <rFont val="SansSerif"/>
      </rPr>
      <t>RQV6871</t>
    </r>
  </si>
  <si>
    <r>
      <rPr>
        <sz val="9"/>
        <color indexed="8"/>
        <rFont val="SansSerif"/>
      </rPr>
      <t>2C4RDGBG3KR649346</t>
    </r>
  </si>
  <si>
    <r>
      <rPr>
        <sz val="9"/>
        <color indexed="8"/>
        <rFont val="SansSerif"/>
      </rPr>
      <t>0051286083</t>
    </r>
  </si>
  <si>
    <r>
      <rPr>
        <sz val="9"/>
        <color indexed="8"/>
        <rFont val="SansSerif"/>
      </rPr>
      <t>85958R</t>
    </r>
  </si>
  <si>
    <r>
      <rPr>
        <sz val="9"/>
        <color indexed="8"/>
        <rFont val="SansSerif"/>
      </rPr>
      <t>878h 35m 2s</t>
    </r>
  </si>
  <si>
    <r>
      <rPr>
        <sz val="9"/>
        <color indexed="8"/>
        <rFont val="SansSerif"/>
      </rPr>
      <t>RBS653</t>
    </r>
  </si>
  <si>
    <r>
      <rPr>
        <sz val="9"/>
        <color indexed="8"/>
        <rFont val="SansSerif"/>
      </rPr>
      <t>2C4RDGBG2KR504038</t>
    </r>
  </si>
  <si>
    <r>
      <rPr>
        <sz val="9"/>
        <color indexed="8"/>
        <rFont val="SansSerif"/>
      </rPr>
      <t>0090402115</t>
    </r>
  </si>
  <si>
    <r>
      <rPr>
        <sz val="9"/>
        <color indexed="8"/>
        <rFont val="SansSerif"/>
      </rPr>
      <t>Jason Lovato</t>
    </r>
  </si>
  <si>
    <r>
      <rPr>
        <sz val="9"/>
        <color indexed="8"/>
        <rFont val="SansSerif"/>
      </rPr>
      <t>97417</t>
    </r>
  </si>
  <si>
    <r>
      <rPr>
        <sz val="9"/>
        <color indexed="8"/>
        <rFont val="SansSerif"/>
      </rPr>
      <t>328h 53m 17s</t>
    </r>
  </si>
  <si>
    <r>
      <rPr>
        <sz val="9"/>
        <color indexed="8"/>
        <rFont val="SansSerif"/>
      </rPr>
      <t>2EH0665</t>
    </r>
  </si>
  <si>
    <r>
      <rPr>
        <sz val="9"/>
        <color indexed="8"/>
        <rFont val="SansSerif"/>
      </rPr>
      <t>3C6LRVAG0ME543543</t>
    </r>
  </si>
  <si>
    <r>
      <rPr>
        <sz val="9"/>
        <color indexed="8"/>
        <rFont val="SansSerif"/>
      </rPr>
      <t>1102005699</t>
    </r>
  </si>
  <si>
    <r>
      <rPr>
        <sz val="9"/>
        <color indexed="8"/>
        <rFont val="SansSerif"/>
      </rPr>
      <t>Norman Solares</t>
    </r>
  </si>
  <si>
    <r>
      <rPr>
        <sz val="9"/>
        <color indexed="8"/>
        <rFont val="SansSerif"/>
      </rPr>
      <t>91970</t>
    </r>
  </si>
  <si>
    <r>
      <rPr>
        <sz val="9"/>
        <color indexed="8"/>
        <rFont val="SansSerif"/>
      </rPr>
      <t>599h 26m 57s</t>
    </r>
  </si>
  <si>
    <r>
      <rPr>
        <sz val="9"/>
        <color indexed="8"/>
        <rFont val="SansSerif"/>
      </rPr>
      <t>W27377</t>
    </r>
  </si>
  <si>
    <r>
      <rPr>
        <sz val="9"/>
        <color indexed="8"/>
        <rFont val="SansSerif"/>
      </rPr>
      <t>1FTYE1Y8XMKA07424</t>
    </r>
  </si>
  <si>
    <r>
      <rPr>
        <sz val="9"/>
        <color indexed="8"/>
        <rFont val="SansSerif"/>
      </rPr>
      <t>0042285071</t>
    </r>
  </si>
  <si>
    <r>
      <rPr>
        <sz val="9"/>
        <color indexed="8"/>
        <rFont val="SansSerif"/>
      </rPr>
      <t>extra extra</t>
    </r>
  </si>
  <si>
    <r>
      <rPr>
        <sz val="9"/>
        <color indexed="8"/>
        <rFont val="SansSerif"/>
      </rPr>
      <t>82744F</t>
    </r>
  </si>
  <si>
    <r>
      <rPr>
        <sz val="9"/>
        <color indexed="8"/>
        <rFont val="SansSerif"/>
      </rPr>
      <t>948h 54m 10s</t>
    </r>
  </si>
  <si>
    <r>
      <rPr>
        <sz val="9"/>
        <color indexed="8"/>
        <rFont val="SansSerif"/>
      </rPr>
      <t>EMK6373</t>
    </r>
  </si>
  <si>
    <r>
      <rPr>
        <sz val="9"/>
        <color indexed="8"/>
        <rFont val="SansSerif"/>
      </rPr>
      <t>1N4BL4DVXKC156485</t>
    </r>
  </si>
  <si>
    <r>
      <rPr>
        <sz val="9"/>
        <color indexed="8"/>
        <rFont val="SansSerif"/>
      </rPr>
      <t>0051286022</t>
    </r>
  </si>
  <si>
    <r>
      <rPr>
        <sz val="9"/>
        <color indexed="8"/>
        <rFont val="SansSerif"/>
      </rPr>
      <t>ZEB DUGAN</t>
    </r>
  </si>
  <si>
    <r>
      <rPr>
        <sz val="9"/>
        <color indexed="8"/>
        <rFont val="SansSerif"/>
      </rPr>
      <t>82118F</t>
    </r>
  </si>
  <si>
    <r>
      <rPr>
        <sz val="9"/>
        <color indexed="8"/>
        <rFont val="SansSerif"/>
      </rPr>
      <t>171h 15m 7s</t>
    </r>
  </si>
  <si>
    <r>
      <rPr>
        <sz val="9"/>
        <color indexed="8"/>
        <rFont val="SansSerif"/>
      </rPr>
      <t>HE-4449</t>
    </r>
  </si>
  <si>
    <r>
      <rPr>
        <sz val="9"/>
        <color indexed="8"/>
        <rFont val="SansSerif"/>
      </rPr>
      <t>1N6BF0KM4JN816735</t>
    </r>
  </si>
  <si>
    <r>
      <rPr>
        <sz val="9"/>
        <color indexed="8"/>
        <rFont val="SansSerif"/>
      </rPr>
      <t>1112703029</t>
    </r>
  </si>
  <si>
    <r>
      <rPr>
        <sz val="9"/>
        <color indexed="8"/>
        <rFont val="SansSerif"/>
      </rPr>
      <t>James Snyder</t>
    </r>
  </si>
  <si>
    <r>
      <rPr>
        <sz val="9"/>
        <color indexed="8"/>
        <rFont val="SansSerif"/>
      </rPr>
      <t>77984S</t>
    </r>
  </si>
  <si>
    <r>
      <rPr>
        <sz val="9"/>
        <color indexed="8"/>
        <rFont val="SansSerif"/>
      </rPr>
      <t>6h 54m 44s</t>
    </r>
  </si>
  <si>
    <r>
      <rPr>
        <sz val="9"/>
        <color indexed="8"/>
        <rFont val="SansSerif"/>
      </rPr>
      <t>XHDD46</t>
    </r>
  </si>
  <si>
    <r>
      <rPr>
        <sz val="9"/>
        <color indexed="8"/>
        <rFont val="SansSerif"/>
      </rPr>
      <t>1N6BF0LY0HN810152</t>
    </r>
  </si>
  <si>
    <r>
      <rPr>
        <sz val="9"/>
        <color indexed="8"/>
        <rFont val="SansSerif"/>
      </rPr>
      <t>1112303478</t>
    </r>
  </si>
  <si>
    <r>
      <rPr>
        <sz val="9"/>
        <color indexed="8"/>
        <rFont val="SansSerif"/>
      </rPr>
      <t>Carlos Collazo</t>
    </r>
  </si>
  <si>
    <r>
      <rPr>
        <sz val="9"/>
        <color indexed="8"/>
        <rFont val="SansSerif"/>
      </rPr>
      <t>80415S</t>
    </r>
  </si>
  <si>
    <r>
      <rPr>
        <sz val="9"/>
        <color indexed="8"/>
        <rFont val="SansSerif"/>
      </rPr>
      <t>214h 11m 9s</t>
    </r>
  </si>
  <si>
    <r>
      <rPr>
        <sz val="9"/>
        <color indexed="8"/>
        <rFont val="SansSerif"/>
      </rPr>
      <t>T60108</t>
    </r>
  </si>
  <si>
    <r>
      <rPr>
        <sz val="9"/>
        <color indexed="8"/>
        <rFont val="SansSerif"/>
      </rPr>
      <t>1N6BF0KM1JN810438</t>
    </r>
  </si>
  <si>
    <r>
      <rPr>
        <sz val="9"/>
        <color indexed="8"/>
        <rFont val="SansSerif"/>
      </rPr>
      <t>1112403589</t>
    </r>
  </si>
  <si>
    <r>
      <rPr>
        <sz val="9"/>
        <color indexed="8"/>
        <rFont val="SansSerif"/>
      </rPr>
      <t>SETH CAMERON</t>
    </r>
  </si>
  <si>
    <r>
      <rPr>
        <sz val="9"/>
        <color indexed="8"/>
        <rFont val="SansSerif"/>
      </rPr>
      <t>98273</t>
    </r>
  </si>
  <si>
    <r>
      <rPr>
        <sz val="9"/>
        <color indexed="8"/>
        <rFont val="SansSerif"/>
      </rPr>
      <t>35h 45m 3s</t>
    </r>
  </si>
  <si>
    <r>
      <rPr>
        <sz val="9"/>
        <color indexed="8"/>
        <rFont val="SansSerif"/>
      </rPr>
      <t>KN2403</t>
    </r>
  </si>
  <si>
    <r>
      <rPr>
        <sz val="9"/>
        <color indexed="8"/>
        <rFont val="SansSerif"/>
      </rPr>
      <t>1FTFW1E55MKE31480</t>
    </r>
  </si>
  <si>
    <r>
      <rPr>
        <sz val="9"/>
        <color indexed="8"/>
        <rFont val="SansSerif"/>
      </rPr>
      <t>1101904050</t>
    </r>
  </si>
  <si>
    <r>
      <rPr>
        <sz val="9"/>
        <color indexed="8"/>
        <rFont val="SansSerif"/>
      </rPr>
      <t>Ryan Moeller</t>
    </r>
  </si>
  <si>
    <r>
      <rPr>
        <sz val="9"/>
        <color indexed="8"/>
        <rFont val="SansSerif"/>
      </rPr>
      <t>91881</t>
    </r>
  </si>
  <si>
    <r>
      <rPr>
        <sz val="9"/>
        <color indexed="8"/>
        <rFont val="SansSerif"/>
      </rPr>
      <t>1118h 35m 28s</t>
    </r>
  </si>
  <si>
    <r>
      <rPr>
        <sz val="9"/>
        <color indexed="8"/>
        <rFont val="SansSerif"/>
      </rPr>
      <t>27BNUB</t>
    </r>
  </si>
  <si>
    <r>
      <rPr>
        <sz val="9"/>
        <color indexed="8"/>
        <rFont val="SansSerif"/>
      </rPr>
      <t>NM0LS7E22M1500801</t>
    </r>
  </si>
  <si>
    <r>
      <rPr>
        <sz val="9"/>
        <color indexed="8"/>
        <rFont val="SansSerif"/>
      </rPr>
      <t>0051285143</t>
    </r>
  </si>
  <si>
    <r>
      <rPr>
        <sz val="9"/>
        <color indexed="8"/>
        <rFont val="SansSerif"/>
      </rPr>
      <t>CONNIE DIVINE</t>
    </r>
  </si>
  <si>
    <r>
      <rPr>
        <sz val="9"/>
        <color indexed="8"/>
        <rFont val="SansSerif"/>
      </rPr>
      <t>878h 34m 15s</t>
    </r>
  </si>
  <si>
    <r>
      <rPr>
        <sz val="9"/>
        <color indexed="8"/>
        <rFont val="SansSerif"/>
      </rPr>
      <t>FTF1522</t>
    </r>
  </si>
  <si>
    <r>
      <rPr>
        <sz val="9"/>
        <color indexed="8"/>
        <rFont val="SansSerif"/>
      </rPr>
      <t>NM0LS7F71F1188239</t>
    </r>
  </si>
  <si>
    <r>
      <rPr>
        <sz val="9"/>
        <color indexed="8"/>
        <rFont val="SansSerif"/>
      </rPr>
      <t>0090402430</t>
    </r>
  </si>
  <si>
    <r>
      <rPr>
        <sz val="9"/>
        <color indexed="8"/>
        <rFont val="SansSerif"/>
      </rPr>
      <t>F1188239</t>
    </r>
  </si>
  <si>
    <r>
      <rPr>
        <sz val="9"/>
        <color indexed="8"/>
        <rFont val="SansSerif"/>
      </rPr>
      <t>1101903692</t>
    </r>
  </si>
  <si>
    <r>
      <rPr>
        <sz val="9"/>
        <color indexed="8"/>
        <rFont val="SansSerif"/>
      </rPr>
      <t>501173</t>
    </r>
  </si>
  <si>
    <r>
      <rPr>
        <sz val="9"/>
        <color indexed="8"/>
        <rFont val="SansSerif"/>
      </rPr>
      <t>228h 56m 23s</t>
    </r>
  </si>
  <si>
    <r>
      <rPr>
        <sz val="9"/>
        <color indexed="8"/>
        <rFont val="SansSerif"/>
      </rPr>
      <t>JST8871</t>
    </r>
  </si>
  <si>
    <r>
      <rPr>
        <sz val="9"/>
        <color indexed="8"/>
        <rFont val="SansSerif"/>
      </rPr>
      <t>1FTYR1ZM3KKB21438</t>
    </r>
  </si>
  <si>
    <r>
      <rPr>
        <sz val="9"/>
        <color indexed="8"/>
        <rFont val="SansSerif"/>
      </rPr>
      <t>1102001699</t>
    </r>
  </si>
  <si>
    <r>
      <rPr>
        <sz val="9"/>
        <color indexed="8"/>
        <rFont val="SansSerif"/>
      </rPr>
      <t>Ford Transit -(Spare 3)</t>
    </r>
  </si>
  <si>
    <r>
      <rPr>
        <sz val="9"/>
        <color indexed="8"/>
        <rFont val="SansSerif"/>
      </rPr>
      <t>88540</t>
    </r>
  </si>
  <si>
    <r>
      <rPr>
        <sz val="9"/>
        <color indexed="8"/>
        <rFont val="SansSerif"/>
      </rPr>
      <t>1199h 18m 2s</t>
    </r>
  </si>
  <si>
    <r>
      <rPr>
        <sz val="9"/>
        <color indexed="8"/>
        <rFont val="SansSerif"/>
      </rPr>
      <t>NCK6403</t>
    </r>
  </si>
  <si>
    <r>
      <rPr>
        <sz val="9"/>
        <color indexed="8"/>
        <rFont val="SansSerif"/>
      </rPr>
      <t>1N6BF0KM6LN801608</t>
    </r>
  </si>
  <si>
    <r>
      <rPr>
        <sz val="9"/>
        <color indexed="8"/>
        <rFont val="SansSerif"/>
      </rPr>
      <t>8120701186</t>
    </r>
  </si>
  <si>
    <r>
      <rPr>
        <sz val="9"/>
        <color indexed="8"/>
        <rFont val="SansSerif"/>
      </rPr>
      <t>ANACLETO GUTIERREZ</t>
    </r>
  </si>
  <si>
    <r>
      <rPr>
        <sz val="9"/>
        <color indexed="8"/>
        <rFont val="SansSerif"/>
      </rPr>
      <t>84274R</t>
    </r>
  </si>
  <si>
    <r>
      <rPr>
        <sz val="9"/>
        <color indexed="8"/>
        <rFont val="SansSerif"/>
      </rPr>
      <t>1149h 28m 11s</t>
    </r>
  </si>
  <si>
    <r>
      <rPr>
        <sz val="9"/>
        <color indexed="8"/>
        <rFont val="SansSerif"/>
      </rPr>
      <t>LEGW66</t>
    </r>
  </si>
  <si>
    <r>
      <rPr>
        <sz val="9"/>
        <color indexed="8"/>
        <rFont val="SansSerif"/>
      </rPr>
      <t>2C4RDGBG1KR664606</t>
    </r>
  </si>
  <si>
    <r>
      <rPr>
        <sz val="9"/>
        <color indexed="8"/>
        <rFont val="SansSerif"/>
      </rPr>
      <t>0051185038</t>
    </r>
  </si>
  <si>
    <r>
      <rPr>
        <sz val="9"/>
        <color indexed="8"/>
        <rFont val="SansSerif"/>
      </rPr>
      <t>JON RAFFII</t>
    </r>
  </si>
  <si>
    <r>
      <rPr>
        <sz val="9"/>
        <color indexed="8"/>
        <rFont val="SansSerif"/>
      </rPr>
      <t>9053186079</t>
    </r>
  </si>
  <si>
    <r>
      <rPr>
        <sz val="9"/>
        <color indexed="8"/>
        <rFont val="SansSerif"/>
      </rPr>
      <t>91934</t>
    </r>
  </si>
  <si>
    <r>
      <rPr>
        <sz val="9"/>
        <color indexed="8"/>
        <rFont val="SansSerif"/>
      </rPr>
      <t>203h 8m 51s</t>
    </r>
  </si>
  <si>
    <r>
      <rPr>
        <sz val="9"/>
        <color indexed="8"/>
        <rFont val="SansSerif"/>
      </rPr>
      <t>W27535</t>
    </r>
  </si>
  <si>
    <r>
      <rPr>
        <sz val="9"/>
        <color indexed="8"/>
        <rFont val="SansSerif"/>
      </rPr>
      <t>1FTYE1Y89MKA07415</t>
    </r>
  </si>
  <si>
    <r>
      <rPr>
        <sz val="9"/>
        <color indexed="8"/>
        <rFont val="SansSerif"/>
      </rPr>
      <t>1101904852</t>
    </r>
  </si>
  <si>
    <r>
      <rPr>
        <sz val="9"/>
        <color indexed="8"/>
        <rFont val="SansSerif"/>
      </rPr>
      <t>William Mossman</t>
    </r>
  </si>
  <si>
    <r>
      <rPr>
        <sz val="9"/>
        <color indexed="8"/>
        <rFont val="SansSerif"/>
      </rPr>
      <t>1102005793</t>
    </r>
  </si>
  <si>
    <r>
      <rPr>
        <sz val="9"/>
        <color indexed="8"/>
        <rFont val="SansSerif"/>
      </rPr>
      <t>91914</t>
    </r>
  </si>
  <si>
    <r>
      <rPr>
        <sz val="9"/>
        <color indexed="8"/>
        <rFont val="SansSerif"/>
      </rPr>
      <t>2887h 7m 30s</t>
    </r>
  </si>
  <si>
    <r>
      <rPr>
        <sz val="9"/>
        <color indexed="8"/>
        <rFont val="SansSerif"/>
      </rPr>
      <t>1FTYE1Y8XMKA07469</t>
    </r>
  </si>
  <si>
    <r>
      <rPr>
        <sz val="9"/>
        <color indexed="8"/>
        <rFont val="SansSerif"/>
      </rPr>
      <t>8110681065</t>
    </r>
  </si>
  <si>
    <r>
      <rPr>
        <sz val="9"/>
        <color indexed="8"/>
        <rFont val="SansSerif"/>
      </rPr>
      <t>Thomas Byrnes</t>
    </r>
  </si>
  <si>
    <r>
      <rPr>
        <sz val="9"/>
        <color indexed="8"/>
        <rFont val="SansSerif"/>
      </rPr>
      <t>91942</t>
    </r>
  </si>
  <si>
    <r>
      <rPr>
        <sz val="9"/>
        <color indexed="8"/>
        <rFont val="SansSerif"/>
      </rPr>
      <t>1577h 5m 52s</t>
    </r>
  </si>
  <si>
    <r>
      <rPr>
        <sz val="9"/>
        <color indexed="8"/>
        <rFont val="SansSerif"/>
      </rPr>
      <t>QXWH83</t>
    </r>
  </si>
  <si>
    <r>
      <rPr>
        <sz val="9"/>
        <color indexed="8"/>
        <rFont val="SansSerif"/>
      </rPr>
      <t>1FTYE1Y83MKA07457</t>
    </r>
  </si>
  <si>
    <r>
      <rPr>
        <sz val="9"/>
        <color indexed="8"/>
        <rFont val="SansSerif"/>
      </rPr>
      <t>0042285066</t>
    </r>
  </si>
  <si>
    <r>
      <rPr>
        <sz val="9"/>
        <color indexed="8"/>
        <rFont val="SansSerif"/>
      </rPr>
      <t>Doug Dulin</t>
    </r>
  </si>
  <si>
    <r>
      <rPr>
        <sz val="9"/>
        <color indexed="8"/>
        <rFont val="SansSerif"/>
      </rPr>
      <t>76314S</t>
    </r>
  </si>
  <si>
    <r>
      <rPr>
        <sz val="9"/>
        <color indexed="8"/>
        <rFont val="SansSerif"/>
      </rPr>
      <t>895h 43m 23s</t>
    </r>
  </si>
  <si>
    <r>
      <rPr>
        <sz val="9"/>
        <color indexed="8"/>
        <rFont val="SansSerif"/>
      </rPr>
      <t>KPN6026</t>
    </r>
  </si>
  <si>
    <r>
      <rPr>
        <sz val="9"/>
        <color indexed="8"/>
        <rFont val="SansSerif"/>
      </rPr>
      <t>3N6CM0KN9JK691756</t>
    </r>
  </si>
  <si>
    <r>
      <rPr>
        <sz val="9"/>
        <color indexed="8"/>
        <rFont val="SansSerif"/>
      </rPr>
      <t>9012986016</t>
    </r>
  </si>
  <si>
    <r>
      <rPr>
        <sz val="9"/>
        <color indexed="8"/>
        <rFont val="SansSerif"/>
      </rPr>
      <t>Robert Black</t>
    </r>
  </si>
  <si>
    <r>
      <rPr>
        <sz val="9"/>
        <color indexed="8"/>
        <rFont val="SansSerif"/>
      </rPr>
      <t>76306S</t>
    </r>
  </si>
  <si>
    <r>
      <rPr>
        <sz val="9"/>
        <color indexed="8"/>
        <rFont val="SansSerif"/>
      </rPr>
      <t>2325h 28m</t>
    </r>
  </si>
  <si>
    <r>
      <rPr>
        <sz val="9"/>
        <color indexed="8"/>
        <rFont val="SansSerif"/>
      </rPr>
      <t>DB26237</t>
    </r>
  </si>
  <si>
    <r>
      <rPr>
        <sz val="9"/>
        <color indexed="8"/>
        <rFont val="SansSerif"/>
      </rPr>
      <t>3N6CM0KN4JK690448</t>
    </r>
  </si>
  <si>
    <r>
      <rPr>
        <sz val="9"/>
        <color indexed="8"/>
        <rFont val="SansSerif"/>
      </rPr>
      <t>033</t>
    </r>
  </si>
  <si>
    <r>
      <rPr>
        <sz val="9"/>
        <color indexed="8"/>
        <rFont val="SansSerif"/>
      </rPr>
      <t>1112705361</t>
    </r>
  </si>
  <si>
    <r>
      <rPr>
        <sz val="9"/>
        <color indexed="8"/>
        <rFont val="SansSerif"/>
      </rPr>
      <t>Dewan Gary</t>
    </r>
  </si>
  <si>
    <r>
      <rPr>
        <sz val="9"/>
        <color indexed="8"/>
        <rFont val="SansSerif"/>
      </rPr>
      <t>75816S</t>
    </r>
  </si>
  <si>
    <r>
      <rPr>
        <sz val="9"/>
        <color indexed="8"/>
        <rFont val="SansSerif"/>
      </rPr>
      <t>1527h 16m 19s</t>
    </r>
  </si>
  <si>
    <r>
      <rPr>
        <sz val="9"/>
        <color indexed="8"/>
        <rFont val="SansSerif"/>
      </rPr>
      <t>JMD8781</t>
    </r>
  </si>
  <si>
    <r>
      <rPr>
        <sz val="9"/>
        <color indexed="8"/>
        <rFont val="SansSerif"/>
      </rPr>
      <t>1N6BF0KY0HN805230</t>
    </r>
  </si>
  <si>
    <r>
      <rPr>
        <sz val="9"/>
        <color indexed="8"/>
        <rFont val="SansSerif"/>
      </rPr>
      <t>9062187136</t>
    </r>
  </si>
  <si>
    <r>
      <rPr>
        <sz val="9"/>
        <color indexed="8"/>
        <rFont val="SansSerif"/>
      </rPr>
      <t>Joshua Bernal</t>
    </r>
  </si>
  <si>
    <r>
      <rPr>
        <sz val="9"/>
        <color indexed="8"/>
        <rFont val="SansSerif"/>
      </rPr>
      <t>84180R</t>
    </r>
  </si>
  <si>
    <r>
      <rPr>
        <sz val="9"/>
        <color indexed="8"/>
        <rFont val="SansSerif"/>
      </rPr>
      <t>1268h 21m 14s</t>
    </r>
  </si>
  <si>
    <r>
      <rPr>
        <sz val="9"/>
        <color indexed="8"/>
        <rFont val="SansSerif"/>
      </rPr>
      <t>JC2283</t>
    </r>
  </si>
  <si>
    <r>
      <rPr>
        <sz val="9"/>
        <color indexed="8"/>
        <rFont val="SansSerif"/>
      </rPr>
      <t>1N6BF0KY1KN805616</t>
    </r>
  </si>
  <si>
    <r>
      <rPr>
        <sz val="9"/>
        <color indexed="8"/>
        <rFont val="SansSerif"/>
      </rPr>
      <t>1112701292</t>
    </r>
  </si>
  <si>
    <r>
      <rPr>
        <sz val="9"/>
        <color indexed="8"/>
        <rFont val="SansSerif"/>
      </rPr>
      <t>Steven Christmas</t>
    </r>
  </si>
  <si>
    <r>
      <rPr>
        <sz val="9"/>
        <color indexed="8"/>
        <rFont val="SansSerif"/>
      </rPr>
      <t>103h 3m 55s</t>
    </r>
  </si>
  <si>
    <r>
      <rPr>
        <sz val="9"/>
        <color indexed="8"/>
        <rFont val="SansSerif"/>
      </rPr>
      <t>NM0LS7E26M1500784</t>
    </r>
  </si>
  <si>
    <r>
      <rPr>
        <sz val="9"/>
        <color indexed="8"/>
        <rFont val="SansSerif"/>
      </rPr>
      <t>1101803432</t>
    </r>
  </si>
  <si>
    <r>
      <rPr>
        <sz val="9"/>
        <color indexed="8"/>
        <rFont val="SansSerif"/>
      </rPr>
      <t>Noah Berg</t>
    </r>
  </si>
  <si>
    <r>
      <rPr>
        <sz val="9"/>
        <color indexed="8"/>
        <rFont val="SansSerif"/>
      </rPr>
      <t>1101803432 Noah</t>
    </r>
  </si>
  <si>
    <r>
      <rPr>
        <sz val="9"/>
        <color indexed="8"/>
        <rFont val="SansSerif"/>
      </rPr>
      <t>86896</t>
    </r>
  </si>
  <si>
    <r>
      <rPr>
        <sz val="9"/>
        <color indexed="8"/>
        <rFont val="SansSerif"/>
      </rPr>
      <t>XHDD58</t>
    </r>
  </si>
  <si>
    <r>
      <rPr>
        <sz val="9"/>
        <color indexed="8"/>
        <rFont val="SansSerif"/>
      </rPr>
      <t>9011185046</t>
    </r>
  </si>
  <si>
    <r>
      <rPr>
        <sz val="9"/>
        <color indexed="8"/>
        <rFont val="SansSerif"/>
      </rPr>
      <t>Gianni Bisceglia</t>
    </r>
  </si>
  <si>
    <r>
      <rPr>
        <sz val="9"/>
        <color indexed="8"/>
        <rFont val="SansSerif"/>
      </rPr>
      <t>0042187029</t>
    </r>
  </si>
  <si>
    <r>
      <rPr>
        <sz val="9"/>
        <color indexed="8"/>
        <rFont val="SansSerif"/>
      </rPr>
      <t>80118S</t>
    </r>
  </si>
  <si>
    <r>
      <rPr>
        <sz val="9"/>
        <color indexed="8"/>
        <rFont val="SansSerif"/>
      </rPr>
      <t>T54949</t>
    </r>
  </si>
  <si>
    <r>
      <rPr>
        <sz val="9"/>
        <color indexed="8"/>
        <rFont val="SansSerif"/>
      </rPr>
      <t>1N6BF0KY6JN804251</t>
    </r>
  </si>
  <si>
    <r>
      <rPr>
        <sz val="9"/>
        <color indexed="8"/>
        <rFont val="SansSerif"/>
      </rPr>
      <t>NV2500SV</t>
    </r>
  </si>
  <si>
    <r>
      <rPr>
        <sz val="9"/>
        <color indexed="8"/>
        <rFont val="SansSerif"/>
      </rPr>
      <t>1102005590</t>
    </r>
  </si>
  <si>
    <r>
      <rPr>
        <sz val="9"/>
        <color indexed="8"/>
        <rFont val="SansSerif"/>
      </rPr>
      <t>91449</t>
    </r>
  </si>
  <si>
    <r>
      <rPr>
        <sz val="9"/>
        <color indexed="8"/>
        <rFont val="SansSerif"/>
      </rPr>
      <t>92h 51m 59s</t>
    </r>
  </si>
  <si>
    <r>
      <rPr>
        <sz val="9"/>
        <color indexed="8"/>
        <rFont val="SansSerif"/>
      </rPr>
      <t>W1YV0BEY6M3847931</t>
    </r>
  </si>
  <si>
    <r>
      <rPr>
        <sz val="9"/>
        <color indexed="8"/>
        <rFont val="SansSerif"/>
      </rPr>
      <t>9012201162</t>
    </r>
  </si>
  <si>
    <r>
      <rPr>
        <sz val="9"/>
        <color indexed="8"/>
        <rFont val="SansSerif"/>
      </rPr>
      <t>JOYCE GILA MIODOWNIK</t>
    </r>
  </si>
  <si>
    <r>
      <rPr>
        <sz val="9"/>
        <color indexed="8"/>
        <rFont val="SansSerif"/>
      </rPr>
      <t>93743</t>
    </r>
  </si>
  <si>
    <r>
      <rPr>
        <sz val="9"/>
        <color indexed="8"/>
        <rFont val="SansSerif"/>
      </rPr>
      <t>0090402070</t>
    </r>
  </si>
  <si>
    <r>
      <rPr>
        <sz val="9"/>
        <color indexed="8"/>
        <rFont val="SansSerif"/>
      </rPr>
      <t>Missing 260</t>
    </r>
  </si>
  <si>
    <r>
      <rPr>
        <sz val="9"/>
        <color indexed="8"/>
        <rFont val="SansSerif"/>
      </rPr>
      <t>77634S</t>
    </r>
  </si>
  <si>
    <r>
      <rPr>
        <sz val="9"/>
        <color indexed="8"/>
        <rFont val="SansSerif"/>
      </rPr>
      <t>1045h 55m 6s</t>
    </r>
  </si>
  <si>
    <r>
      <rPr>
        <sz val="9"/>
        <color indexed="8"/>
        <rFont val="SansSerif"/>
      </rPr>
      <t>JAMI61</t>
    </r>
  </si>
  <si>
    <r>
      <rPr>
        <sz val="9"/>
        <color indexed="8"/>
        <rFont val="SansSerif"/>
      </rPr>
      <t>1N6BF0KM2HN811348</t>
    </r>
  </si>
  <si>
    <r>
      <rPr>
        <sz val="9"/>
        <color indexed="8"/>
        <rFont val="SansSerif"/>
      </rPr>
      <t>0042086093</t>
    </r>
  </si>
  <si>
    <r>
      <rPr>
        <sz val="9"/>
        <color indexed="8"/>
        <rFont val="SansSerif"/>
      </rPr>
      <t>CHUCK PFEIFER</t>
    </r>
  </si>
  <si>
    <r>
      <rPr>
        <sz val="9"/>
        <color indexed="8"/>
        <rFont val="SansSerif"/>
      </rPr>
      <t>76114S</t>
    </r>
  </si>
  <si>
    <r>
      <rPr>
        <sz val="9"/>
        <color indexed="8"/>
        <rFont val="SansSerif"/>
      </rPr>
      <t>1208h 59m 58s</t>
    </r>
  </si>
  <si>
    <r>
      <rPr>
        <sz val="9"/>
        <color indexed="8"/>
        <rFont val="SansSerif"/>
      </rPr>
      <t>JYB7873</t>
    </r>
  </si>
  <si>
    <r>
      <rPr>
        <sz val="9"/>
        <color indexed="8"/>
        <rFont val="SansSerif"/>
      </rPr>
      <t>1N6BF0KM2HN809213</t>
    </r>
  </si>
  <si>
    <r>
      <rPr>
        <sz val="9"/>
        <color indexed="8"/>
        <rFont val="SansSerif"/>
      </rPr>
      <t>9011285032</t>
    </r>
  </si>
  <si>
    <r>
      <rPr>
        <sz val="9"/>
        <color indexed="8"/>
        <rFont val="SansSerif"/>
      </rPr>
      <t>Rodney Fleming</t>
    </r>
  </si>
  <si>
    <r>
      <rPr>
        <sz val="9"/>
        <color indexed="8"/>
        <rFont val="SansSerif"/>
      </rPr>
      <t>01763F3</t>
    </r>
  </si>
  <si>
    <r>
      <rPr>
        <sz val="9"/>
        <color indexed="8"/>
        <rFont val="SansSerif"/>
      </rPr>
      <t>1963h 8m 22s</t>
    </r>
  </si>
  <si>
    <r>
      <rPr>
        <sz val="9"/>
        <color indexed="8"/>
        <rFont val="SansSerif"/>
      </rPr>
      <t>NM0LS7E21M1500790</t>
    </r>
  </si>
  <si>
    <r>
      <rPr>
        <sz val="9"/>
        <color indexed="8"/>
        <rFont val="SansSerif"/>
      </rPr>
      <t>1121605348</t>
    </r>
  </si>
  <si>
    <r>
      <rPr>
        <sz val="9"/>
        <color indexed="8"/>
        <rFont val="SansSerif"/>
      </rPr>
      <t>Jacob Schwartz</t>
    </r>
  </si>
  <si>
    <r>
      <rPr>
        <sz val="9"/>
        <color indexed="8"/>
        <rFont val="SansSerif"/>
      </rPr>
      <t>91891</t>
    </r>
  </si>
  <si>
    <r>
      <rPr>
        <sz val="9"/>
        <color indexed="8"/>
        <rFont val="SansSerif"/>
      </rPr>
      <t>7h 41m 22s</t>
    </r>
  </si>
  <si>
    <r>
      <rPr>
        <sz val="9"/>
        <color indexed="8"/>
        <rFont val="SansSerif"/>
      </rPr>
      <t>1N6BF0KM6KN807861</t>
    </r>
  </si>
  <si>
    <r>
      <rPr>
        <sz val="9"/>
        <color indexed="8"/>
        <rFont val="SansSerif"/>
      </rPr>
      <t>1112403580</t>
    </r>
  </si>
  <si>
    <r>
      <rPr>
        <sz val="9"/>
        <color indexed="8"/>
        <rFont val="SansSerif"/>
      </rPr>
      <t>81761F</t>
    </r>
  </si>
  <si>
    <r>
      <rPr>
        <sz val="9"/>
        <color indexed="8"/>
        <rFont val="SansSerif"/>
      </rPr>
      <t>1757h 47m 48s</t>
    </r>
  </si>
  <si>
    <r>
      <rPr>
        <sz val="9"/>
        <color indexed="8"/>
        <rFont val="SansSerif"/>
      </rPr>
      <t>LLB0812</t>
    </r>
  </si>
  <si>
    <r>
      <rPr>
        <sz val="9"/>
        <color indexed="8"/>
        <rFont val="SansSerif"/>
      </rPr>
      <t>NM0LS7S27N1518622</t>
    </r>
  </si>
  <si>
    <r>
      <rPr>
        <sz val="9"/>
        <color indexed="8"/>
        <rFont val="SansSerif"/>
      </rPr>
      <t>0051285007</t>
    </r>
  </si>
  <si>
    <r>
      <rPr>
        <sz val="9"/>
        <color indexed="8"/>
        <rFont val="SansSerif"/>
      </rPr>
      <t>RUSTY MIKOLAS</t>
    </r>
  </si>
  <si>
    <r>
      <rPr>
        <sz val="9"/>
        <color indexed="8"/>
        <rFont val="SansSerif"/>
      </rPr>
      <t>80587S</t>
    </r>
  </si>
  <si>
    <r>
      <rPr>
        <sz val="9"/>
        <color indexed="8"/>
        <rFont val="SansSerif"/>
      </rPr>
      <t>57h 51m</t>
    </r>
  </si>
  <si>
    <r>
      <rPr>
        <sz val="9"/>
        <color indexed="8"/>
        <rFont val="SansSerif"/>
      </rPr>
      <t>HN4443</t>
    </r>
  </si>
  <si>
    <r>
      <rPr>
        <sz val="9"/>
        <color indexed="8"/>
        <rFont val="SansSerif"/>
      </rPr>
      <t>1N6BF0KM7JN804644</t>
    </r>
  </si>
  <si>
    <r>
      <rPr>
        <sz val="9"/>
        <color indexed="8"/>
        <rFont val="SansSerif"/>
      </rPr>
      <t>1112703306</t>
    </r>
  </si>
  <si>
    <r>
      <rPr>
        <sz val="9"/>
        <color indexed="8"/>
        <rFont val="SansSerif"/>
      </rPr>
      <t>Joe Ejefor</t>
    </r>
  </si>
  <si>
    <r>
      <rPr>
        <sz val="9"/>
        <color indexed="8"/>
        <rFont val="SansSerif"/>
      </rPr>
      <t>86912R</t>
    </r>
  </si>
  <si>
    <r>
      <rPr>
        <sz val="9"/>
        <color indexed="8"/>
        <rFont val="SansSerif"/>
      </rPr>
      <t>4682287</t>
    </r>
  </si>
  <si>
    <r>
      <rPr>
        <sz val="9"/>
        <color indexed="8"/>
        <rFont val="SansSerif"/>
      </rPr>
      <t>2C4RDGBG4KR788949</t>
    </r>
  </si>
  <si>
    <r>
      <rPr>
        <sz val="9"/>
        <color indexed="8"/>
        <rFont val="SansSerif"/>
      </rPr>
      <t>117</t>
    </r>
  </si>
  <si>
    <r>
      <rPr>
        <sz val="9"/>
        <color indexed="8"/>
        <rFont val="SansSerif"/>
      </rPr>
      <t>1101903956</t>
    </r>
  </si>
  <si>
    <r>
      <rPr>
        <sz val="9"/>
        <color indexed="8"/>
        <rFont val="SansSerif"/>
      </rPr>
      <t>ALBERT ALVARADO</t>
    </r>
  </si>
  <si>
    <r>
      <rPr>
        <sz val="9"/>
        <color indexed="8"/>
        <rFont val="SansSerif"/>
      </rPr>
      <t>93061</t>
    </r>
  </si>
  <si>
    <r>
      <rPr>
        <sz val="9"/>
        <color indexed="8"/>
        <rFont val="SansSerif"/>
      </rPr>
      <t>941h 31m 52s</t>
    </r>
  </si>
  <si>
    <r>
      <rPr>
        <sz val="9"/>
        <color indexed="8"/>
        <rFont val="SansSerif"/>
      </rPr>
      <t>PXK4792</t>
    </r>
  </si>
  <si>
    <r>
      <rPr>
        <sz val="9"/>
        <color indexed="8"/>
        <rFont val="SansSerif"/>
      </rPr>
      <t>NM0LS7S21N1506675</t>
    </r>
  </si>
  <si>
    <r>
      <rPr>
        <sz val="9"/>
        <color indexed="8"/>
        <rFont val="SansSerif"/>
      </rPr>
      <t>0090402352</t>
    </r>
  </si>
  <si>
    <r>
      <rPr>
        <sz val="9"/>
        <color indexed="8"/>
        <rFont val="SansSerif"/>
      </rPr>
      <t>Paul Rice</t>
    </r>
  </si>
  <si>
    <r>
      <rPr>
        <sz val="9"/>
        <color indexed="8"/>
        <rFont val="SansSerif"/>
      </rPr>
      <t>96308</t>
    </r>
  </si>
  <si>
    <r>
      <rPr>
        <sz val="9"/>
        <color indexed="8"/>
        <rFont val="SansSerif"/>
      </rPr>
      <t>32h 9m 5s</t>
    </r>
  </si>
  <si>
    <r>
      <rPr>
        <sz val="9"/>
        <color indexed="8"/>
        <rFont val="SansSerif"/>
      </rPr>
      <t>XE32797</t>
    </r>
  </si>
  <si>
    <r>
      <rPr>
        <sz val="9"/>
        <color indexed="8"/>
        <rFont val="SansSerif"/>
      </rPr>
      <t>3C6LRVAG6ME559679</t>
    </r>
  </si>
  <si>
    <r>
      <rPr>
        <sz val="9"/>
        <color indexed="8"/>
        <rFont val="SansSerif"/>
      </rPr>
      <t>1102101116</t>
    </r>
  </si>
  <si>
    <r>
      <rPr>
        <sz val="9"/>
        <color indexed="8"/>
        <rFont val="SansSerif"/>
      </rPr>
      <t>JOHN PETTER</t>
    </r>
  </si>
  <si>
    <r>
      <rPr>
        <sz val="9"/>
        <color indexed="8"/>
        <rFont val="SansSerif"/>
      </rPr>
      <t>A83591</t>
    </r>
  </si>
  <si>
    <r>
      <rPr>
        <sz val="9"/>
        <color indexed="8"/>
        <rFont val="SansSerif"/>
      </rPr>
      <t>278h 26m 56s</t>
    </r>
  </si>
  <si>
    <r>
      <rPr>
        <sz val="9"/>
        <color indexed="8"/>
        <rFont val="SansSerif"/>
      </rPr>
      <t>PML1049</t>
    </r>
  </si>
  <si>
    <r>
      <rPr>
        <sz val="9"/>
        <color indexed="8"/>
        <rFont val="SansSerif"/>
      </rPr>
      <t>1FTNE2EW4CDA83591</t>
    </r>
  </si>
  <si>
    <r>
      <rPr>
        <sz val="9"/>
        <color indexed="8"/>
        <rFont val="SansSerif"/>
      </rPr>
      <t>1102001486</t>
    </r>
  </si>
  <si>
    <r>
      <rPr>
        <sz val="9"/>
        <color indexed="8"/>
        <rFont val="SansSerif"/>
      </rPr>
      <t>Seth Sitton</t>
    </r>
  </si>
  <si>
    <r>
      <rPr>
        <sz val="9"/>
        <color indexed="8"/>
        <rFont val="SansSerif"/>
      </rPr>
      <t>82218F</t>
    </r>
  </si>
  <si>
    <r>
      <rPr>
        <sz val="9"/>
        <color indexed="8"/>
        <rFont val="SansSerif"/>
      </rPr>
      <t>268h 8m 16s</t>
    </r>
  </si>
  <si>
    <r>
      <rPr>
        <sz val="9"/>
        <color indexed="8"/>
        <rFont val="SansSerif"/>
      </rPr>
      <t>XKBJ86</t>
    </r>
  </si>
  <si>
    <r>
      <rPr>
        <sz val="9"/>
        <color indexed="8"/>
        <rFont val="SansSerif"/>
      </rPr>
      <t>ZFBERFBB3H6G39727</t>
    </r>
  </si>
  <si>
    <r>
      <rPr>
        <sz val="9"/>
        <color indexed="8"/>
        <rFont val="SansSerif"/>
      </rPr>
      <t>1102005909</t>
    </r>
  </si>
  <si>
    <r>
      <rPr>
        <sz val="9"/>
        <color indexed="8"/>
        <rFont val="SansSerif"/>
      </rPr>
      <t>Michael Carfi</t>
    </r>
  </si>
  <si>
    <r>
      <rPr>
        <sz val="9"/>
        <color indexed="8"/>
        <rFont val="SansSerif"/>
      </rPr>
      <t>82535</t>
    </r>
  </si>
  <si>
    <r>
      <rPr>
        <sz val="9"/>
        <color indexed="8"/>
        <rFont val="SansSerif"/>
      </rPr>
      <t>2648h 47m 48s</t>
    </r>
  </si>
  <si>
    <r>
      <rPr>
        <sz val="9"/>
        <color indexed="8"/>
        <rFont val="SansSerif"/>
      </rPr>
      <t>ZNE6085</t>
    </r>
  </si>
  <si>
    <r>
      <rPr>
        <sz val="9"/>
        <color indexed="8"/>
        <rFont val="SansSerif"/>
      </rPr>
      <t>1N6BF0KM3KN805887</t>
    </r>
  </si>
  <si>
    <r>
      <rPr>
        <sz val="9"/>
        <color indexed="8"/>
        <rFont val="SansSerif"/>
      </rPr>
      <t>1112902744</t>
    </r>
  </si>
  <si>
    <r>
      <rPr>
        <sz val="9"/>
        <color indexed="8"/>
        <rFont val="SansSerif"/>
      </rPr>
      <t>1102104479</t>
    </r>
  </si>
  <si>
    <r>
      <rPr>
        <sz val="9"/>
        <color indexed="8"/>
        <rFont val="SansSerif"/>
      </rPr>
      <t>80604S</t>
    </r>
  </si>
  <si>
    <r>
      <rPr>
        <sz val="9"/>
        <color indexed="8"/>
        <rFont val="SansSerif"/>
      </rPr>
      <t>1644h 11m 33s</t>
    </r>
  </si>
  <si>
    <r>
      <rPr>
        <sz val="9"/>
        <color indexed="8"/>
        <rFont val="SansSerif"/>
      </rPr>
      <t>877XC</t>
    </r>
  </si>
  <si>
    <r>
      <rPr>
        <sz val="9"/>
        <color indexed="8"/>
        <rFont val="SansSerif"/>
      </rPr>
      <t>1N6BF0KM1JN811248</t>
    </r>
  </si>
  <si>
    <r>
      <rPr>
        <sz val="9"/>
        <color indexed="8"/>
        <rFont val="SansSerif"/>
      </rPr>
      <t>1112905698</t>
    </r>
  </si>
  <si>
    <r>
      <rPr>
        <sz val="9"/>
        <color indexed="8"/>
        <rFont val="SansSerif"/>
      </rPr>
      <t>Ancil Goodman</t>
    </r>
  </si>
  <si>
    <r>
      <rPr>
        <sz val="9"/>
        <color indexed="8"/>
        <rFont val="SansSerif"/>
      </rPr>
      <t>82539</t>
    </r>
  </si>
  <si>
    <r>
      <rPr>
        <sz val="9"/>
        <color indexed="8"/>
        <rFont val="SansSerif"/>
      </rPr>
      <t>2753h 26m 11s</t>
    </r>
  </si>
  <si>
    <r>
      <rPr>
        <sz val="9"/>
        <color indexed="8"/>
        <rFont val="SansSerif"/>
      </rPr>
      <t>V14608</t>
    </r>
  </si>
  <si>
    <r>
      <rPr>
        <sz val="9"/>
        <color indexed="8"/>
        <rFont val="SansSerif"/>
      </rPr>
      <t>1N6BF0KM5KN805308</t>
    </r>
  </si>
  <si>
    <r>
      <rPr>
        <sz val="9"/>
        <color indexed="8"/>
        <rFont val="SansSerif"/>
      </rPr>
      <t>1112505823</t>
    </r>
  </si>
  <si>
    <r>
      <rPr>
        <sz val="9"/>
        <color indexed="8"/>
        <rFont val="SansSerif"/>
      </rPr>
      <t>Stephen Krol</t>
    </r>
  </si>
  <si>
    <r>
      <rPr>
        <sz val="9"/>
        <color indexed="8"/>
        <rFont val="SansSerif"/>
      </rPr>
      <t>9061204212</t>
    </r>
  </si>
  <si>
    <r>
      <rPr>
        <sz val="9"/>
        <color indexed="8"/>
        <rFont val="SansSerif"/>
      </rPr>
      <t>81594F</t>
    </r>
  </si>
  <si>
    <r>
      <rPr>
        <sz val="9"/>
        <color indexed="8"/>
        <rFont val="SansSerif"/>
      </rPr>
      <t>1591h 48m 8s</t>
    </r>
  </si>
  <si>
    <r>
      <rPr>
        <sz val="9"/>
        <color indexed="8"/>
        <rFont val="SansSerif"/>
      </rPr>
      <t>HN4448</t>
    </r>
  </si>
  <si>
    <r>
      <rPr>
        <sz val="9"/>
        <color indexed="8"/>
        <rFont val="SansSerif"/>
      </rPr>
      <t>1N6BF0KM6JN806983</t>
    </r>
  </si>
  <si>
    <r>
      <rPr>
        <sz val="9"/>
        <color indexed="8"/>
        <rFont val="SansSerif"/>
      </rPr>
      <t>0042287075</t>
    </r>
  </si>
  <si>
    <r>
      <rPr>
        <sz val="9"/>
        <color indexed="8"/>
        <rFont val="SansSerif"/>
      </rPr>
      <t>TRAVIS STEPHENS</t>
    </r>
  </si>
  <si>
    <r>
      <rPr>
        <sz val="9"/>
        <color indexed="8"/>
        <rFont val="SansSerif"/>
      </rPr>
      <t>96h 20m 3s</t>
    </r>
  </si>
  <si>
    <r>
      <rPr>
        <sz val="9"/>
        <color indexed="8"/>
        <rFont val="SansSerif"/>
      </rPr>
      <t>3C6LRVDG7ME575403</t>
    </r>
  </si>
  <si>
    <r>
      <rPr>
        <sz val="9"/>
        <color indexed="8"/>
        <rFont val="SansSerif"/>
      </rPr>
      <t>136</t>
    </r>
  </si>
  <si>
    <r>
      <rPr>
        <sz val="9"/>
        <color indexed="8"/>
        <rFont val="SansSerif"/>
      </rPr>
      <t>1102101331</t>
    </r>
  </si>
  <si>
    <r>
      <rPr>
        <sz val="9"/>
        <color indexed="8"/>
        <rFont val="SansSerif"/>
      </rPr>
      <t>91953</t>
    </r>
  </si>
  <si>
    <r>
      <rPr>
        <sz val="9"/>
        <color indexed="8"/>
        <rFont val="SansSerif"/>
      </rPr>
      <t>3200h 23m 42s</t>
    </r>
  </si>
  <si>
    <r>
      <rPr>
        <sz val="9"/>
        <color indexed="8"/>
        <rFont val="SansSerif"/>
      </rPr>
      <t>59423G3</t>
    </r>
  </si>
  <si>
    <r>
      <rPr>
        <sz val="9"/>
        <color indexed="8"/>
        <rFont val="SansSerif"/>
      </rPr>
      <t>1FTYE1Y83MKA07491</t>
    </r>
  </si>
  <si>
    <r>
      <rPr>
        <sz val="9"/>
        <color indexed="8"/>
        <rFont val="SansSerif"/>
      </rPr>
      <t>040</t>
    </r>
  </si>
  <si>
    <r>
      <rPr>
        <sz val="9"/>
        <color indexed="8"/>
        <rFont val="SansSerif"/>
      </rPr>
      <t>1120301469</t>
    </r>
  </si>
  <si>
    <r>
      <rPr>
        <sz val="9"/>
        <color indexed="8"/>
        <rFont val="SansSerif"/>
      </rPr>
      <t>Van Martin</t>
    </r>
  </si>
  <si>
    <r>
      <rPr>
        <sz val="9"/>
        <color indexed="8"/>
        <rFont val="SansSerif"/>
      </rPr>
      <t>76299S</t>
    </r>
  </si>
  <si>
    <r>
      <rPr>
        <sz val="9"/>
        <color indexed="8"/>
        <rFont val="SansSerif"/>
      </rPr>
      <t>1893h 25m 22s</t>
    </r>
  </si>
  <si>
    <r>
      <rPr>
        <sz val="9"/>
        <color indexed="8"/>
        <rFont val="SansSerif"/>
      </rPr>
      <t>47269L2</t>
    </r>
  </si>
  <si>
    <r>
      <rPr>
        <sz val="9"/>
        <color indexed="8"/>
        <rFont val="SansSerif"/>
      </rPr>
      <t>1N6BF0KMXJN809563</t>
    </r>
  </si>
  <si>
    <r>
      <rPr>
        <sz val="9"/>
        <color indexed="8"/>
        <rFont val="SansSerif"/>
      </rPr>
      <t>036</t>
    </r>
  </si>
  <si>
    <r>
      <rPr>
        <sz val="9"/>
        <color indexed="8"/>
        <rFont val="SansSerif"/>
      </rPr>
      <t>1120302207</t>
    </r>
  </si>
  <si>
    <r>
      <rPr>
        <sz val="9"/>
        <color indexed="8"/>
        <rFont val="SansSerif"/>
      </rPr>
      <t>Jimmie Pizana</t>
    </r>
  </si>
  <si>
    <r>
      <rPr>
        <sz val="9"/>
        <color indexed="8"/>
        <rFont val="SansSerif"/>
      </rPr>
      <t>79020S</t>
    </r>
  </si>
  <si>
    <r>
      <rPr>
        <sz val="9"/>
        <color indexed="8"/>
        <rFont val="SansSerif"/>
      </rPr>
      <t>90689</t>
    </r>
  </si>
  <si>
    <r>
      <rPr>
        <sz val="9"/>
        <color indexed="8"/>
        <rFont val="SansSerif"/>
      </rPr>
      <t>307h 8m 42s</t>
    </r>
  </si>
  <si>
    <r>
      <rPr>
        <sz val="9"/>
        <color indexed="8"/>
        <rFont val="SansSerif"/>
      </rPr>
      <t>NRZ2102</t>
    </r>
  </si>
  <si>
    <r>
      <rPr>
        <sz val="9"/>
        <color indexed="8"/>
        <rFont val="SansSerif"/>
      </rPr>
      <t>1N6BF0KM2LN809138</t>
    </r>
  </si>
  <si>
    <r>
      <rPr>
        <sz val="9"/>
        <color indexed="8"/>
        <rFont val="SansSerif"/>
      </rPr>
      <t>1102005545</t>
    </r>
  </si>
  <si>
    <r>
      <rPr>
        <sz val="9"/>
        <color indexed="8"/>
        <rFont val="SansSerif"/>
      </rPr>
      <t>Cameron Babb</t>
    </r>
  </si>
  <si>
    <r>
      <rPr>
        <sz val="9"/>
        <color indexed="8"/>
        <rFont val="SansSerif"/>
      </rPr>
      <t>1101803281</t>
    </r>
  </si>
  <si>
    <r>
      <rPr>
        <sz val="9"/>
        <color indexed="8"/>
        <rFont val="SansSerif"/>
      </rPr>
      <t>88089R</t>
    </r>
  </si>
  <si>
    <r>
      <rPr>
        <sz val="9"/>
        <color indexed="8"/>
        <rFont val="SansSerif"/>
      </rPr>
      <t>1796h 36m 54s</t>
    </r>
  </si>
  <si>
    <r>
      <rPr>
        <sz val="9"/>
        <color indexed="8"/>
        <rFont val="SansSerif"/>
      </rPr>
      <t>CP41603</t>
    </r>
  </si>
  <si>
    <r>
      <rPr>
        <sz val="9"/>
        <color indexed="8"/>
        <rFont val="SansSerif"/>
      </rPr>
      <t>2C4RDGBG5KR789799</t>
    </r>
  </si>
  <si>
    <r>
      <rPr>
        <sz val="9"/>
        <color indexed="8"/>
        <rFont val="SansSerif"/>
      </rPr>
      <t>0042286079</t>
    </r>
  </si>
  <si>
    <r>
      <rPr>
        <sz val="9"/>
        <color indexed="8"/>
        <rFont val="SansSerif"/>
      </rPr>
      <t>CHET CLABORN</t>
    </r>
  </si>
  <si>
    <r>
      <rPr>
        <sz val="9"/>
        <color indexed="8"/>
        <rFont val="SansSerif"/>
      </rPr>
      <t>500169</t>
    </r>
  </si>
  <si>
    <r>
      <rPr>
        <sz val="9"/>
        <color indexed="8"/>
        <rFont val="SansSerif"/>
      </rPr>
      <t>1655h 1m 46s</t>
    </r>
  </si>
  <si>
    <r>
      <rPr>
        <sz val="9"/>
        <color indexed="8"/>
        <rFont val="SansSerif"/>
      </rPr>
      <t>NW4783</t>
    </r>
  </si>
  <si>
    <r>
      <rPr>
        <sz val="9"/>
        <color indexed="8"/>
        <rFont val="SansSerif"/>
      </rPr>
      <t>1FTYR1ZM0KKB02040</t>
    </r>
  </si>
  <si>
    <r>
      <rPr>
        <sz val="9"/>
        <color indexed="8"/>
        <rFont val="SansSerif"/>
      </rPr>
      <t>0042287071</t>
    </r>
  </si>
  <si>
    <r>
      <rPr>
        <sz val="9"/>
        <color indexed="8"/>
        <rFont val="SansSerif"/>
      </rPr>
      <t>91927</t>
    </r>
  </si>
  <si>
    <r>
      <rPr>
        <sz val="9"/>
        <color indexed="8"/>
        <rFont val="SansSerif"/>
      </rPr>
      <t>2872h 12m 51s</t>
    </r>
  </si>
  <si>
    <r>
      <rPr>
        <sz val="9"/>
        <color indexed="8"/>
        <rFont val="SansSerif"/>
      </rPr>
      <t>ZHX4570</t>
    </r>
  </si>
  <si>
    <r>
      <rPr>
        <sz val="9"/>
        <color indexed="8"/>
        <rFont val="SansSerif"/>
      </rPr>
      <t>1FTYE1Y88MKA07440</t>
    </r>
  </si>
  <si>
    <r>
      <rPr>
        <sz val="9"/>
        <color indexed="8"/>
        <rFont val="SansSerif"/>
      </rPr>
      <t>1112704853</t>
    </r>
  </si>
  <si>
    <r>
      <rPr>
        <sz val="9"/>
        <color indexed="8"/>
        <rFont val="SansSerif"/>
      </rPr>
      <t>Chris Moyer</t>
    </r>
  </si>
  <si>
    <r>
      <rPr>
        <sz val="9"/>
        <color indexed="8"/>
        <rFont val="SansSerif"/>
      </rPr>
      <t>82533</t>
    </r>
  </si>
  <si>
    <r>
      <rPr>
        <sz val="9"/>
        <color indexed="8"/>
        <rFont val="SansSerif"/>
      </rPr>
      <t>2458h 38m 43s</t>
    </r>
  </si>
  <si>
    <r>
      <rPr>
        <sz val="9"/>
        <color indexed="8"/>
        <rFont val="SansSerif"/>
      </rPr>
      <t>ZNE6084</t>
    </r>
  </si>
  <si>
    <r>
      <rPr>
        <sz val="9"/>
        <color indexed="8"/>
        <rFont val="SansSerif"/>
      </rPr>
      <t>1N6BF0KM7KN805973</t>
    </r>
  </si>
  <si>
    <r>
      <rPr>
        <sz val="9"/>
        <color indexed="8"/>
        <rFont val="SansSerif"/>
      </rPr>
      <t>1112901124</t>
    </r>
  </si>
  <si>
    <r>
      <rPr>
        <sz val="9"/>
        <color indexed="8"/>
        <rFont val="SansSerif"/>
      </rPr>
      <t>William McDevitt</t>
    </r>
  </si>
  <si>
    <r>
      <rPr>
        <sz val="9"/>
        <color indexed="8"/>
        <rFont val="SansSerif"/>
      </rPr>
      <t>1101905511</t>
    </r>
  </si>
  <si>
    <r>
      <rPr>
        <sz val="9"/>
        <color indexed="8"/>
        <rFont val="SansSerif"/>
      </rPr>
      <t>568404</t>
    </r>
  </si>
  <si>
    <r>
      <rPr>
        <sz val="9"/>
        <color indexed="8"/>
        <rFont val="SansSerif"/>
      </rPr>
      <t>161h 59m 50s</t>
    </r>
  </si>
  <si>
    <r>
      <rPr>
        <sz val="9"/>
        <color indexed="8"/>
        <rFont val="SansSerif"/>
      </rPr>
      <t>CP54219</t>
    </r>
  </si>
  <si>
    <r>
      <rPr>
        <sz val="9"/>
        <color indexed="8"/>
        <rFont val="SansSerif"/>
      </rPr>
      <t>2C4RDGBG1HR568404</t>
    </r>
  </si>
  <si>
    <r>
      <rPr>
        <sz val="9"/>
        <color indexed="8"/>
        <rFont val="SansSerif"/>
      </rPr>
      <t>Caravan/Grand Caravan</t>
    </r>
  </si>
  <si>
    <r>
      <rPr>
        <sz val="9"/>
        <color indexed="8"/>
        <rFont val="SansSerif"/>
      </rPr>
      <t>1101903949</t>
    </r>
  </si>
  <si>
    <r>
      <rPr>
        <sz val="9"/>
        <color indexed="8"/>
        <rFont val="SansSerif"/>
      </rPr>
      <t>Marie Stepp</t>
    </r>
  </si>
  <si>
    <r>
      <rPr>
        <sz val="9"/>
        <color indexed="8"/>
        <rFont val="SansSerif"/>
      </rPr>
      <t>93747</t>
    </r>
  </si>
  <si>
    <r>
      <rPr>
        <sz val="9"/>
        <color indexed="8"/>
        <rFont val="SansSerif"/>
      </rPr>
      <t>1199h 17m 41s</t>
    </r>
  </si>
  <si>
    <r>
      <rPr>
        <sz val="9"/>
        <color indexed="8"/>
        <rFont val="SansSerif"/>
      </rPr>
      <t>PYW7811</t>
    </r>
  </si>
  <si>
    <r>
      <rPr>
        <sz val="9"/>
        <color indexed="8"/>
        <rFont val="SansSerif"/>
      </rPr>
      <t>1FTYE1Y82MKA38537</t>
    </r>
  </si>
  <si>
    <r>
      <rPr>
        <sz val="9"/>
        <color indexed="8"/>
        <rFont val="SansSerif"/>
      </rPr>
      <t>0090402288</t>
    </r>
  </si>
  <si>
    <r>
      <rPr>
        <sz val="9"/>
        <color indexed="8"/>
        <rFont val="SansSerif"/>
      </rPr>
      <t>Ryan Martin</t>
    </r>
  </si>
  <si>
    <r>
      <rPr>
        <sz val="9"/>
        <color indexed="8"/>
        <rFont val="SansSerif"/>
      </rPr>
      <t>82530</t>
    </r>
  </si>
  <si>
    <r>
      <rPr>
        <sz val="9"/>
        <color indexed="8"/>
        <rFont val="SansSerif"/>
      </rPr>
      <t>24h 44m 49s</t>
    </r>
  </si>
  <si>
    <r>
      <rPr>
        <sz val="9"/>
        <color indexed="8"/>
        <rFont val="SansSerif"/>
      </rPr>
      <t>JC2281</t>
    </r>
  </si>
  <si>
    <r>
      <rPr>
        <sz val="9"/>
        <color indexed="8"/>
        <rFont val="SansSerif"/>
      </rPr>
      <t>1N6BF0KM6KN806600</t>
    </r>
  </si>
  <si>
    <r>
      <rPr>
        <sz val="9"/>
        <color indexed="8"/>
        <rFont val="SansSerif"/>
      </rPr>
      <t>1112703040</t>
    </r>
  </si>
  <si>
    <r>
      <rPr>
        <sz val="9"/>
        <color indexed="8"/>
        <rFont val="SansSerif"/>
      </rPr>
      <t>82195F</t>
    </r>
  </si>
  <si>
    <r>
      <rPr>
        <sz val="9"/>
        <color indexed="8"/>
        <rFont val="SansSerif"/>
      </rPr>
      <t>29h 43m 29s</t>
    </r>
  </si>
  <si>
    <r>
      <rPr>
        <sz val="9"/>
        <color indexed="8"/>
        <rFont val="SansSerif"/>
      </rPr>
      <t>74188P2</t>
    </r>
  </si>
  <si>
    <r>
      <rPr>
        <sz val="9"/>
        <color indexed="8"/>
        <rFont val="SansSerif"/>
      </rPr>
      <t>3N6CM0KN2KK690384</t>
    </r>
  </si>
  <si>
    <r>
      <rPr>
        <sz val="9"/>
        <color indexed="8"/>
        <rFont val="SansSerif"/>
      </rPr>
      <t>1112904486</t>
    </r>
  </si>
  <si>
    <r>
      <rPr>
        <sz val="9"/>
        <color indexed="8"/>
        <rFont val="SansSerif"/>
      </rPr>
      <t>Craig Nelson</t>
    </r>
  </si>
  <si>
    <r>
      <rPr>
        <sz val="9"/>
        <color indexed="8"/>
        <rFont val="SansSerif"/>
      </rPr>
      <t>98122</t>
    </r>
  </si>
  <si>
    <r>
      <rPr>
        <sz val="9"/>
        <color indexed="8"/>
        <rFont val="SansSerif"/>
      </rPr>
      <t>85h 5m 5s</t>
    </r>
  </si>
  <si>
    <r>
      <rPr>
        <sz val="9"/>
        <color indexed="8"/>
        <rFont val="SansSerif"/>
      </rPr>
      <t>PLJ8356</t>
    </r>
  </si>
  <si>
    <r>
      <rPr>
        <sz val="9"/>
        <color indexed="8"/>
        <rFont val="SansSerif"/>
      </rPr>
      <t>1FTYE1YG4NKA05404</t>
    </r>
  </si>
  <si>
    <r>
      <rPr>
        <sz val="9"/>
        <color indexed="8"/>
        <rFont val="SansSerif"/>
      </rPr>
      <t>1101905411</t>
    </r>
  </si>
  <si>
    <r>
      <rPr>
        <sz val="9"/>
        <color indexed="8"/>
        <rFont val="SansSerif"/>
      </rPr>
      <t>Michael Conley - (Van 4)</t>
    </r>
  </si>
  <si>
    <r>
      <rPr>
        <sz val="9"/>
        <color indexed="8"/>
        <rFont val="SansSerif"/>
      </rPr>
      <t>500168</t>
    </r>
  </si>
  <si>
    <r>
      <rPr>
        <sz val="9"/>
        <color indexed="8"/>
        <rFont val="SansSerif"/>
      </rPr>
      <t>227h 49m 53s</t>
    </r>
  </si>
  <si>
    <r>
      <rPr>
        <sz val="9"/>
        <color indexed="8"/>
        <rFont val="SansSerif"/>
      </rPr>
      <t>49308J3</t>
    </r>
  </si>
  <si>
    <r>
      <rPr>
        <sz val="9"/>
        <color indexed="8"/>
        <rFont val="SansSerif"/>
      </rPr>
      <t>1FTYR1YM6KKB35125</t>
    </r>
  </si>
  <si>
    <r>
      <rPr>
        <sz val="9"/>
        <color indexed="8"/>
        <rFont val="SansSerif"/>
      </rPr>
      <t>1101904392</t>
    </r>
  </si>
  <si>
    <r>
      <rPr>
        <sz val="9"/>
        <color indexed="8"/>
        <rFont val="SansSerif"/>
      </rPr>
      <t>Krystopher Heredia</t>
    </r>
  </si>
  <si>
    <r>
      <rPr>
        <sz val="9"/>
        <color indexed="8"/>
        <rFont val="SansSerif"/>
      </rPr>
      <t>82791F</t>
    </r>
  </si>
  <si>
    <r>
      <rPr>
        <sz val="9"/>
        <color indexed="8"/>
        <rFont val="SansSerif"/>
      </rPr>
      <t>1732h 4m 18s</t>
    </r>
  </si>
  <si>
    <r>
      <rPr>
        <sz val="9"/>
        <color indexed="8"/>
        <rFont val="SansSerif"/>
      </rPr>
      <t>LTS4614</t>
    </r>
  </si>
  <si>
    <r>
      <rPr>
        <sz val="9"/>
        <color indexed="8"/>
        <rFont val="SansSerif"/>
      </rPr>
      <t>2C4RDGBG8KR587068</t>
    </r>
  </si>
  <si>
    <r>
      <rPr>
        <sz val="9"/>
        <color indexed="8"/>
        <rFont val="SansSerif"/>
      </rPr>
      <t>9012101251</t>
    </r>
  </si>
  <si>
    <r>
      <rPr>
        <sz val="9"/>
        <color indexed="8"/>
        <rFont val="SansSerif"/>
      </rPr>
      <t>NSM Inhouse</t>
    </r>
  </si>
  <si>
    <r>
      <rPr>
        <sz val="9"/>
        <color indexed="8"/>
        <rFont val="SansSerif"/>
      </rPr>
      <t>86913R</t>
    </r>
  </si>
  <si>
    <r>
      <rPr>
        <sz val="9"/>
        <color indexed="8"/>
        <rFont val="SansSerif"/>
      </rPr>
      <t>72h 42m 43s</t>
    </r>
  </si>
  <si>
    <r>
      <rPr>
        <sz val="9"/>
        <color indexed="8"/>
        <rFont val="SansSerif"/>
      </rPr>
      <t>V40941</t>
    </r>
  </si>
  <si>
    <r>
      <rPr>
        <sz val="9"/>
        <color indexed="8"/>
        <rFont val="SansSerif"/>
      </rPr>
      <t>2C4RDGBG0KR612688</t>
    </r>
  </si>
  <si>
    <r>
      <rPr>
        <sz val="9"/>
        <color indexed="8"/>
        <rFont val="SansSerif"/>
      </rPr>
      <t>1101905385</t>
    </r>
  </si>
  <si>
    <r>
      <rPr>
        <sz val="9"/>
        <color indexed="8"/>
        <rFont val="SansSerif"/>
      </rPr>
      <t>Brett Lennerton</t>
    </r>
  </si>
  <si>
    <r>
      <rPr>
        <sz val="9"/>
        <color indexed="8"/>
        <rFont val="SansSerif"/>
      </rPr>
      <t>91855</t>
    </r>
  </si>
  <si>
    <r>
      <rPr>
        <sz val="9"/>
        <color indexed="8"/>
        <rFont val="SansSerif"/>
      </rPr>
      <t>1915h 38m 40s</t>
    </r>
  </si>
  <si>
    <r>
      <rPr>
        <sz val="9"/>
        <color indexed="8"/>
        <rFont val="SansSerif"/>
      </rPr>
      <t>056MWN</t>
    </r>
  </si>
  <si>
    <r>
      <rPr>
        <sz val="9"/>
        <color indexed="8"/>
        <rFont val="SansSerif"/>
      </rPr>
      <t>NM0LS7E29M1500777</t>
    </r>
  </si>
  <si>
    <r>
      <rPr>
        <sz val="9"/>
        <color indexed="8"/>
        <rFont val="SansSerif"/>
      </rPr>
      <t>0051286028</t>
    </r>
  </si>
  <si>
    <r>
      <rPr>
        <sz val="9"/>
        <color indexed="8"/>
        <rFont val="SansSerif"/>
      </rPr>
      <t>WAYNE SMITH</t>
    </r>
  </si>
  <si>
    <r>
      <rPr>
        <sz val="9"/>
        <color indexed="8"/>
        <rFont val="SansSerif"/>
      </rPr>
      <t>83662R</t>
    </r>
  </si>
  <si>
    <r>
      <rPr>
        <sz val="9"/>
        <color indexed="8"/>
        <rFont val="SansSerif"/>
      </rPr>
      <t>1427h 41s</t>
    </r>
  </si>
  <si>
    <r>
      <rPr>
        <sz val="9"/>
        <color indexed="8"/>
        <rFont val="SansSerif"/>
      </rPr>
      <t>CP05854</t>
    </r>
  </si>
  <si>
    <r>
      <rPr>
        <sz val="9"/>
        <color indexed="8"/>
        <rFont val="SansSerif"/>
      </rPr>
      <t>2C4RDGBG3KR559131</t>
    </r>
  </si>
  <si>
    <r>
      <rPr>
        <sz val="9"/>
        <color indexed="8"/>
        <rFont val="SansSerif"/>
      </rPr>
      <t>0051185021</t>
    </r>
  </si>
  <si>
    <r>
      <rPr>
        <sz val="9"/>
        <color indexed="8"/>
        <rFont val="SansSerif"/>
      </rPr>
      <t>Harry Clark</t>
    </r>
  </si>
  <si>
    <r>
      <rPr>
        <sz val="9"/>
        <color indexed="8"/>
        <rFont val="SansSerif"/>
      </rPr>
      <t>76868S</t>
    </r>
  </si>
  <si>
    <r>
      <rPr>
        <sz val="9"/>
        <color indexed="8"/>
        <rFont val="SansSerif"/>
      </rPr>
      <t>57h 6m 29s</t>
    </r>
  </si>
  <si>
    <r>
      <rPr>
        <sz val="9"/>
        <color indexed="8"/>
        <rFont val="SansSerif"/>
      </rPr>
      <t>JXD6042</t>
    </r>
  </si>
  <si>
    <r>
      <rPr>
        <sz val="9"/>
        <color indexed="8"/>
        <rFont val="SansSerif"/>
      </rPr>
      <t>3N6CM0KN9HK702202</t>
    </r>
  </si>
  <si>
    <r>
      <rPr>
        <sz val="9"/>
        <color indexed="8"/>
        <rFont val="SansSerif"/>
      </rPr>
      <t>1112702856</t>
    </r>
  </si>
  <si>
    <r>
      <rPr>
        <sz val="9"/>
        <color indexed="8"/>
        <rFont val="SansSerif"/>
      </rPr>
      <t>1101801849</t>
    </r>
  </si>
  <si>
    <r>
      <rPr>
        <sz val="9"/>
        <color indexed="8"/>
        <rFont val="SansSerif"/>
      </rPr>
      <t>95280</t>
    </r>
  </si>
  <si>
    <r>
      <rPr>
        <sz val="9"/>
        <color indexed="8"/>
        <rFont val="SansSerif"/>
      </rPr>
      <t>122h 34m 18s</t>
    </r>
  </si>
  <si>
    <r>
      <rPr>
        <sz val="9"/>
        <color indexed="8"/>
        <rFont val="SansSerif"/>
      </rPr>
      <t>064WTY</t>
    </r>
  </si>
  <si>
    <r>
      <rPr>
        <sz val="9"/>
        <color indexed="8"/>
        <rFont val="SansSerif"/>
      </rPr>
      <t>1N6BF0KM4MN806565</t>
    </r>
  </si>
  <si>
    <r>
      <rPr>
        <sz val="9"/>
        <color indexed="8"/>
        <rFont val="SansSerif"/>
      </rPr>
      <t>1101905908</t>
    </r>
  </si>
  <si>
    <r>
      <rPr>
        <sz val="9"/>
        <color indexed="8"/>
        <rFont val="SansSerif"/>
      </rPr>
      <t>Brian Burns</t>
    </r>
  </si>
  <si>
    <r>
      <rPr>
        <sz val="9"/>
        <color indexed="8"/>
        <rFont val="SansSerif"/>
      </rPr>
      <t>82465</t>
    </r>
  </si>
  <si>
    <r>
      <rPr>
        <sz val="9"/>
        <color indexed="8"/>
        <rFont val="SansSerif"/>
      </rPr>
      <t>1755h 4m 55s</t>
    </r>
  </si>
  <si>
    <r>
      <rPr>
        <sz val="9"/>
        <color indexed="8"/>
        <rFont val="SansSerif"/>
      </rPr>
      <t>CP09973</t>
    </r>
  </si>
  <si>
    <r>
      <rPr>
        <sz val="9"/>
        <color indexed="8"/>
        <rFont val="SansSerif"/>
      </rPr>
      <t>2C4RDGBG8KR649200</t>
    </r>
  </si>
  <si>
    <r>
      <rPr>
        <sz val="9"/>
        <color indexed="8"/>
        <rFont val="SansSerif"/>
      </rPr>
      <t>0051187050</t>
    </r>
  </si>
  <si>
    <r>
      <rPr>
        <sz val="9"/>
        <color indexed="8"/>
        <rFont val="SansSerif"/>
      </rPr>
      <t>ZACH STEWART</t>
    </r>
  </si>
  <si>
    <r>
      <rPr>
        <sz val="9"/>
        <color indexed="8"/>
        <rFont val="SansSerif"/>
      </rPr>
      <t>93064</t>
    </r>
  </si>
  <si>
    <r>
      <rPr>
        <sz val="9"/>
        <color indexed="8"/>
        <rFont val="SansSerif"/>
      </rPr>
      <t>41h 3m 8s</t>
    </r>
  </si>
  <si>
    <r>
      <rPr>
        <sz val="9"/>
        <color indexed="8"/>
        <rFont val="SansSerif"/>
      </rPr>
      <t>RFF0102</t>
    </r>
  </si>
  <si>
    <r>
      <rPr>
        <sz val="9"/>
        <color indexed="8"/>
        <rFont val="SansSerif"/>
      </rPr>
      <t>NM0LS7S29N1506679</t>
    </r>
  </si>
  <si>
    <r>
      <rPr>
        <sz val="9"/>
        <color indexed="8"/>
        <rFont val="SansSerif"/>
      </rPr>
      <t>1101803280</t>
    </r>
  </si>
  <si>
    <r>
      <rPr>
        <sz val="9"/>
        <color indexed="8"/>
        <rFont val="SansSerif"/>
      </rPr>
      <t>Jeff Miller</t>
    </r>
  </si>
  <si>
    <r>
      <rPr>
        <sz val="9"/>
        <color indexed="8"/>
        <rFont val="SansSerif"/>
      </rPr>
      <t>80107S</t>
    </r>
  </si>
  <si>
    <r>
      <rPr>
        <sz val="9"/>
        <color indexed="8"/>
        <rFont val="SansSerif"/>
      </rPr>
      <t>209h 57m 15s</t>
    </r>
  </si>
  <si>
    <r>
      <rPr>
        <sz val="9"/>
        <color indexed="8"/>
        <rFont val="SansSerif"/>
      </rPr>
      <t>CP78136</t>
    </r>
  </si>
  <si>
    <r>
      <rPr>
        <sz val="9"/>
        <color indexed="8"/>
        <rFont val="SansSerif"/>
      </rPr>
      <t>1N4AL3AP5JC163533</t>
    </r>
  </si>
  <si>
    <r>
      <rPr>
        <sz val="9"/>
        <color indexed="8"/>
        <rFont val="SansSerif"/>
      </rPr>
      <t>0051186027</t>
    </r>
  </si>
  <si>
    <r>
      <rPr>
        <sz val="9"/>
        <color indexed="8"/>
        <rFont val="SansSerif"/>
      </rPr>
      <t>500593</t>
    </r>
  </si>
  <si>
    <r>
      <rPr>
        <sz val="9"/>
        <color indexed="8"/>
        <rFont val="SansSerif"/>
      </rPr>
      <t>108h 54m 56s</t>
    </r>
  </si>
  <si>
    <r>
      <rPr>
        <sz val="9"/>
        <color indexed="8"/>
        <rFont val="SansSerif"/>
      </rPr>
      <t>598WYM</t>
    </r>
  </si>
  <si>
    <r>
      <rPr>
        <sz val="9"/>
        <color indexed="8"/>
        <rFont val="SansSerif"/>
      </rPr>
      <t>3C6LRVBG9NE102235</t>
    </r>
  </si>
  <si>
    <r>
      <rPr>
        <sz val="9"/>
        <color indexed="8"/>
        <rFont val="SansSerif"/>
      </rPr>
      <t>1102005530</t>
    </r>
  </si>
  <si>
    <r>
      <rPr>
        <sz val="9"/>
        <color indexed="8"/>
        <rFont val="SansSerif"/>
      </rPr>
      <t>Beverly Benally</t>
    </r>
  </si>
  <si>
    <r>
      <rPr>
        <sz val="9"/>
        <color indexed="8"/>
        <rFont val="SansSerif"/>
      </rPr>
      <t>1101605571</t>
    </r>
  </si>
  <si>
    <r>
      <rPr>
        <sz val="9"/>
        <color indexed="8"/>
        <rFont val="SansSerif"/>
      </rPr>
      <t>96645</t>
    </r>
  </si>
  <si>
    <r>
      <rPr>
        <sz val="9"/>
        <color indexed="8"/>
        <rFont val="SansSerif"/>
      </rPr>
      <t>210h 1m 40s</t>
    </r>
  </si>
  <si>
    <r>
      <rPr>
        <sz val="9"/>
        <color indexed="8"/>
        <rFont val="SansSerif"/>
      </rPr>
      <t>ZJN9195</t>
    </r>
  </si>
  <si>
    <r>
      <rPr>
        <sz val="9"/>
        <color indexed="8"/>
        <rFont val="SansSerif"/>
      </rPr>
      <t>3C6LRVAG6ME582461</t>
    </r>
  </si>
  <si>
    <r>
      <rPr>
        <sz val="9"/>
        <color indexed="8"/>
        <rFont val="SansSerif"/>
      </rPr>
      <t>242</t>
    </r>
  </si>
  <si>
    <r>
      <rPr>
        <sz val="9"/>
        <color indexed="8"/>
        <rFont val="SansSerif"/>
      </rPr>
      <t>1101903938</t>
    </r>
  </si>
  <si>
    <r>
      <rPr>
        <sz val="9"/>
        <color indexed="8"/>
        <rFont val="SansSerif"/>
      </rPr>
      <t>GRAIG WAISLEY</t>
    </r>
  </si>
  <si>
    <r>
      <rPr>
        <sz val="9"/>
        <color indexed="8"/>
        <rFont val="SansSerif"/>
      </rPr>
      <t>93056</t>
    </r>
  </si>
  <si>
    <r>
      <rPr>
        <sz val="9"/>
        <color indexed="8"/>
        <rFont val="SansSerif"/>
      </rPr>
      <t>1280h 47m 20s</t>
    </r>
  </si>
  <si>
    <r>
      <rPr>
        <sz val="9"/>
        <color indexed="8"/>
        <rFont val="SansSerif"/>
      </rPr>
      <t>PVD6184</t>
    </r>
  </si>
  <si>
    <r>
      <rPr>
        <sz val="9"/>
        <color indexed="8"/>
        <rFont val="SansSerif"/>
      </rPr>
      <t>NM0LS7S26N1506669</t>
    </r>
  </si>
  <si>
    <r>
      <rPr>
        <sz val="9"/>
        <color indexed="8"/>
        <rFont val="SansSerif"/>
      </rPr>
      <t>0090401997</t>
    </r>
  </si>
  <si>
    <r>
      <rPr>
        <sz val="9"/>
        <color indexed="8"/>
        <rFont val="SansSerif"/>
      </rPr>
      <t>Pancho Barajas</t>
    </r>
  </si>
  <si>
    <r>
      <rPr>
        <sz val="9"/>
        <color indexed="8"/>
        <rFont val="SansSerif"/>
      </rPr>
      <t>90695</t>
    </r>
  </si>
  <si>
    <r>
      <rPr>
        <sz val="9"/>
        <color indexed="8"/>
        <rFont val="SansSerif"/>
      </rPr>
      <t>554h 19m 3s</t>
    </r>
  </si>
  <si>
    <r>
      <rPr>
        <sz val="9"/>
        <color indexed="8"/>
        <rFont val="SansSerif"/>
      </rPr>
      <t>PZPG01</t>
    </r>
  </si>
  <si>
    <r>
      <rPr>
        <sz val="9"/>
        <color indexed="8"/>
        <rFont val="SansSerif"/>
      </rPr>
      <t>1N6BF0KM0LN808148</t>
    </r>
  </si>
  <si>
    <r>
      <rPr>
        <sz val="9"/>
        <color indexed="8"/>
        <rFont val="SansSerif"/>
      </rPr>
      <t>0042286093</t>
    </r>
  </si>
  <si>
    <r>
      <rPr>
        <sz val="9"/>
        <color indexed="8"/>
        <rFont val="SansSerif"/>
      </rPr>
      <t>Miguel Nunez</t>
    </r>
  </si>
  <si>
    <r>
      <rPr>
        <sz val="9"/>
        <color indexed="8"/>
        <rFont val="SansSerif"/>
      </rPr>
      <t>98360</t>
    </r>
  </si>
  <si>
    <r>
      <rPr>
        <sz val="9"/>
        <color indexed="8"/>
        <rFont val="SansSerif"/>
      </rPr>
      <t>408h 26m 48s</t>
    </r>
  </si>
  <si>
    <r>
      <rPr>
        <sz val="9"/>
        <color indexed="8"/>
        <rFont val="SansSerif"/>
      </rPr>
      <t>19803J3</t>
    </r>
  </si>
  <si>
    <r>
      <rPr>
        <sz val="9"/>
        <color indexed="8"/>
        <rFont val="SansSerif"/>
      </rPr>
      <t>3C6LRVAG1ME565065</t>
    </r>
  </si>
  <si>
    <r>
      <rPr>
        <sz val="9"/>
        <color indexed="8"/>
        <rFont val="SansSerif"/>
      </rPr>
      <t>1101803279</t>
    </r>
  </si>
  <si>
    <r>
      <rPr>
        <sz val="9"/>
        <color indexed="8"/>
        <rFont val="SansSerif"/>
      </rPr>
      <t>Alfred Raoof</t>
    </r>
  </si>
  <si>
    <r>
      <rPr>
        <sz val="9"/>
        <color indexed="8"/>
        <rFont val="SansSerif"/>
      </rPr>
      <t>91935</t>
    </r>
  </si>
  <si>
    <r>
      <rPr>
        <sz val="9"/>
        <color indexed="8"/>
        <rFont val="SansSerif"/>
      </rPr>
      <t>2340h 49m 14s</t>
    </r>
  </si>
  <si>
    <r>
      <rPr>
        <sz val="9"/>
        <color indexed="8"/>
        <rFont val="SansSerif"/>
      </rPr>
      <t>W56211</t>
    </r>
  </si>
  <si>
    <r>
      <rPr>
        <sz val="9"/>
        <color indexed="8"/>
        <rFont val="SansSerif"/>
      </rPr>
      <t>1FTYE1Y84MKA07418</t>
    </r>
  </si>
  <si>
    <r>
      <rPr>
        <sz val="9"/>
        <color indexed="8"/>
        <rFont val="SansSerif"/>
      </rPr>
      <t>1112501561</t>
    </r>
  </si>
  <si>
    <r>
      <rPr>
        <sz val="9"/>
        <color indexed="8"/>
        <rFont val="SansSerif"/>
      </rPr>
      <t>David Forfa</t>
    </r>
  </si>
  <si>
    <r>
      <rPr>
        <sz val="9"/>
        <color indexed="8"/>
        <rFont val="SansSerif"/>
      </rPr>
      <t>0090402266</t>
    </r>
  </si>
  <si>
    <r>
      <rPr>
        <sz val="9"/>
        <color indexed="8"/>
        <rFont val="SansSerif"/>
      </rPr>
      <t>Michael Baldwin</t>
    </r>
  </si>
  <si>
    <r>
      <rPr>
        <sz val="9"/>
        <color indexed="8"/>
        <rFont val="SansSerif"/>
      </rPr>
      <t>752986</t>
    </r>
  </si>
  <si>
    <r>
      <rPr>
        <sz val="9"/>
        <color indexed="8"/>
        <rFont val="SansSerif"/>
      </rPr>
      <t>641h 9m 18s</t>
    </r>
  </si>
  <si>
    <r>
      <rPr>
        <sz val="9"/>
        <color indexed="8"/>
        <rFont val="SansSerif"/>
      </rPr>
      <t>TZR1659</t>
    </r>
  </si>
  <si>
    <r>
      <rPr>
        <sz val="9"/>
        <color indexed="8"/>
        <rFont val="SansSerif"/>
      </rPr>
      <t>5TDKK3DC5GS752986</t>
    </r>
  </si>
  <si>
    <r>
      <rPr>
        <sz val="9"/>
        <color indexed="8"/>
        <rFont val="SansSerif"/>
      </rPr>
      <t>1101802851</t>
    </r>
  </si>
  <si>
    <r>
      <rPr>
        <sz val="9"/>
        <color indexed="8"/>
        <rFont val="SansSerif"/>
      </rPr>
      <t>Brad Rothwell</t>
    </r>
  </si>
  <si>
    <r>
      <rPr>
        <sz val="9"/>
        <color indexed="8"/>
        <rFont val="SansSerif"/>
      </rPr>
      <t>91976</t>
    </r>
  </si>
  <si>
    <r>
      <rPr>
        <sz val="9"/>
        <color indexed="8"/>
        <rFont val="SansSerif"/>
      </rPr>
      <t>1998h 48m 33s</t>
    </r>
  </si>
  <si>
    <r>
      <rPr>
        <sz val="9"/>
        <color indexed="8"/>
        <rFont val="SansSerif"/>
      </rPr>
      <t>W56208</t>
    </r>
  </si>
  <si>
    <r>
      <rPr>
        <sz val="9"/>
        <color indexed="8"/>
        <rFont val="SansSerif"/>
      </rPr>
      <t>1FTYE1Y82MKA07420</t>
    </r>
  </si>
  <si>
    <r>
      <rPr>
        <sz val="9"/>
        <color indexed="8"/>
        <rFont val="SansSerif"/>
      </rPr>
      <t>1112502093</t>
    </r>
  </si>
  <si>
    <r>
      <rPr>
        <sz val="9"/>
        <color indexed="8"/>
        <rFont val="SansSerif"/>
      </rPr>
      <t>CHRIS HENRICHON</t>
    </r>
  </si>
  <si>
    <r>
      <rPr>
        <sz val="9"/>
        <color indexed="8"/>
        <rFont val="SansSerif"/>
      </rPr>
      <t>A19520</t>
    </r>
  </si>
  <si>
    <r>
      <rPr>
        <sz val="9"/>
        <color indexed="8"/>
        <rFont val="SansSerif"/>
      </rPr>
      <t>136h 12m 39s</t>
    </r>
  </si>
  <si>
    <r>
      <rPr>
        <sz val="9"/>
        <color indexed="8"/>
        <rFont val="SansSerif"/>
      </rPr>
      <t>PML1047</t>
    </r>
  </si>
  <si>
    <r>
      <rPr>
        <sz val="9"/>
        <color indexed="8"/>
        <rFont val="SansSerif"/>
      </rPr>
      <t>1FTNE2EW9EDA19520</t>
    </r>
  </si>
  <si>
    <r>
      <rPr>
        <sz val="9"/>
        <color indexed="8"/>
        <rFont val="SansSerif"/>
      </rPr>
      <t>1101904693</t>
    </r>
  </si>
  <si>
    <r>
      <rPr>
        <sz val="9"/>
        <color indexed="8"/>
        <rFont val="SansSerif"/>
      </rPr>
      <t>90999</t>
    </r>
  </si>
  <si>
    <r>
      <rPr>
        <sz val="9"/>
        <color indexed="8"/>
        <rFont val="SansSerif"/>
      </rPr>
      <t>2722h 34m 34s</t>
    </r>
  </si>
  <si>
    <r>
      <rPr>
        <sz val="9"/>
        <color indexed="8"/>
        <rFont val="SansSerif"/>
      </rPr>
      <t>NLY9005</t>
    </r>
  </si>
  <si>
    <r>
      <rPr>
        <sz val="9"/>
        <color indexed="8"/>
        <rFont val="SansSerif"/>
      </rPr>
      <t>3N6CM0KN6LK702876</t>
    </r>
  </si>
  <si>
    <r>
      <rPr>
        <sz val="9"/>
        <color indexed="8"/>
        <rFont val="SansSerif"/>
      </rPr>
      <t>0051186141</t>
    </r>
  </si>
  <si>
    <r>
      <rPr>
        <sz val="9"/>
        <color indexed="8"/>
        <rFont val="SansSerif"/>
      </rPr>
      <t>Mike Polley</t>
    </r>
  </si>
  <si>
    <r>
      <rPr>
        <sz val="9"/>
        <color indexed="8"/>
        <rFont val="SansSerif"/>
      </rPr>
      <t>124h 37m 17s</t>
    </r>
  </si>
  <si>
    <r>
      <rPr>
        <sz val="9"/>
        <color indexed="8"/>
        <rFont val="SansSerif"/>
      </rPr>
      <t>1N4BL4DV9MN404524</t>
    </r>
  </si>
  <si>
    <r>
      <rPr>
        <sz val="9"/>
        <color indexed="8"/>
        <rFont val="SansSerif"/>
      </rPr>
      <t>1101904455</t>
    </r>
  </si>
  <si>
    <r>
      <rPr>
        <sz val="9"/>
        <color indexed="8"/>
        <rFont val="SansSerif"/>
      </rPr>
      <t>Ashley Hoff</t>
    </r>
  </si>
  <si>
    <r>
      <rPr>
        <sz val="9"/>
        <color indexed="8"/>
        <rFont val="SansSerif"/>
      </rPr>
      <t>82503</t>
    </r>
  </si>
  <si>
    <r>
      <rPr>
        <sz val="9"/>
        <color indexed="8"/>
        <rFont val="SansSerif"/>
      </rPr>
      <t>1528h 29m 19s</t>
    </r>
  </si>
  <si>
    <r>
      <rPr>
        <sz val="9"/>
        <color indexed="8"/>
        <rFont val="SansSerif"/>
      </rPr>
      <t>LAYF81</t>
    </r>
  </si>
  <si>
    <r>
      <rPr>
        <sz val="9"/>
        <color indexed="8"/>
        <rFont val="SansSerif"/>
      </rPr>
      <t>2C4RDGBG1KR649345</t>
    </r>
  </si>
  <si>
    <r>
      <rPr>
        <sz val="9"/>
        <color indexed="8"/>
        <rFont val="SansSerif"/>
      </rPr>
      <t>0051185022</t>
    </r>
  </si>
  <si>
    <r>
      <rPr>
        <sz val="9"/>
        <color indexed="8"/>
        <rFont val="SansSerif"/>
      </rPr>
      <t>LUIS FERNANDO GONZALEZ</t>
    </r>
  </si>
  <si>
    <r>
      <rPr>
        <sz val="9"/>
        <color indexed="8"/>
        <rFont val="SansSerif"/>
      </rPr>
      <t>87473R</t>
    </r>
  </si>
  <si>
    <r>
      <rPr>
        <sz val="9"/>
        <color indexed="8"/>
        <rFont val="SansSerif"/>
      </rPr>
      <t>2534h 58m 52s</t>
    </r>
  </si>
  <si>
    <r>
      <rPr>
        <sz val="9"/>
        <color indexed="8"/>
        <rFont val="SansSerif"/>
      </rPr>
      <t>DD07013</t>
    </r>
  </si>
  <si>
    <r>
      <rPr>
        <sz val="9"/>
        <color indexed="8"/>
        <rFont val="SansSerif"/>
      </rPr>
      <t>1N6BF0KY9KN803970</t>
    </r>
  </si>
  <si>
    <r>
      <rPr>
        <sz val="9"/>
        <color indexed="8"/>
        <rFont val="SansSerif"/>
      </rPr>
      <t>0042287064</t>
    </r>
  </si>
  <si>
    <r>
      <rPr>
        <sz val="9"/>
        <color indexed="8"/>
        <rFont val="SansSerif"/>
      </rPr>
      <t>JON LONG</t>
    </r>
  </si>
  <si>
    <r>
      <rPr>
        <sz val="9"/>
        <color indexed="8"/>
        <rFont val="SansSerif"/>
      </rPr>
      <t>80540S</t>
    </r>
  </si>
  <si>
    <r>
      <rPr>
        <sz val="9"/>
        <color indexed="8"/>
        <rFont val="SansSerif"/>
      </rPr>
      <t>165h 3m 29s</t>
    </r>
  </si>
  <si>
    <r>
      <rPr>
        <sz val="9"/>
        <color indexed="8"/>
        <rFont val="SansSerif"/>
      </rPr>
      <t>81334L2</t>
    </r>
  </si>
  <si>
    <r>
      <rPr>
        <sz val="9"/>
        <color indexed="8"/>
        <rFont val="SansSerif"/>
      </rPr>
      <t>3N6CM0KN0JK697817</t>
    </r>
  </si>
  <si>
    <r>
      <rPr>
        <sz val="9"/>
        <color indexed="8"/>
        <rFont val="SansSerif"/>
      </rPr>
      <t>0021185131</t>
    </r>
  </si>
  <si>
    <r>
      <rPr>
        <sz val="9"/>
        <color indexed="8"/>
        <rFont val="SansSerif"/>
      </rPr>
      <t>Rick Adrian</t>
    </r>
  </si>
  <si>
    <r>
      <rPr>
        <sz val="9"/>
        <color indexed="8"/>
        <rFont val="SansSerif"/>
      </rPr>
      <t>91974</t>
    </r>
  </si>
  <si>
    <r>
      <rPr>
        <sz val="9"/>
        <color indexed="8"/>
        <rFont val="SansSerif"/>
      </rPr>
      <t>2875h 51m 11s</t>
    </r>
  </si>
  <si>
    <r>
      <rPr>
        <sz val="9"/>
        <color indexed="8"/>
        <rFont val="SansSerif"/>
      </rPr>
      <t>12199NB</t>
    </r>
  </si>
  <si>
    <r>
      <rPr>
        <sz val="9"/>
        <color indexed="8"/>
        <rFont val="SansSerif"/>
      </rPr>
      <t>1FTYE1Y86MKA07436</t>
    </r>
  </si>
  <si>
    <r>
      <rPr>
        <sz val="9"/>
        <color indexed="8"/>
        <rFont val="SansSerif"/>
      </rPr>
      <t>119</t>
    </r>
  </si>
  <si>
    <r>
      <rPr>
        <sz val="9"/>
        <color indexed="8"/>
        <rFont val="SansSerif"/>
      </rPr>
      <t>1112903919</t>
    </r>
  </si>
  <si>
    <r>
      <rPr>
        <sz val="9"/>
        <color indexed="8"/>
        <rFont val="SansSerif"/>
      </rPr>
      <t>James Holman</t>
    </r>
  </si>
  <si>
    <r>
      <rPr>
        <sz val="9"/>
        <color indexed="8"/>
        <rFont val="SansSerif"/>
      </rPr>
      <t>1112905377</t>
    </r>
  </si>
  <si>
    <r>
      <rPr>
        <sz val="9"/>
        <color indexed="8"/>
        <rFont val="SansSerif"/>
      </rPr>
      <t>76122</t>
    </r>
  </si>
  <si>
    <r>
      <rPr>
        <sz val="9"/>
        <color indexed="8"/>
        <rFont val="SansSerif"/>
      </rPr>
      <t>2033h 23m 14s</t>
    </r>
  </si>
  <si>
    <r>
      <rPr>
        <sz val="9"/>
        <color indexed="8"/>
        <rFont val="SansSerif"/>
      </rPr>
      <t>KDT7661</t>
    </r>
  </si>
  <si>
    <r>
      <rPr>
        <sz val="9"/>
        <color indexed="8"/>
        <rFont val="SansSerif"/>
      </rPr>
      <t>W1YV0CEYXL3695625</t>
    </r>
  </si>
  <si>
    <r>
      <rPr>
        <sz val="9"/>
        <color indexed="8"/>
        <rFont val="SansSerif"/>
      </rPr>
      <t>1112802389</t>
    </r>
  </si>
  <si>
    <r>
      <rPr>
        <sz val="9"/>
        <color indexed="8"/>
        <rFont val="SansSerif"/>
      </rPr>
      <t>Dave Butcher</t>
    </r>
  </si>
  <si>
    <r>
      <rPr>
        <sz val="9"/>
        <color indexed="8"/>
        <rFont val="SansSerif"/>
      </rPr>
      <t>69373S</t>
    </r>
  </si>
  <si>
    <r>
      <rPr>
        <sz val="9"/>
        <color indexed="8"/>
        <rFont val="SansSerif"/>
      </rPr>
      <t>522h 51m 48s</t>
    </r>
  </si>
  <si>
    <r>
      <rPr>
        <sz val="9"/>
        <color indexed="8"/>
        <rFont val="SansSerif"/>
      </rPr>
      <t>58GN459</t>
    </r>
  </si>
  <si>
    <r>
      <rPr>
        <sz val="9"/>
        <color indexed="8"/>
        <rFont val="SansSerif"/>
      </rPr>
      <t>3N6CM0KN2GK700208</t>
    </r>
  </si>
  <si>
    <r>
      <rPr>
        <sz val="9"/>
        <color indexed="8"/>
        <rFont val="SansSerif"/>
      </rPr>
      <t>0042285156</t>
    </r>
  </si>
  <si>
    <r>
      <rPr>
        <sz val="9"/>
        <color indexed="8"/>
        <rFont val="SansSerif"/>
      </rPr>
      <t>Brian Bodiford</t>
    </r>
  </si>
  <si>
    <r>
      <rPr>
        <sz val="9"/>
        <color indexed="8"/>
        <rFont val="SansSerif"/>
      </rPr>
      <t>85173R</t>
    </r>
  </si>
  <si>
    <r>
      <rPr>
        <sz val="9"/>
        <color indexed="8"/>
        <rFont val="SansSerif"/>
      </rPr>
      <t>1785h 48m 33s</t>
    </r>
  </si>
  <si>
    <r>
      <rPr>
        <sz val="9"/>
        <color indexed="8"/>
        <rFont val="SansSerif"/>
      </rPr>
      <t>DC92180</t>
    </r>
  </si>
  <si>
    <r>
      <rPr>
        <sz val="9"/>
        <color indexed="8"/>
        <rFont val="SansSerif"/>
      </rPr>
      <t>3C6TRVAG6KE507157</t>
    </r>
  </si>
  <si>
    <r>
      <rPr>
        <sz val="9"/>
        <color indexed="8"/>
        <rFont val="SansSerif"/>
      </rPr>
      <t>0042285052</t>
    </r>
  </si>
  <si>
    <r>
      <rPr>
        <sz val="9"/>
        <color indexed="8"/>
        <rFont val="SansSerif"/>
      </rPr>
      <t>DAN MATTHEIS</t>
    </r>
  </si>
  <si>
    <r>
      <rPr>
        <sz val="9"/>
        <color indexed="8"/>
        <rFont val="SansSerif"/>
      </rPr>
      <t>91890</t>
    </r>
  </si>
  <si>
    <r>
      <rPr>
        <sz val="9"/>
        <color indexed="8"/>
        <rFont val="SansSerif"/>
      </rPr>
      <t>41h 11m 49s</t>
    </r>
  </si>
  <si>
    <r>
      <rPr>
        <sz val="9"/>
        <color indexed="8"/>
        <rFont val="SansSerif"/>
      </rPr>
      <t>V97057</t>
    </r>
  </si>
  <si>
    <r>
      <rPr>
        <sz val="9"/>
        <color indexed="8"/>
        <rFont val="SansSerif"/>
      </rPr>
      <t>NM0LS7E28M1500799</t>
    </r>
  </si>
  <si>
    <r>
      <rPr>
        <sz val="9"/>
        <color indexed="8"/>
        <rFont val="SansSerif"/>
      </rPr>
      <t>1101905611</t>
    </r>
  </si>
  <si>
    <r>
      <rPr>
        <sz val="9"/>
        <color indexed="8"/>
        <rFont val="SansSerif"/>
      </rPr>
      <t>Billy Lafreniere</t>
    </r>
  </si>
  <si>
    <r>
      <rPr>
        <sz val="9"/>
        <color indexed="8"/>
        <rFont val="SansSerif"/>
      </rPr>
      <t>95107</t>
    </r>
  </si>
  <si>
    <r>
      <rPr>
        <sz val="9"/>
        <color indexed="8"/>
        <rFont val="SansSerif"/>
      </rPr>
      <t>1256h 26m 42s</t>
    </r>
  </si>
  <si>
    <r>
      <rPr>
        <sz val="9"/>
        <color indexed="8"/>
        <rFont val="SansSerif"/>
      </rPr>
      <t>W57237</t>
    </r>
  </si>
  <si>
    <r>
      <rPr>
        <sz val="9"/>
        <color indexed="8"/>
        <rFont val="SansSerif"/>
      </rPr>
      <t>NM0LS7E26M1487471</t>
    </r>
  </si>
  <si>
    <r>
      <rPr>
        <sz val="9"/>
        <color indexed="8"/>
        <rFont val="SansSerif"/>
      </rPr>
      <t>0042286142</t>
    </r>
  </si>
  <si>
    <r>
      <rPr>
        <sz val="9"/>
        <color indexed="8"/>
        <rFont val="SansSerif"/>
      </rPr>
      <t>RITCHIE SAMAY</t>
    </r>
  </si>
  <si>
    <r>
      <rPr>
        <sz val="9"/>
        <color indexed="8"/>
        <rFont val="SansSerif"/>
      </rPr>
      <t>92706</t>
    </r>
  </si>
  <si>
    <r>
      <rPr>
        <sz val="9"/>
        <color indexed="8"/>
        <rFont val="SansSerif"/>
      </rPr>
      <t>217h 54m 22s</t>
    </r>
  </si>
  <si>
    <r>
      <rPr>
        <sz val="9"/>
        <color indexed="8"/>
        <rFont val="SansSerif"/>
      </rPr>
      <t>NXM8146</t>
    </r>
  </si>
  <si>
    <r>
      <rPr>
        <sz val="9"/>
        <color indexed="8"/>
        <rFont val="SansSerif"/>
      </rPr>
      <t>3C6ERVNGXME501884</t>
    </r>
  </si>
  <si>
    <r>
      <rPr>
        <sz val="9"/>
        <color indexed="8"/>
        <rFont val="SansSerif"/>
      </rPr>
      <t>1101803258</t>
    </r>
  </si>
  <si>
    <r>
      <rPr>
        <sz val="9"/>
        <color indexed="8"/>
        <rFont val="SansSerif"/>
      </rPr>
      <t>JAVIER RUBIO</t>
    </r>
  </si>
  <si>
    <r>
      <rPr>
        <sz val="9"/>
        <color indexed="8"/>
        <rFont val="SansSerif"/>
      </rPr>
      <t>855h 49m 53s</t>
    </r>
  </si>
  <si>
    <r>
      <rPr>
        <sz val="9"/>
        <color indexed="8"/>
        <rFont val="SansSerif"/>
      </rPr>
      <t>573KYP</t>
    </r>
  </si>
  <si>
    <r>
      <rPr>
        <sz val="9"/>
        <color indexed="8"/>
        <rFont val="SansSerif"/>
      </rPr>
      <t>1N6BF0KM6JN801539</t>
    </r>
  </si>
  <si>
    <r>
      <rPr>
        <sz val="9"/>
        <color indexed="8"/>
        <rFont val="SansSerif"/>
      </rPr>
      <t>058</t>
    </r>
  </si>
  <si>
    <r>
      <rPr>
        <sz val="9"/>
        <color indexed="8"/>
        <rFont val="SansSerif"/>
      </rPr>
      <t>1120301569</t>
    </r>
  </si>
  <si>
    <r>
      <rPr>
        <sz val="9"/>
        <color indexed="8"/>
        <rFont val="SansSerif"/>
      </rPr>
      <t>Miles Rawline</t>
    </r>
  </si>
  <si>
    <r>
      <rPr>
        <sz val="9"/>
        <color indexed="8"/>
        <rFont val="SansSerif"/>
      </rPr>
      <t>78405S</t>
    </r>
  </si>
  <si>
    <r>
      <rPr>
        <sz val="9"/>
        <color indexed="8"/>
        <rFont val="SansSerif"/>
      </rPr>
      <t>86875R</t>
    </r>
  </si>
  <si>
    <r>
      <rPr>
        <sz val="9"/>
        <color indexed="8"/>
        <rFont val="SansSerif"/>
      </rPr>
      <t>3072h 15m 22s</t>
    </r>
  </si>
  <si>
    <r>
      <rPr>
        <sz val="9"/>
        <color indexed="8"/>
        <rFont val="SansSerif"/>
      </rPr>
      <t>MRP2189</t>
    </r>
  </si>
  <si>
    <r>
      <rPr>
        <sz val="9"/>
        <color indexed="8"/>
        <rFont val="SansSerif"/>
      </rPr>
      <t>3C6TRVCG2KE531453</t>
    </r>
  </si>
  <si>
    <r>
      <rPr>
        <sz val="9"/>
        <color indexed="8"/>
        <rFont val="SansSerif"/>
      </rPr>
      <t>1120301527</t>
    </r>
  </si>
  <si>
    <r>
      <rPr>
        <sz val="9"/>
        <color indexed="8"/>
        <rFont val="SansSerif"/>
      </rPr>
      <t>Jose Perez</t>
    </r>
  </si>
  <si>
    <r>
      <rPr>
        <sz val="9"/>
        <color indexed="8"/>
        <rFont val="SansSerif"/>
      </rPr>
      <t>85626</t>
    </r>
  </si>
  <si>
    <r>
      <rPr>
        <sz val="9"/>
        <color indexed="8"/>
        <rFont val="SansSerif"/>
      </rPr>
      <t>1040h 26m 9s</t>
    </r>
  </si>
  <si>
    <r>
      <rPr>
        <sz val="9"/>
        <color indexed="8"/>
        <rFont val="SansSerif"/>
      </rPr>
      <t>DB50830</t>
    </r>
  </si>
  <si>
    <r>
      <rPr>
        <sz val="9"/>
        <color indexed="8"/>
        <rFont val="SansSerif"/>
      </rPr>
      <t>1N6BF0KM1KN801272</t>
    </r>
  </si>
  <si>
    <r>
      <rPr>
        <sz val="9"/>
        <color indexed="8"/>
        <rFont val="SansSerif"/>
      </rPr>
      <t>1112702393</t>
    </r>
  </si>
  <si>
    <r>
      <rPr>
        <sz val="9"/>
        <color indexed="8"/>
        <rFont val="SansSerif"/>
      </rPr>
      <t>Scott Forrester</t>
    </r>
  </si>
  <si>
    <r>
      <rPr>
        <sz val="9"/>
        <color indexed="8"/>
        <rFont val="SansSerif"/>
      </rPr>
      <t>68090</t>
    </r>
  </si>
  <si>
    <r>
      <rPr>
        <sz val="9"/>
        <color indexed="8"/>
        <rFont val="SansSerif"/>
      </rPr>
      <t>1241h 15m 15s</t>
    </r>
  </si>
  <si>
    <r>
      <rPr>
        <sz val="9"/>
        <color indexed="8"/>
        <rFont val="SansSerif"/>
      </rPr>
      <t>TK298MZG</t>
    </r>
  </si>
  <si>
    <r>
      <rPr>
        <sz val="9"/>
        <color indexed="8"/>
        <rFont val="SansSerif"/>
      </rPr>
      <t>1N6BF0KM0GN803358</t>
    </r>
  </si>
  <si>
    <r>
      <rPr>
        <sz val="9"/>
        <color indexed="8"/>
        <rFont val="SansSerif"/>
      </rPr>
      <t>1112904852</t>
    </r>
  </si>
  <si>
    <r>
      <rPr>
        <sz val="9"/>
        <color indexed="8"/>
        <rFont val="SansSerif"/>
      </rPr>
      <t>John Todd</t>
    </r>
  </si>
  <si>
    <r>
      <rPr>
        <sz val="9"/>
        <color indexed="8"/>
        <rFont val="SansSerif"/>
      </rPr>
      <t>91878</t>
    </r>
  </si>
  <si>
    <r>
      <rPr>
        <sz val="9"/>
        <color indexed="8"/>
        <rFont val="SansSerif"/>
      </rPr>
      <t>51h 33m 27s</t>
    </r>
  </si>
  <si>
    <r>
      <rPr>
        <sz val="9"/>
        <color indexed="8"/>
        <rFont val="SansSerif"/>
      </rPr>
      <t>V97814</t>
    </r>
  </si>
  <si>
    <r>
      <rPr>
        <sz val="9"/>
        <color indexed="8"/>
        <rFont val="SansSerif"/>
      </rPr>
      <t>NM0LS7E25M1500808</t>
    </r>
  </si>
  <si>
    <r>
      <rPr>
        <sz val="9"/>
        <color indexed="8"/>
        <rFont val="SansSerif"/>
      </rPr>
      <t>1101804104</t>
    </r>
  </si>
  <si>
    <r>
      <rPr>
        <sz val="9"/>
        <color indexed="8"/>
        <rFont val="SansSerif"/>
      </rPr>
      <t>BRIAN HEATH</t>
    </r>
  </si>
  <si>
    <r>
      <rPr>
        <sz val="9"/>
        <color indexed="8"/>
        <rFont val="SansSerif"/>
      </rPr>
      <t>82495</t>
    </r>
  </si>
  <si>
    <r>
      <rPr>
        <sz val="9"/>
        <color indexed="8"/>
        <rFont val="SansSerif"/>
      </rPr>
      <t>2455h 19s</t>
    </r>
  </si>
  <si>
    <r>
      <rPr>
        <sz val="9"/>
        <color indexed="8"/>
        <rFont val="SansSerif"/>
      </rPr>
      <t>2C4RDGBG7KR649351</t>
    </r>
  </si>
  <si>
    <r>
      <rPr>
        <sz val="9"/>
        <color indexed="8"/>
        <rFont val="SansSerif"/>
      </rPr>
      <t>0042285048</t>
    </r>
  </si>
  <si>
    <r>
      <rPr>
        <sz val="9"/>
        <color indexed="8"/>
        <rFont val="SansSerif"/>
      </rPr>
      <t>Zeb Dugan</t>
    </r>
  </si>
  <si>
    <r>
      <rPr>
        <sz val="9"/>
        <color indexed="8"/>
        <rFont val="SansSerif"/>
      </rPr>
      <t>96255</t>
    </r>
  </si>
  <si>
    <r>
      <rPr>
        <sz val="9"/>
        <color indexed="8"/>
        <rFont val="SansSerif"/>
      </rPr>
      <t>136h 56m 36s</t>
    </r>
  </si>
  <si>
    <r>
      <rPr>
        <sz val="9"/>
        <color indexed="8"/>
        <rFont val="SansSerif"/>
      </rPr>
      <t>TK6380DG</t>
    </r>
  </si>
  <si>
    <r>
      <rPr>
        <sz val="9"/>
        <color indexed="8"/>
        <rFont val="SansSerif"/>
      </rPr>
      <t>1N6AF0LY4MN810631</t>
    </r>
  </si>
  <si>
    <r>
      <rPr>
        <sz val="9"/>
        <color indexed="8"/>
        <rFont val="SansSerif"/>
      </rPr>
      <t>197</t>
    </r>
  </si>
  <si>
    <r>
      <rPr>
        <sz val="9"/>
        <color indexed="8"/>
        <rFont val="SansSerif"/>
      </rPr>
      <t>1101903930</t>
    </r>
  </si>
  <si>
    <r>
      <rPr>
        <sz val="9"/>
        <color indexed="8"/>
        <rFont val="SansSerif"/>
      </rPr>
      <t>034460</t>
    </r>
  </si>
  <si>
    <r>
      <rPr>
        <sz val="9"/>
        <color indexed="8"/>
        <rFont val="SansSerif"/>
      </rPr>
      <t>1133h 17m 6s</t>
    </r>
  </si>
  <si>
    <r>
      <rPr>
        <sz val="9"/>
        <color indexed="8"/>
        <rFont val="SansSerif"/>
      </rPr>
      <t>KGX0932</t>
    </r>
  </si>
  <si>
    <r>
      <rPr>
        <sz val="9"/>
        <color indexed="8"/>
        <rFont val="SansSerif"/>
      </rPr>
      <t>5TFAZ5CN2HX034460</t>
    </r>
  </si>
  <si>
    <r>
      <rPr>
        <sz val="9"/>
        <color indexed="8"/>
        <rFont val="SansSerif"/>
      </rPr>
      <t>Tacoma</t>
    </r>
  </si>
  <si>
    <r>
      <rPr>
        <sz val="9"/>
        <color indexed="8"/>
        <rFont val="SansSerif"/>
      </rPr>
      <t>0090401989</t>
    </r>
  </si>
  <si>
    <r>
      <rPr>
        <sz val="9"/>
        <color indexed="8"/>
        <rFont val="SansSerif"/>
      </rPr>
      <t>David Duarte, Sr.</t>
    </r>
  </si>
  <si>
    <r>
      <rPr>
        <sz val="9"/>
        <color indexed="8"/>
        <rFont val="SansSerif"/>
      </rPr>
      <t>210h 7m 56s</t>
    </r>
  </si>
  <si>
    <r>
      <rPr>
        <sz val="9"/>
        <color indexed="8"/>
        <rFont val="SansSerif"/>
      </rPr>
      <t>1FTYE1Y89MKA07480</t>
    </r>
  </si>
  <si>
    <r>
      <rPr>
        <sz val="9"/>
        <color indexed="8"/>
        <rFont val="SansSerif"/>
      </rPr>
      <t>1102102211</t>
    </r>
  </si>
  <si>
    <r>
      <rPr>
        <sz val="9"/>
        <color indexed="8"/>
        <rFont val="SansSerif"/>
      </rPr>
      <t>Lee Shelton</t>
    </r>
  </si>
  <si>
    <r>
      <rPr>
        <sz val="9"/>
        <color indexed="8"/>
        <rFont val="SansSerif"/>
      </rPr>
      <t>95279</t>
    </r>
  </si>
  <si>
    <r>
      <rPr>
        <sz val="9"/>
        <color indexed="8"/>
        <rFont val="SansSerif"/>
      </rPr>
      <t>6h 30m 40s</t>
    </r>
  </si>
  <si>
    <r>
      <rPr>
        <sz val="9"/>
        <color indexed="8"/>
        <rFont val="SansSerif"/>
      </rPr>
      <t>063WTY</t>
    </r>
  </si>
  <si>
    <r>
      <rPr>
        <sz val="9"/>
        <color indexed="8"/>
        <rFont val="SansSerif"/>
      </rPr>
      <t>1N6BF0KM4MN807053</t>
    </r>
  </si>
  <si>
    <r>
      <rPr>
        <sz val="9"/>
        <color indexed="8"/>
        <rFont val="SansSerif"/>
      </rPr>
      <t>1101902736</t>
    </r>
  </si>
  <si>
    <r>
      <rPr>
        <sz val="9"/>
        <color indexed="8"/>
        <rFont val="SansSerif"/>
      </rPr>
      <t>82549</t>
    </r>
  </si>
  <si>
    <r>
      <rPr>
        <sz val="9"/>
        <color indexed="8"/>
        <rFont val="SansSerif"/>
      </rPr>
      <t>116h 46m 7s</t>
    </r>
  </si>
  <si>
    <r>
      <rPr>
        <sz val="9"/>
        <color indexed="8"/>
        <rFont val="SansSerif"/>
      </rPr>
      <t>RSM0055</t>
    </r>
  </si>
  <si>
    <r>
      <rPr>
        <sz val="9"/>
        <color indexed="8"/>
        <rFont val="SansSerif"/>
      </rPr>
      <t>1N6BF0KM3KN806571</t>
    </r>
  </si>
  <si>
    <r>
      <rPr>
        <sz val="9"/>
        <color indexed="8"/>
        <rFont val="SansSerif"/>
      </rPr>
      <t>1121605530</t>
    </r>
  </si>
  <si>
    <r>
      <rPr>
        <sz val="9"/>
        <color indexed="8"/>
        <rFont val="SansSerif"/>
      </rPr>
      <t>Danny Ferguson</t>
    </r>
  </si>
  <si>
    <r>
      <rPr>
        <sz val="9"/>
        <color indexed="8"/>
        <rFont val="SansSerif"/>
      </rPr>
      <t>76293</t>
    </r>
  </si>
  <si>
    <r>
      <rPr>
        <sz val="9"/>
        <color indexed="8"/>
        <rFont val="SansSerif"/>
      </rPr>
      <t>1849h 16m 59s</t>
    </r>
  </si>
  <si>
    <r>
      <rPr>
        <sz val="9"/>
        <color indexed="8"/>
        <rFont val="SansSerif"/>
      </rPr>
      <t>ZLC9538</t>
    </r>
  </si>
  <si>
    <r>
      <rPr>
        <sz val="9"/>
        <color indexed="8"/>
        <rFont val="SansSerif"/>
      </rPr>
      <t>1N6BF0KM2JN800033</t>
    </r>
  </si>
  <si>
    <r>
      <rPr>
        <sz val="9"/>
        <color indexed="8"/>
        <rFont val="SansSerif"/>
      </rPr>
      <t>1112902711</t>
    </r>
  </si>
  <si>
    <r>
      <rPr>
        <sz val="9"/>
        <color indexed="8"/>
        <rFont val="SansSerif"/>
      </rPr>
      <t>James Pyatt</t>
    </r>
  </si>
  <si>
    <r>
      <rPr>
        <sz val="9"/>
        <color indexed="8"/>
        <rFont val="SansSerif"/>
      </rPr>
      <t>76293S</t>
    </r>
  </si>
  <si>
    <r>
      <rPr>
        <sz val="9"/>
        <color indexed="8"/>
        <rFont val="SansSerif"/>
      </rPr>
      <t>82650R</t>
    </r>
  </si>
  <si>
    <r>
      <rPr>
        <sz val="9"/>
        <color indexed="8"/>
        <rFont val="SansSerif"/>
      </rPr>
      <t>692h 34m 26s</t>
    </r>
  </si>
  <si>
    <r>
      <rPr>
        <sz val="9"/>
        <color indexed="8"/>
        <rFont val="SansSerif"/>
      </rPr>
      <t>A1G807</t>
    </r>
  </si>
  <si>
    <r>
      <rPr>
        <sz val="9"/>
        <color indexed="8"/>
        <rFont val="SansSerif"/>
      </rPr>
      <t>3C6TRVNG1KE533160</t>
    </r>
  </si>
  <si>
    <r>
      <rPr>
        <sz val="9"/>
        <color indexed="8"/>
        <rFont val="SansSerif"/>
      </rPr>
      <t>0052787056</t>
    </r>
  </si>
  <si>
    <r>
      <rPr>
        <sz val="9"/>
        <color indexed="8"/>
        <rFont val="SansSerif"/>
      </rPr>
      <t>BEN THOMAS</t>
    </r>
  </si>
  <si>
    <r>
      <rPr>
        <sz val="9"/>
        <color indexed="8"/>
        <rFont val="SansSerif"/>
      </rPr>
      <t>B05335</t>
    </r>
  </si>
  <si>
    <r>
      <rPr>
        <sz val="9"/>
        <color indexed="8"/>
        <rFont val="SansSerif"/>
      </rPr>
      <t>163h 35m 3s</t>
    </r>
  </si>
  <si>
    <r>
      <rPr>
        <sz val="9"/>
        <color indexed="8"/>
        <rFont val="SansSerif"/>
      </rPr>
      <t>PMN6033</t>
    </r>
  </si>
  <si>
    <r>
      <rPr>
        <sz val="9"/>
        <color indexed="8"/>
        <rFont val="SansSerif"/>
      </rPr>
      <t>1FTNE2EWXCDB05335</t>
    </r>
  </si>
  <si>
    <r>
      <rPr>
        <sz val="9"/>
        <color indexed="8"/>
        <rFont val="SansSerif"/>
      </rPr>
      <t>1101904630</t>
    </r>
  </si>
  <si>
    <r>
      <rPr>
        <sz val="9"/>
        <color indexed="8"/>
        <rFont val="SansSerif"/>
      </rPr>
      <t>Craig Hernandez</t>
    </r>
  </si>
  <si>
    <r>
      <rPr>
        <sz val="9"/>
        <color indexed="8"/>
        <rFont val="SansSerif"/>
      </rPr>
      <t>82536</t>
    </r>
  </si>
  <si>
    <r>
      <rPr>
        <sz val="9"/>
        <color indexed="8"/>
        <rFont val="SansSerif"/>
      </rPr>
      <t>3118h 24m 26s</t>
    </r>
  </si>
  <si>
    <r>
      <rPr>
        <sz val="9"/>
        <color indexed="8"/>
        <rFont val="SansSerif"/>
      </rPr>
      <t>URG4346</t>
    </r>
  </si>
  <si>
    <r>
      <rPr>
        <sz val="9"/>
        <color indexed="8"/>
        <rFont val="SansSerif"/>
      </rPr>
      <t>1N6BF0KM1KN806567</t>
    </r>
  </si>
  <si>
    <r>
      <rPr>
        <sz val="9"/>
        <color indexed="8"/>
        <rFont val="SansSerif"/>
      </rPr>
      <t>1112904584</t>
    </r>
  </si>
  <si>
    <r>
      <rPr>
        <sz val="9"/>
        <color indexed="8"/>
        <rFont val="SansSerif"/>
      </rPr>
      <t>Dennis Yearout</t>
    </r>
  </si>
  <si>
    <r>
      <rPr>
        <sz val="9"/>
        <color indexed="8"/>
        <rFont val="SansSerif"/>
      </rPr>
      <t>86752</t>
    </r>
  </si>
  <si>
    <r>
      <rPr>
        <sz val="9"/>
        <color indexed="8"/>
        <rFont val="SansSerif"/>
      </rPr>
      <t>3295h 3m 56s</t>
    </r>
  </si>
  <si>
    <r>
      <rPr>
        <sz val="9"/>
        <color indexed="8"/>
        <rFont val="SansSerif"/>
      </rPr>
      <t>IPW078</t>
    </r>
  </si>
  <si>
    <r>
      <rPr>
        <sz val="9"/>
        <color indexed="8"/>
        <rFont val="SansSerif"/>
      </rPr>
      <t>1N6BF0KM4KN801265</t>
    </r>
  </si>
  <si>
    <r>
      <rPr>
        <sz val="9"/>
        <color indexed="8"/>
        <rFont val="SansSerif"/>
      </rPr>
      <t>930</t>
    </r>
  </si>
  <si>
    <r>
      <rPr>
        <sz val="9"/>
        <color indexed="8"/>
        <rFont val="SansSerif"/>
      </rPr>
      <t>1112703331</t>
    </r>
  </si>
  <si>
    <r>
      <rPr>
        <sz val="9"/>
        <color indexed="8"/>
        <rFont val="SansSerif"/>
      </rPr>
      <t>Jeff Pins</t>
    </r>
  </si>
  <si>
    <r>
      <rPr>
        <sz val="9"/>
        <color indexed="8"/>
        <rFont val="SansSerif"/>
      </rPr>
      <t>82551</t>
    </r>
  </si>
  <si>
    <r>
      <rPr>
        <sz val="9"/>
        <color indexed="8"/>
        <rFont val="SansSerif"/>
      </rPr>
      <t>1256h 59m 53s</t>
    </r>
  </si>
  <si>
    <r>
      <rPr>
        <sz val="9"/>
        <color indexed="8"/>
        <rFont val="SansSerif"/>
      </rPr>
      <t>RQY9878</t>
    </r>
  </si>
  <si>
    <r>
      <rPr>
        <sz val="9"/>
        <color indexed="8"/>
        <rFont val="SansSerif"/>
      </rPr>
      <t>1N6BF0KM3GN808019</t>
    </r>
  </si>
  <si>
    <r>
      <rPr>
        <sz val="9"/>
        <color indexed="8"/>
        <rFont val="SansSerif"/>
      </rPr>
      <t>9020682008</t>
    </r>
  </si>
  <si>
    <r>
      <rPr>
        <sz val="9"/>
        <color indexed="8"/>
        <rFont val="SansSerif"/>
      </rPr>
      <t>Dylan Ricks</t>
    </r>
  </si>
  <si>
    <r>
      <rPr>
        <sz val="9"/>
        <color indexed="8"/>
        <rFont val="SansSerif"/>
      </rPr>
      <t>77406F</t>
    </r>
  </si>
  <si>
    <r>
      <rPr>
        <sz val="9"/>
        <color indexed="8"/>
        <rFont val="SansSerif"/>
      </rPr>
      <t>1351h 12m 7s</t>
    </r>
  </si>
  <si>
    <r>
      <rPr>
        <sz val="9"/>
        <color indexed="8"/>
        <rFont val="SansSerif"/>
      </rPr>
      <t>DB27011</t>
    </r>
  </si>
  <si>
    <r>
      <rPr>
        <sz val="9"/>
        <color indexed="8"/>
        <rFont val="SansSerif"/>
      </rPr>
      <t>1N6BF0KM5HN810873</t>
    </r>
  </si>
  <si>
    <r>
      <rPr>
        <sz val="9"/>
        <color indexed="8"/>
        <rFont val="SansSerif"/>
      </rPr>
      <t>0042285102</t>
    </r>
  </si>
  <si>
    <r>
      <rPr>
        <sz val="9"/>
        <color indexed="8"/>
        <rFont val="SansSerif"/>
      </rPr>
      <t>MATT MOZDEN</t>
    </r>
  </si>
  <si>
    <r>
      <rPr>
        <sz val="9"/>
        <color indexed="8"/>
        <rFont val="SansSerif"/>
      </rPr>
      <t>77406</t>
    </r>
  </si>
  <si>
    <r>
      <rPr>
        <sz val="9"/>
        <color indexed="8"/>
        <rFont val="SansSerif"/>
      </rPr>
      <t>98163</t>
    </r>
  </si>
  <si>
    <r>
      <rPr>
        <sz val="9"/>
        <color indexed="8"/>
        <rFont val="SansSerif"/>
      </rPr>
      <t>32h 11m 57s</t>
    </r>
  </si>
  <si>
    <r>
      <rPr>
        <sz val="9"/>
        <color indexed="8"/>
        <rFont val="SansSerif"/>
      </rPr>
      <t>5N1AT3BBXMC771691</t>
    </r>
  </si>
  <si>
    <r>
      <rPr>
        <sz val="9"/>
        <color indexed="8"/>
        <rFont val="SansSerif"/>
      </rPr>
      <t>911</t>
    </r>
  </si>
  <si>
    <r>
      <rPr>
        <sz val="9"/>
        <color indexed="8"/>
        <rFont val="SansSerif"/>
      </rPr>
      <t>1052204887</t>
    </r>
  </si>
  <si>
    <r>
      <rPr>
        <sz val="9"/>
        <color indexed="8"/>
        <rFont val="SansSerif"/>
      </rPr>
      <t>Jane Schmitz</t>
    </r>
  </si>
  <si>
    <r>
      <rPr>
        <sz val="9"/>
        <color indexed="8"/>
        <rFont val="SansSerif"/>
      </rPr>
      <t>1960h 4m 26s</t>
    </r>
  </si>
  <si>
    <r>
      <rPr>
        <sz val="9"/>
        <color indexed="8"/>
        <rFont val="SansSerif"/>
      </rPr>
      <t>7ZK857</t>
    </r>
  </si>
  <si>
    <r>
      <rPr>
        <sz val="9"/>
        <color indexed="8"/>
        <rFont val="SansSerif"/>
      </rPr>
      <t>2C4RDGBG3KR649217</t>
    </r>
  </si>
  <si>
    <r>
      <rPr>
        <sz val="9"/>
        <color indexed="8"/>
        <rFont val="SansSerif"/>
      </rPr>
      <t>0042286144</t>
    </r>
  </si>
  <si>
    <r>
      <rPr>
        <sz val="9"/>
        <color indexed="8"/>
        <rFont val="SansSerif"/>
      </rPr>
      <t>TOM OUIMETTE</t>
    </r>
  </si>
  <si>
    <r>
      <rPr>
        <sz val="9"/>
        <color indexed="8"/>
        <rFont val="SansSerif"/>
      </rPr>
      <t>80617</t>
    </r>
  </si>
  <si>
    <r>
      <rPr>
        <sz val="9"/>
        <color indexed="8"/>
        <rFont val="SansSerif"/>
      </rPr>
      <t>82641</t>
    </r>
  </si>
  <si>
    <r>
      <rPr>
        <sz val="9"/>
        <color indexed="8"/>
        <rFont val="SansSerif"/>
      </rPr>
      <t>341h 12m 37s</t>
    </r>
  </si>
  <si>
    <r>
      <rPr>
        <sz val="9"/>
        <color indexed="8"/>
        <rFont val="SansSerif"/>
      </rPr>
      <t>63289R2</t>
    </r>
  </si>
  <si>
    <r>
      <rPr>
        <sz val="9"/>
        <color indexed="8"/>
        <rFont val="SansSerif"/>
      </rPr>
      <t>3N6CM0KN0KK696295</t>
    </r>
  </si>
  <si>
    <r>
      <rPr>
        <sz val="9"/>
        <color indexed="8"/>
        <rFont val="SansSerif"/>
      </rPr>
      <t>1102104762</t>
    </r>
  </si>
  <si>
    <r>
      <rPr>
        <sz val="9"/>
        <color indexed="8"/>
        <rFont val="SansSerif"/>
      </rPr>
      <t>TODD ORMAN</t>
    </r>
  </si>
  <si>
    <r>
      <rPr>
        <sz val="9"/>
        <color indexed="8"/>
        <rFont val="SansSerif"/>
      </rPr>
      <t>91883</t>
    </r>
  </si>
  <si>
    <r>
      <rPr>
        <sz val="9"/>
        <color indexed="8"/>
        <rFont val="SansSerif"/>
      </rPr>
      <t>645h 17m 4s</t>
    </r>
  </si>
  <si>
    <r>
      <rPr>
        <sz val="9"/>
        <color indexed="8"/>
        <rFont val="SansSerif"/>
      </rPr>
      <t>843MWH</t>
    </r>
  </si>
  <si>
    <r>
      <rPr>
        <sz val="9"/>
        <color indexed="8"/>
        <rFont val="SansSerif"/>
      </rPr>
      <t>NM0LS7E26M1500798</t>
    </r>
  </si>
  <si>
    <r>
      <rPr>
        <sz val="9"/>
        <color indexed="8"/>
        <rFont val="SansSerif"/>
      </rPr>
      <t>1101801595</t>
    </r>
  </si>
  <si>
    <r>
      <rPr>
        <sz val="9"/>
        <color indexed="8"/>
        <rFont val="SansSerif"/>
      </rPr>
      <t>BERT FLORES</t>
    </r>
  </si>
  <si>
    <r>
      <rPr>
        <sz val="9"/>
        <color indexed="8"/>
        <rFont val="SansSerif"/>
      </rPr>
      <t>82504R</t>
    </r>
  </si>
  <si>
    <r>
      <rPr>
        <sz val="9"/>
        <color indexed="8"/>
        <rFont val="SansSerif"/>
      </rPr>
      <t>2048h 37m</t>
    </r>
  </si>
  <si>
    <r>
      <rPr>
        <sz val="9"/>
        <color indexed="8"/>
        <rFont val="SansSerif"/>
      </rPr>
      <t>EDA6687</t>
    </r>
  </si>
  <si>
    <r>
      <rPr>
        <sz val="9"/>
        <color indexed="8"/>
        <rFont val="SansSerif"/>
      </rPr>
      <t>2C4RDGBGXKR649344</t>
    </r>
  </si>
  <si>
    <r>
      <rPr>
        <sz val="9"/>
        <color indexed="8"/>
        <rFont val="SansSerif"/>
      </rPr>
      <t>0042287061</t>
    </r>
  </si>
  <si>
    <r>
      <rPr>
        <sz val="9"/>
        <color indexed="8"/>
        <rFont val="SansSerif"/>
      </rPr>
      <t>GARY PHILIPS</t>
    </r>
  </si>
  <si>
    <r>
      <rPr>
        <sz val="9"/>
        <color indexed="8"/>
        <rFont val="SansSerif"/>
      </rPr>
      <t>381094</t>
    </r>
  </si>
  <si>
    <r>
      <rPr>
        <sz val="9"/>
        <color indexed="8"/>
        <rFont val="SansSerif"/>
      </rPr>
      <t>181h 36m 14s</t>
    </r>
  </si>
  <si>
    <r>
      <rPr>
        <sz val="9"/>
        <color indexed="8"/>
        <rFont val="SansSerif"/>
      </rPr>
      <t>TZR1630</t>
    </r>
  </si>
  <si>
    <r>
      <rPr>
        <sz val="9"/>
        <color indexed="8"/>
        <rFont val="SansSerif"/>
      </rPr>
      <t>5TDZK3DC5DS381094</t>
    </r>
  </si>
  <si>
    <r>
      <rPr>
        <sz val="9"/>
        <color indexed="8"/>
        <rFont val="SansSerif"/>
      </rPr>
      <t>1101902384</t>
    </r>
  </si>
  <si>
    <r>
      <rPr>
        <sz val="9"/>
        <color indexed="8"/>
        <rFont val="SansSerif"/>
      </rPr>
      <t>Brandon Walk</t>
    </r>
  </si>
  <si>
    <r>
      <rPr>
        <sz val="9"/>
        <color indexed="8"/>
        <rFont val="SansSerif"/>
      </rPr>
      <t>93741</t>
    </r>
  </si>
  <si>
    <r>
      <rPr>
        <sz val="9"/>
        <color indexed="8"/>
        <rFont val="SansSerif"/>
      </rPr>
      <t>328h 29m 44s</t>
    </r>
  </si>
  <si>
    <r>
      <rPr>
        <sz val="9"/>
        <color indexed="8"/>
        <rFont val="SansSerif"/>
      </rPr>
      <t>RJZ4211</t>
    </r>
  </si>
  <si>
    <r>
      <rPr>
        <sz val="9"/>
        <color indexed="8"/>
        <rFont val="SansSerif"/>
      </rPr>
      <t>1FTYE1Y89MKA38549</t>
    </r>
  </si>
  <si>
    <r>
      <rPr>
        <sz val="9"/>
        <color indexed="8"/>
        <rFont val="SansSerif"/>
      </rPr>
      <t>1102005460</t>
    </r>
  </si>
  <si>
    <r>
      <rPr>
        <sz val="9"/>
        <color indexed="8"/>
        <rFont val="SansSerif"/>
      </rPr>
      <t>Alejo Cabrera</t>
    </r>
  </si>
  <si>
    <r>
      <rPr>
        <sz val="9"/>
        <color indexed="8"/>
        <rFont val="SansSerif"/>
      </rPr>
      <t>88240</t>
    </r>
  </si>
  <si>
    <r>
      <rPr>
        <sz val="9"/>
        <color indexed="8"/>
        <rFont val="SansSerif"/>
      </rPr>
      <t>1622h 21m 15s</t>
    </r>
  </si>
  <si>
    <r>
      <rPr>
        <sz val="9"/>
        <color indexed="8"/>
        <rFont val="SansSerif"/>
      </rPr>
      <t>790ZVY</t>
    </r>
  </si>
  <si>
    <r>
      <rPr>
        <sz val="9"/>
        <color indexed="8"/>
        <rFont val="SansSerif"/>
      </rPr>
      <t>2C4RDGBG9KR796674</t>
    </r>
  </si>
  <si>
    <r>
      <rPr>
        <sz val="9"/>
        <color indexed="8"/>
        <rFont val="SansSerif"/>
      </rPr>
      <t>0051185180</t>
    </r>
  </si>
  <si>
    <r>
      <rPr>
        <sz val="9"/>
        <color indexed="8"/>
        <rFont val="SansSerif"/>
      </rPr>
      <t>JULIE MCCALLUM</t>
    </r>
  </si>
  <si>
    <r>
      <rPr>
        <sz val="9"/>
        <color indexed="8"/>
        <rFont val="SansSerif"/>
      </rPr>
      <t>500098</t>
    </r>
  </si>
  <si>
    <r>
      <rPr>
        <sz val="9"/>
        <color indexed="8"/>
        <rFont val="SansSerif"/>
      </rPr>
      <t>75h 5m 15s</t>
    </r>
  </si>
  <si>
    <r>
      <rPr>
        <sz val="9"/>
        <color indexed="8"/>
        <rFont val="SansSerif"/>
      </rPr>
      <t>8ZIF377</t>
    </r>
  </si>
  <si>
    <r>
      <rPr>
        <sz val="9"/>
        <color indexed="8"/>
        <rFont val="SansSerif"/>
      </rPr>
      <t>1N4BL4DV9MN410730</t>
    </r>
  </si>
  <si>
    <r>
      <rPr>
        <sz val="9"/>
        <color indexed="8"/>
        <rFont val="SansSerif"/>
      </rPr>
      <t>1102003972</t>
    </r>
  </si>
  <si>
    <r>
      <rPr>
        <sz val="9"/>
        <color indexed="8"/>
        <rFont val="SansSerif"/>
      </rPr>
      <t>Timothy Meighan</t>
    </r>
  </si>
  <si>
    <r>
      <rPr>
        <sz val="9"/>
        <color indexed="8"/>
        <rFont val="SansSerif"/>
      </rPr>
      <t>78380S</t>
    </r>
  </si>
  <si>
    <r>
      <rPr>
        <sz val="9"/>
        <color indexed="8"/>
        <rFont val="SansSerif"/>
      </rPr>
      <t>230h 1m 50s</t>
    </r>
  </si>
  <si>
    <r>
      <rPr>
        <sz val="9"/>
        <color indexed="8"/>
        <rFont val="SansSerif"/>
      </rPr>
      <t>3WGF3</t>
    </r>
  </si>
  <si>
    <r>
      <rPr>
        <sz val="9"/>
        <color indexed="8"/>
        <rFont val="SansSerif"/>
      </rPr>
      <t>1N6BF0KM3JN800705</t>
    </r>
  </si>
  <si>
    <r>
      <rPr>
        <sz val="9"/>
        <color indexed="8"/>
        <rFont val="SansSerif"/>
      </rPr>
      <t>1102104975</t>
    </r>
  </si>
  <si>
    <r>
      <rPr>
        <sz val="9"/>
        <color indexed="8"/>
        <rFont val="SansSerif"/>
      </rPr>
      <t>Ryan Young</t>
    </r>
  </si>
  <si>
    <r>
      <rPr>
        <sz val="9"/>
        <color indexed="8"/>
        <rFont val="SansSerif"/>
      </rPr>
      <t>213537</t>
    </r>
  </si>
  <si>
    <r>
      <rPr>
        <sz val="9"/>
        <color indexed="8"/>
        <rFont val="SansSerif"/>
      </rPr>
      <t>572h 19m 56s</t>
    </r>
  </si>
  <si>
    <r>
      <rPr>
        <sz val="9"/>
        <color indexed="8"/>
        <rFont val="SansSerif"/>
      </rPr>
      <t>KI552U</t>
    </r>
  </si>
  <si>
    <r>
      <rPr>
        <sz val="9"/>
        <color indexed="8"/>
        <rFont val="SansSerif"/>
      </rPr>
      <t>1GNFH15Z571213537</t>
    </r>
  </si>
  <si>
    <r>
      <rPr>
        <sz val="9"/>
        <color indexed="8"/>
        <rFont val="SansSerif"/>
      </rPr>
      <t>0090401983</t>
    </r>
  </si>
  <si>
    <r>
      <rPr>
        <sz val="9"/>
        <color indexed="8"/>
        <rFont val="SansSerif"/>
      </rPr>
      <t>97758</t>
    </r>
  </si>
  <si>
    <r>
      <rPr>
        <sz val="9"/>
        <color indexed="8"/>
        <rFont val="SansSerif"/>
      </rPr>
      <t>2h 17m 11s</t>
    </r>
  </si>
  <si>
    <r>
      <rPr>
        <sz val="9"/>
        <color indexed="8"/>
        <rFont val="SansSerif"/>
      </rPr>
      <t>UBF1043</t>
    </r>
  </si>
  <si>
    <r>
      <rPr>
        <sz val="9"/>
        <color indexed="8"/>
        <rFont val="SansSerif"/>
      </rPr>
      <t>3C6LRVAG4ME559681</t>
    </r>
  </si>
  <si>
    <r>
      <rPr>
        <sz val="9"/>
        <color indexed="8"/>
        <rFont val="SansSerif"/>
      </rPr>
      <t>920</t>
    </r>
  </si>
  <si>
    <r>
      <rPr>
        <sz val="9"/>
        <color indexed="8"/>
        <rFont val="SansSerif"/>
      </rPr>
      <t>1121602099</t>
    </r>
  </si>
  <si>
    <r>
      <rPr>
        <sz val="9"/>
        <color indexed="8"/>
        <rFont val="SansSerif"/>
      </rPr>
      <t>Les Whitaker</t>
    </r>
  </si>
  <si>
    <r>
      <rPr>
        <sz val="9"/>
        <color indexed="8"/>
        <rFont val="SansSerif"/>
      </rPr>
      <t>91941</t>
    </r>
  </si>
  <si>
    <r>
      <rPr>
        <sz val="9"/>
        <color indexed="8"/>
        <rFont val="SansSerif"/>
      </rPr>
      <t>1434h 23m 40s</t>
    </r>
  </si>
  <si>
    <r>
      <rPr>
        <sz val="9"/>
        <color indexed="8"/>
        <rFont val="SansSerif"/>
      </rPr>
      <t>1AL1741</t>
    </r>
  </si>
  <si>
    <r>
      <rPr>
        <sz val="9"/>
        <color indexed="8"/>
        <rFont val="SansSerif"/>
      </rPr>
      <t>1FTYE1Y86MKA07453</t>
    </r>
  </si>
  <si>
    <r>
      <rPr>
        <sz val="9"/>
        <color indexed="8"/>
        <rFont val="SansSerif"/>
      </rPr>
      <t>1120205555</t>
    </r>
  </si>
  <si>
    <r>
      <rPr>
        <sz val="9"/>
        <color indexed="8"/>
        <rFont val="SansSerif"/>
      </rPr>
      <t>Willie Russell</t>
    </r>
  </si>
  <si>
    <r>
      <rPr>
        <sz val="9"/>
        <color indexed="8"/>
        <rFont val="SansSerif"/>
      </rPr>
      <t>1101903606</t>
    </r>
  </si>
  <si>
    <r>
      <rPr>
        <sz val="9"/>
        <color indexed="8"/>
        <rFont val="SansSerif"/>
      </rPr>
      <t>96364</t>
    </r>
  </si>
  <si>
    <r>
      <rPr>
        <sz val="9"/>
        <color indexed="8"/>
        <rFont val="SansSerif"/>
      </rPr>
      <t>2382h 51m 13s</t>
    </r>
  </si>
  <si>
    <r>
      <rPr>
        <sz val="9"/>
        <color indexed="8"/>
        <rFont val="SansSerif"/>
      </rPr>
      <t>017MWT</t>
    </r>
  </si>
  <si>
    <r>
      <rPr>
        <sz val="9"/>
        <color indexed="8"/>
        <rFont val="SansSerif"/>
      </rPr>
      <t>1N6AF0KYXMN810439</t>
    </r>
  </si>
  <si>
    <r>
      <rPr>
        <sz val="9"/>
        <color indexed="8"/>
        <rFont val="SansSerif"/>
      </rPr>
      <t>1112802511</t>
    </r>
  </si>
  <si>
    <r>
      <rPr>
        <sz val="9"/>
        <color indexed="8"/>
        <rFont val="SansSerif"/>
      </rPr>
      <t>Arron Moxon</t>
    </r>
  </si>
  <si>
    <r>
      <rPr>
        <sz val="9"/>
        <color indexed="8"/>
        <rFont val="SansSerif"/>
      </rPr>
      <t>208926</t>
    </r>
  </si>
  <si>
    <r>
      <rPr>
        <sz val="9"/>
        <color indexed="8"/>
        <rFont val="SansSerif"/>
      </rPr>
      <t>101h 9m 25s</t>
    </r>
  </si>
  <si>
    <r>
      <rPr>
        <sz val="9"/>
        <color indexed="8"/>
        <rFont val="SansSerif"/>
      </rPr>
      <t>5032456</t>
    </r>
  </si>
  <si>
    <r>
      <rPr>
        <sz val="9"/>
        <color indexed="8"/>
        <rFont val="SansSerif"/>
      </rPr>
      <t>1GTZ7GFG1G1208926</t>
    </r>
  </si>
  <si>
    <r>
      <rPr>
        <sz val="9"/>
        <color indexed="8"/>
        <rFont val="SansSerif"/>
      </rPr>
      <t>1101904491</t>
    </r>
  </si>
  <si>
    <r>
      <rPr>
        <sz val="9"/>
        <color indexed="8"/>
        <rFont val="SansSerif"/>
      </rPr>
      <t>Gerry Buchanan</t>
    </r>
  </si>
  <si>
    <r>
      <rPr>
        <sz val="9"/>
        <color indexed="8"/>
        <rFont val="SansSerif"/>
      </rPr>
      <t>Gerry</t>
    </r>
  </si>
  <si>
    <r>
      <rPr>
        <sz val="9"/>
        <color indexed="8"/>
        <rFont val="SansSerif"/>
      </rPr>
      <t>9053185036</t>
    </r>
  </si>
  <si>
    <r>
      <rPr>
        <sz val="9"/>
        <color indexed="8"/>
        <rFont val="SansSerif"/>
      </rPr>
      <t>91903</t>
    </r>
  </si>
  <si>
    <r>
      <rPr>
        <sz val="9"/>
        <color indexed="8"/>
        <rFont val="SansSerif"/>
      </rPr>
      <t>805h 38m 31s</t>
    </r>
  </si>
  <si>
    <r>
      <rPr>
        <sz val="9"/>
        <color indexed="8"/>
        <rFont val="SansSerif"/>
      </rPr>
      <t>169TXG</t>
    </r>
  </si>
  <si>
    <r>
      <rPr>
        <sz val="9"/>
        <color indexed="8"/>
        <rFont val="SansSerif"/>
      </rPr>
      <t>NM0LS7E29M1500942</t>
    </r>
  </si>
  <si>
    <r>
      <rPr>
        <sz val="9"/>
        <color indexed="8"/>
        <rFont val="SansSerif"/>
      </rPr>
      <t>060</t>
    </r>
  </si>
  <si>
    <r>
      <rPr>
        <sz val="9"/>
        <color indexed="8"/>
        <rFont val="SansSerif"/>
      </rPr>
      <t>9010802210</t>
    </r>
  </si>
  <si>
    <r>
      <rPr>
        <sz val="9"/>
        <color indexed="8"/>
        <rFont val="SansSerif"/>
      </rPr>
      <t>Frank Lane</t>
    </r>
  </si>
  <si>
    <r>
      <rPr>
        <sz val="9"/>
        <color indexed="8"/>
        <rFont val="SansSerif"/>
      </rPr>
      <t>80218S</t>
    </r>
  </si>
  <si>
    <r>
      <rPr>
        <sz val="9"/>
        <color indexed="8"/>
        <rFont val="SansSerif"/>
      </rPr>
      <t>1052h 31m 26s</t>
    </r>
  </si>
  <si>
    <r>
      <rPr>
        <sz val="9"/>
        <color indexed="8"/>
        <rFont val="SansSerif"/>
      </rPr>
      <t>50788L2</t>
    </r>
  </si>
  <si>
    <r>
      <rPr>
        <sz val="9"/>
        <color indexed="8"/>
        <rFont val="SansSerif"/>
      </rPr>
      <t>1N6BF0KM5JN804416</t>
    </r>
  </si>
  <si>
    <r>
      <rPr>
        <sz val="9"/>
        <color indexed="8"/>
        <rFont val="SansSerif"/>
      </rPr>
      <t>1113001823</t>
    </r>
  </si>
  <si>
    <r>
      <rPr>
        <sz val="9"/>
        <color indexed="8"/>
        <rFont val="SansSerif"/>
      </rPr>
      <t>Ali Corral</t>
    </r>
  </si>
  <si>
    <r>
      <rPr>
        <sz val="9"/>
        <color indexed="8"/>
        <rFont val="SansSerif"/>
      </rPr>
      <t>91846</t>
    </r>
  </si>
  <si>
    <r>
      <rPr>
        <sz val="9"/>
        <color indexed="8"/>
        <rFont val="SansSerif"/>
      </rPr>
      <t>162h 49m 12s</t>
    </r>
  </si>
  <si>
    <r>
      <rPr>
        <sz val="9"/>
        <color indexed="8"/>
        <rFont val="SansSerif"/>
      </rPr>
      <t>RA53516</t>
    </r>
  </si>
  <si>
    <r>
      <rPr>
        <sz val="9"/>
        <color indexed="8"/>
        <rFont val="SansSerif"/>
      </rPr>
      <t>NM0LS7E2XM1500769</t>
    </r>
  </si>
  <si>
    <r>
      <rPr>
        <sz val="9"/>
        <color indexed="8"/>
        <rFont val="SansSerif"/>
      </rPr>
      <t>1101804303</t>
    </r>
  </si>
  <si>
    <r>
      <rPr>
        <sz val="9"/>
        <color indexed="8"/>
        <rFont val="SansSerif"/>
      </rPr>
      <t>Scott Eastwood</t>
    </r>
  </si>
  <si>
    <r>
      <rPr>
        <sz val="9"/>
        <color indexed="8"/>
        <rFont val="SansSerif"/>
      </rPr>
      <t>91997</t>
    </r>
  </si>
  <si>
    <r>
      <rPr>
        <sz val="9"/>
        <color indexed="8"/>
        <rFont val="SansSerif"/>
      </rPr>
      <t>146h 56m 9s</t>
    </r>
  </si>
  <si>
    <r>
      <rPr>
        <sz val="9"/>
        <color indexed="8"/>
        <rFont val="SansSerif"/>
      </rPr>
      <t>29496J3</t>
    </r>
  </si>
  <si>
    <r>
      <rPr>
        <sz val="9"/>
        <color indexed="8"/>
        <rFont val="SansSerif"/>
      </rPr>
      <t>1FTYE1Y83MKA07913</t>
    </r>
  </si>
  <si>
    <r>
      <rPr>
        <sz val="9"/>
        <color indexed="8"/>
        <rFont val="SansSerif"/>
      </rPr>
      <t>026</t>
    </r>
  </si>
  <si>
    <r>
      <rPr>
        <sz val="9"/>
        <color indexed="8"/>
        <rFont val="SansSerif"/>
      </rPr>
      <t>1102103827</t>
    </r>
  </si>
  <si>
    <r>
      <rPr>
        <sz val="9"/>
        <color indexed="8"/>
        <rFont val="SansSerif"/>
      </rPr>
      <t>BRANDON MORROW</t>
    </r>
  </si>
  <si>
    <r>
      <rPr>
        <sz val="9"/>
        <color indexed="8"/>
        <rFont val="SansSerif"/>
      </rPr>
      <t>87262R</t>
    </r>
  </si>
  <si>
    <r>
      <rPr>
        <sz val="9"/>
        <color indexed="8"/>
        <rFont val="SansSerif"/>
      </rPr>
      <t>878h 47m 10s</t>
    </r>
  </si>
  <si>
    <r>
      <rPr>
        <sz val="9"/>
        <color indexed="8"/>
        <rFont val="SansSerif"/>
      </rPr>
      <t>782ZVY</t>
    </r>
  </si>
  <si>
    <r>
      <rPr>
        <sz val="9"/>
        <color indexed="8"/>
        <rFont val="SansSerif"/>
      </rPr>
      <t>2C4RDGBG4KR767468</t>
    </r>
  </si>
  <si>
    <r>
      <rPr>
        <sz val="9"/>
        <color indexed="8"/>
        <rFont val="SansSerif"/>
      </rPr>
      <t>0051186172</t>
    </r>
  </si>
  <si>
    <r>
      <rPr>
        <sz val="9"/>
        <color indexed="8"/>
        <rFont val="SansSerif"/>
      </rPr>
      <t>DAN YOUNG</t>
    </r>
  </si>
  <si>
    <r>
      <rPr>
        <sz val="9"/>
        <color indexed="8"/>
        <rFont val="SansSerif"/>
      </rPr>
      <t>160h 10m 37s</t>
    </r>
  </si>
  <si>
    <r>
      <rPr>
        <sz val="9"/>
        <color indexed="8"/>
        <rFont val="SansSerif"/>
      </rPr>
      <t>2C4RDGBG1HR586787</t>
    </r>
  </si>
  <si>
    <r>
      <rPr>
        <sz val="9"/>
        <color indexed="8"/>
        <rFont val="SansSerif"/>
      </rPr>
      <t>1101804611</t>
    </r>
  </si>
  <si>
    <r>
      <rPr>
        <sz val="9"/>
        <color indexed="8"/>
        <rFont val="SansSerif"/>
      </rPr>
      <t>CHRISTI MCKIM</t>
    </r>
  </si>
  <si>
    <r>
      <rPr>
        <sz val="9"/>
        <color indexed="8"/>
        <rFont val="SansSerif"/>
      </rPr>
      <t>1121603223</t>
    </r>
  </si>
  <si>
    <r>
      <rPr>
        <sz val="9"/>
        <color indexed="8"/>
        <rFont val="SansSerif"/>
      </rPr>
      <t>82516</t>
    </r>
  </si>
  <si>
    <r>
      <rPr>
        <sz val="9"/>
        <color indexed="8"/>
        <rFont val="SansSerif"/>
      </rPr>
      <t>1443h 57m 51s</t>
    </r>
  </si>
  <si>
    <r>
      <rPr>
        <sz val="9"/>
        <color indexed="8"/>
        <rFont val="SansSerif"/>
      </rPr>
      <t>C142234</t>
    </r>
  </si>
  <si>
    <r>
      <rPr>
        <sz val="9"/>
        <color indexed="8"/>
        <rFont val="SansSerif"/>
      </rPr>
      <t>2C4RDGBG7KR649429</t>
    </r>
  </si>
  <si>
    <r>
      <rPr>
        <sz val="9"/>
        <color indexed="8"/>
        <rFont val="SansSerif"/>
      </rPr>
      <t>0042287099</t>
    </r>
  </si>
  <si>
    <r>
      <rPr>
        <sz val="9"/>
        <color indexed="8"/>
        <rFont val="SansSerif"/>
      </rPr>
      <t>Chris Goss</t>
    </r>
  </si>
  <si>
    <r>
      <rPr>
        <sz val="9"/>
        <color indexed="8"/>
        <rFont val="SansSerif"/>
      </rPr>
      <t>79029S</t>
    </r>
  </si>
  <si>
    <r>
      <rPr>
        <sz val="9"/>
        <color indexed="8"/>
        <rFont val="SansSerif"/>
      </rPr>
      <t>174h 50m 46s</t>
    </r>
  </si>
  <si>
    <r>
      <rPr>
        <sz val="9"/>
        <color indexed="8"/>
        <rFont val="SansSerif"/>
      </rPr>
      <t>NYVU79</t>
    </r>
  </si>
  <si>
    <r>
      <rPr>
        <sz val="9"/>
        <color indexed="8"/>
        <rFont val="SansSerif"/>
      </rPr>
      <t>3N6CM0KN8JK700544</t>
    </r>
  </si>
  <si>
    <r>
      <rPr>
        <sz val="9"/>
        <color indexed="8"/>
        <rFont val="SansSerif"/>
      </rPr>
      <t>202</t>
    </r>
  </si>
  <si>
    <r>
      <rPr>
        <sz val="9"/>
        <color indexed="8"/>
        <rFont val="SansSerif"/>
      </rPr>
      <t>1101905716</t>
    </r>
  </si>
  <si>
    <r>
      <rPr>
        <sz val="9"/>
        <color indexed="8"/>
        <rFont val="SansSerif"/>
      </rPr>
      <t>Dominic Daniele</t>
    </r>
  </si>
  <si>
    <r>
      <rPr>
        <sz val="9"/>
        <color indexed="8"/>
        <rFont val="SansSerif"/>
      </rPr>
      <t>82484</t>
    </r>
  </si>
  <si>
    <r>
      <rPr>
        <sz val="9"/>
        <color indexed="8"/>
        <rFont val="SansSerif"/>
      </rPr>
      <t>1297h 13m 29s</t>
    </r>
  </si>
  <si>
    <r>
      <rPr>
        <sz val="9"/>
        <color indexed="8"/>
        <rFont val="SansSerif"/>
      </rPr>
      <t>EAG4779</t>
    </r>
  </si>
  <si>
    <r>
      <rPr>
        <sz val="9"/>
        <color indexed="8"/>
        <rFont val="SansSerif"/>
      </rPr>
      <t>2C4RDGBG2KR649340</t>
    </r>
  </si>
  <si>
    <r>
      <rPr>
        <sz val="9"/>
        <color indexed="8"/>
        <rFont val="SansSerif"/>
      </rPr>
      <t>135</t>
    </r>
  </si>
  <si>
    <r>
      <rPr>
        <sz val="9"/>
        <color indexed="8"/>
        <rFont val="SansSerif"/>
      </rPr>
      <t>0042287096</t>
    </r>
  </si>
  <si>
    <r>
      <rPr>
        <sz val="9"/>
        <color indexed="8"/>
        <rFont val="SansSerif"/>
      </rPr>
      <t>David St. Louis</t>
    </r>
  </si>
  <si>
    <r>
      <rPr>
        <sz val="9"/>
        <color indexed="8"/>
        <rFont val="SansSerif"/>
      </rPr>
      <t>91960</t>
    </r>
  </si>
  <si>
    <r>
      <rPr>
        <sz val="9"/>
        <color indexed="8"/>
        <rFont val="SansSerif"/>
      </rPr>
      <t>123h 41m 48s</t>
    </r>
  </si>
  <si>
    <r>
      <rPr>
        <sz val="9"/>
        <color indexed="8"/>
        <rFont val="SansSerif"/>
      </rPr>
      <t>D1L 779</t>
    </r>
  </si>
  <si>
    <r>
      <rPr>
        <sz val="9"/>
        <color indexed="8"/>
        <rFont val="SansSerif"/>
      </rPr>
      <t>1FTYE1Y85MKA07475</t>
    </r>
  </si>
  <si>
    <r>
      <rPr>
        <sz val="9"/>
        <color indexed="8"/>
        <rFont val="SansSerif"/>
      </rPr>
      <t>1101801647</t>
    </r>
  </si>
  <si>
    <r>
      <rPr>
        <sz val="9"/>
        <color indexed="8"/>
        <rFont val="SansSerif"/>
      </rPr>
      <t>Jacob McGraw</t>
    </r>
  </si>
  <si>
    <r>
      <rPr>
        <sz val="9"/>
        <color indexed="8"/>
        <rFont val="SansSerif"/>
      </rPr>
      <t>91937</t>
    </r>
  </si>
  <si>
    <r>
      <rPr>
        <sz val="9"/>
        <color indexed="8"/>
        <rFont val="SansSerif"/>
      </rPr>
      <t>3009h 59m 11s</t>
    </r>
  </si>
  <si>
    <r>
      <rPr>
        <sz val="9"/>
        <color indexed="8"/>
        <rFont val="SansSerif"/>
      </rPr>
      <t>W56430</t>
    </r>
  </si>
  <si>
    <r>
      <rPr>
        <sz val="9"/>
        <color indexed="8"/>
        <rFont val="SansSerif"/>
      </rPr>
      <t>1FTYE1Y89MKA07432</t>
    </r>
  </si>
  <si>
    <r>
      <rPr>
        <sz val="9"/>
        <color indexed="8"/>
        <rFont val="SansSerif"/>
      </rPr>
      <t>1112401655</t>
    </r>
  </si>
  <si>
    <r>
      <rPr>
        <sz val="9"/>
        <color indexed="8"/>
        <rFont val="SansSerif"/>
      </rPr>
      <t>Tyler Charbonneau</t>
    </r>
  </si>
  <si>
    <r>
      <rPr>
        <sz val="9"/>
        <color indexed="8"/>
        <rFont val="SansSerif"/>
      </rPr>
      <t>B00146</t>
    </r>
  </si>
  <si>
    <r>
      <rPr>
        <sz val="9"/>
        <color indexed="8"/>
        <rFont val="SansSerif"/>
      </rPr>
      <t>33h 40m 20s</t>
    </r>
  </si>
  <si>
    <r>
      <rPr>
        <sz val="9"/>
        <color indexed="8"/>
        <rFont val="SansSerif"/>
      </rPr>
      <t>LKF0360</t>
    </r>
  </si>
  <si>
    <r>
      <rPr>
        <sz val="9"/>
        <color indexed="8"/>
        <rFont val="SansSerif"/>
      </rPr>
      <t>1FTYR1ZM5HKB00146</t>
    </r>
  </si>
  <si>
    <r>
      <rPr>
        <sz val="9"/>
        <color indexed="8"/>
        <rFont val="SansSerif"/>
      </rPr>
      <t>232</t>
    </r>
  </si>
  <si>
    <r>
      <rPr>
        <sz val="9"/>
        <color indexed="8"/>
        <rFont val="SansSerif"/>
      </rPr>
      <t>1102005246</t>
    </r>
  </si>
  <si>
    <r>
      <rPr>
        <sz val="9"/>
        <color indexed="8"/>
        <rFont val="SansSerif"/>
      </rPr>
      <t>Candy Castanon</t>
    </r>
  </si>
  <si>
    <r>
      <rPr>
        <sz val="9"/>
        <color indexed="8"/>
        <rFont val="SansSerif"/>
      </rPr>
      <t>95697</t>
    </r>
  </si>
  <si>
    <r>
      <rPr>
        <sz val="9"/>
        <color indexed="8"/>
        <rFont val="SansSerif"/>
      </rPr>
      <t>3769h 12m 50s</t>
    </r>
  </si>
  <si>
    <r>
      <rPr>
        <sz val="9"/>
        <color indexed="8"/>
        <rFont val="SansSerif"/>
      </rPr>
      <t>AB20034</t>
    </r>
  </si>
  <si>
    <r>
      <rPr>
        <sz val="9"/>
        <color indexed="8"/>
        <rFont val="SansSerif"/>
      </rPr>
      <t>3C6MRVHG8ME542649</t>
    </r>
  </si>
  <si>
    <r>
      <rPr>
        <sz val="9"/>
        <color indexed="8"/>
        <rFont val="SansSerif"/>
      </rPr>
      <t>Promaster 3500</t>
    </r>
  </si>
  <si>
    <r>
      <rPr>
        <sz val="9"/>
        <color indexed="8"/>
        <rFont val="SansSerif"/>
      </rPr>
      <t>1120104769</t>
    </r>
  </si>
  <si>
    <r>
      <rPr>
        <sz val="9"/>
        <color indexed="8"/>
        <rFont val="SansSerif"/>
      </rPr>
      <t>Orville Terwilleger</t>
    </r>
  </si>
  <si>
    <r>
      <rPr>
        <sz val="9"/>
        <color indexed="8"/>
        <rFont val="SansSerif"/>
      </rPr>
      <t>Orville</t>
    </r>
  </si>
  <si>
    <r>
      <rPr>
        <sz val="9"/>
        <color indexed="8"/>
        <rFont val="SansSerif"/>
      </rPr>
      <t>1101903528</t>
    </r>
  </si>
  <si>
    <r>
      <rPr>
        <sz val="9"/>
        <color indexed="8"/>
        <rFont val="SansSerif"/>
      </rPr>
      <t>93059</t>
    </r>
  </si>
  <si>
    <r>
      <rPr>
        <sz val="9"/>
        <color indexed="8"/>
        <rFont val="SansSerif"/>
      </rPr>
      <t>1188h 5m 22s</t>
    </r>
  </si>
  <si>
    <r>
      <rPr>
        <sz val="9"/>
        <color indexed="8"/>
        <rFont val="SansSerif"/>
      </rPr>
      <t>PSV7361</t>
    </r>
  </si>
  <si>
    <r>
      <rPr>
        <sz val="9"/>
        <color indexed="8"/>
        <rFont val="SansSerif"/>
      </rPr>
      <t>NM0LS7S28N1506673</t>
    </r>
  </si>
  <si>
    <r>
      <rPr>
        <sz val="9"/>
        <color indexed="8"/>
        <rFont val="SansSerif"/>
      </rPr>
      <t>0090401977</t>
    </r>
  </si>
  <si>
    <r>
      <rPr>
        <sz val="9"/>
        <color indexed="8"/>
        <rFont val="SansSerif"/>
      </rPr>
      <t>Ben Essien</t>
    </r>
  </si>
  <si>
    <r>
      <rPr>
        <sz val="9"/>
        <color indexed="8"/>
        <rFont val="SansSerif"/>
      </rPr>
      <t>82517F</t>
    </r>
  </si>
  <si>
    <r>
      <rPr>
        <sz val="9"/>
        <color indexed="8"/>
        <rFont val="SansSerif"/>
      </rPr>
      <t>1571h 12m 53s</t>
    </r>
  </si>
  <si>
    <r>
      <rPr>
        <sz val="9"/>
        <color indexed="8"/>
        <rFont val="SansSerif"/>
      </rPr>
      <t>C142230</t>
    </r>
  </si>
  <si>
    <r>
      <rPr>
        <sz val="9"/>
        <color indexed="8"/>
        <rFont val="SansSerif"/>
      </rPr>
      <t>2C4RDGBG7KR603065</t>
    </r>
  </si>
  <si>
    <r>
      <rPr>
        <sz val="9"/>
        <color indexed="8"/>
        <rFont val="SansSerif"/>
      </rPr>
      <t>0042285047</t>
    </r>
  </si>
  <si>
    <r>
      <rPr>
        <sz val="9"/>
        <color indexed="8"/>
        <rFont val="SansSerif"/>
      </rPr>
      <t>ZACH GURAL</t>
    </r>
  </si>
  <si>
    <r>
      <rPr>
        <sz val="9"/>
        <color indexed="8"/>
        <rFont val="SansSerif"/>
      </rPr>
      <t>82517</t>
    </r>
  </si>
  <si>
    <r>
      <rPr>
        <sz val="9"/>
        <color indexed="8"/>
        <rFont val="SansSerif"/>
      </rPr>
      <t>72887S</t>
    </r>
  </si>
  <si>
    <r>
      <rPr>
        <sz val="9"/>
        <color indexed="8"/>
        <rFont val="SansSerif"/>
      </rPr>
      <t>31h 17m 37s</t>
    </r>
  </si>
  <si>
    <r>
      <rPr>
        <sz val="9"/>
        <color indexed="8"/>
        <rFont val="SansSerif"/>
      </rPr>
      <t>79796MJ</t>
    </r>
  </si>
  <si>
    <r>
      <rPr>
        <sz val="9"/>
        <color indexed="8"/>
        <rFont val="SansSerif"/>
      </rPr>
      <t>1N6BF0LY7GN812222</t>
    </r>
  </si>
  <si>
    <r>
      <rPr>
        <sz val="9"/>
        <color indexed="8"/>
        <rFont val="SansSerif"/>
      </rPr>
      <t>1112902132</t>
    </r>
  </si>
  <si>
    <r>
      <rPr>
        <sz val="9"/>
        <color indexed="8"/>
        <rFont val="SansSerif"/>
      </rPr>
      <t>Ronald Locascio</t>
    </r>
  </si>
  <si>
    <r>
      <rPr>
        <sz val="9"/>
        <color indexed="8"/>
        <rFont val="SansSerif"/>
      </rPr>
      <t>1102004214</t>
    </r>
  </si>
  <si>
    <r>
      <rPr>
        <sz val="9"/>
        <color indexed="8"/>
        <rFont val="SansSerif"/>
      </rPr>
      <t>93689</t>
    </r>
  </si>
  <si>
    <r>
      <rPr>
        <sz val="9"/>
        <color indexed="8"/>
        <rFont val="SansSerif"/>
      </rPr>
      <t>88h 4m 4s</t>
    </r>
  </si>
  <si>
    <r>
      <rPr>
        <sz val="9"/>
        <color indexed="8"/>
        <rFont val="SansSerif"/>
      </rPr>
      <t>MRW3569</t>
    </r>
  </si>
  <si>
    <r>
      <rPr>
        <sz val="9"/>
        <color indexed="8"/>
        <rFont val="SansSerif"/>
      </rPr>
      <t>NM0LS7E22K1422128</t>
    </r>
  </si>
  <si>
    <r>
      <rPr>
        <sz val="9"/>
        <color indexed="8"/>
        <rFont val="SansSerif"/>
      </rPr>
      <t>1101904383</t>
    </r>
  </si>
  <si>
    <r>
      <rPr>
        <sz val="9"/>
        <color indexed="8"/>
        <rFont val="SansSerif"/>
      </rPr>
      <t>William Townsend</t>
    </r>
  </si>
  <si>
    <r>
      <rPr>
        <sz val="9"/>
        <color indexed="8"/>
        <rFont val="SansSerif"/>
      </rPr>
      <t>88511</t>
    </r>
  </si>
  <si>
    <r>
      <rPr>
        <sz val="9"/>
        <color indexed="8"/>
        <rFont val="SansSerif"/>
      </rPr>
      <t>2h 11m 50s</t>
    </r>
  </si>
  <si>
    <r>
      <rPr>
        <sz val="9"/>
        <color indexed="8"/>
        <rFont val="SansSerif"/>
      </rPr>
      <t>48524MJ</t>
    </r>
  </si>
  <si>
    <r>
      <rPr>
        <sz val="9"/>
        <color indexed="8"/>
        <rFont val="SansSerif"/>
      </rPr>
      <t>NM0LS7F79F1215428</t>
    </r>
  </si>
  <si>
    <r>
      <rPr>
        <sz val="9"/>
        <color indexed="8"/>
        <rFont val="SansSerif"/>
      </rPr>
      <t>057</t>
    </r>
  </si>
  <si>
    <r>
      <rPr>
        <sz val="9"/>
        <color indexed="8"/>
        <rFont val="SansSerif"/>
      </rPr>
      <t>1101803897</t>
    </r>
  </si>
  <si>
    <r>
      <rPr>
        <sz val="9"/>
        <color indexed="8"/>
        <rFont val="SansSerif"/>
      </rPr>
      <t>91895</t>
    </r>
  </si>
  <si>
    <r>
      <rPr>
        <sz val="9"/>
        <color indexed="8"/>
        <rFont val="SansSerif"/>
      </rPr>
      <t>2468h 26m 22s</t>
    </r>
  </si>
  <si>
    <r>
      <rPr>
        <sz val="9"/>
        <color indexed="8"/>
        <rFont val="SansSerif"/>
      </rPr>
      <t>SM5701</t>
    </r>
  </si>
  <si>
    <r>
      <rPr>
        <sz val="9"/>
        <color indexed="8"/>
        <rFont val="SansSerif"/>
      </rPr>
      <t>NM0LS7E24M1500931</t>
    </r>
  </si>
  <si>
    <r>
      <rPr>
        <sz val="9"/>
        <color indexed="8"/>
        <rFont val="SansSerif"/>
      </rPr>
      <t>1112801281</t>
    </r>
  </si>
  <si>
    <r>
      <rPr>
        <sz val="9"/>
        <color indexed="8"/>
        <rFont val="SansSerif"/>
      </rPr>
      <t>Ryan Carillo</t>
    </r>
  </si>
  <si>
    <r>
      <rPr>
        <sz val="9"/>
        <color indexed="8"/>
        <rFont val="SansSerif"/>
      </rPr>
      <t>91986</t>
    </r>
  </si>
  <si>
    <r>
      <rPr>
        <sz val="9"/>
        <color indexed="8"/>
        <rFont val="SansSerif"/>
      </rPr>
      <t>640h 38m 43s</t>
    </r>
  </si>
  <si>
    <r>
      <rPr>
        <sz val="9"/>
        <color indexed="8"/>
        <rFont val="SansSerif"/>
      </rPr>
      <t>TBK8528</t>
    </r>
  </si>
  <si>
    <r>
      <rPr>
        <sz val="9"/>
        <color indexed="8"/>
        <rFont val="SansSerif"/>
      </rPr>
      <t>1FTYE1Y8XMKA07911</t>
    </r>
  </si>
  <si>
    <r>
      <rPr>
        <sz val="9"/>
        <color indexed="8"/>
        <rFont val="SansSerif"/>
      </rPr>
      <t>1032604156</t>
    </r>
  </si>
  <si>
    <r>
      <rPr>
        <sz val="9"/>
        <color indexed="8"/>
        <rFont val="SansSerif"/>
      </rPr>
      <t>Shean Wages</t>
    </r>
  </si>
  <si>
    <r>
      <rPr>
        <sz val="9"/>
        <color indexed="8"/>
        <rFont val="SansSerif"/>
      </rPr>
      <t>91910</t>
    </r>
  </si>
  <si>
    <r>
      <rPr>
        <sz val="9"/>
        <color indexed="8"/>
        <rFont val="SansSerif"/>
      </rPr>
      <t>515h 44m 51s</t>
    </r>
  </si>
  <si>
    <r>
      <rPr>
        <sz val="9"/>
        <color indexed="8"/>
        <rFont val="SansSerif"/>
      </rPr>
      <t>KLP103</t>
    </r>
  </si>
  <si>
    <r>
      <rPr>
        <sz val="9"/>
        <color indexed="8"/>
        <rFont val="SansSerif"/>
      </rPr>
      <t>1FTYE1Y84MKA07466</t>
    </r>
  </si>
  <si>
    <r>
      <rPr>
        <sz val="9"/>
        <color indexed="8"/>
        <rFont val="SansSerif"/>
      </rPr>
      <t>1102003201</t>
    </r>
  </si>
  <si>
    <r>
      <rPr>
        <sz val="9"/>
        <color indexed="8"/>
        <rFont val="SansSerif"/>
      </rPr>
      <t>Tim Quintana</t>
    </r>
  </si>
  <si>
    <r>
      <rPr>
        <sz val="9"/>
        <color indexed="8"/>
        <rFont val="SansSerif"/>
      </rPr>
      <t>1102102726</t>
    </r>
  </si>
  <si>
    <r>
      <rPr>
        <sz val="9"/>
        <color indexed="8"/>
        <rFont val="SansSerif"/>
      </rPr>
      <t>59123</t>
    </r>
  </si>
  <si>
    <r>
      <rPr>
        <sz val="9"/>
        <color indexed="8"/>
        <rFont val="SansSerif"/>
      </rPr>
      <t>131h 27m 40s</t>
    </r>
  </si>
  <si>
    <r>
      <rPr>
        <sz val="9"/>
        <color indexed="8"/>
        <rFont val="SansSerif"/>
      </rPr>
      <t>023GBS</t>
    </r>
  </si>
  <si>
    <r>
      <rPr>
        <sz val="9"/>
        <color indexed="8"/>
        <rFont val="SansSerif"/>
      </rPr>
      <t>1FTNE1EW4DDB10946</t>
    </r>
  </si>
  <si>
    <r>
      <rPr>
        <sz val="9"/>
        <color indexed="8"/>
        <rFont val="SansSerif"/>
      </rPr>
      <t>E-150</t>
    </r>
  </si>
  <si>
    <r>
      <rPr>
        <sz val="9"/>
        <color indexed="8"/>
        <rFont val="SansSerif"/>
      </rPr>
      <t>0042385009</t>
    </r>
  </si>
  <si>
    <r>
      <rPr>
        <sz val="9"/>
        <color indexed="8"/>
        <rFont val="SansSerif"/>
      </rPr>
      <t>POOL VEHICLE</t>
    </r>
  </si>
  <si>
    <r>
      <rPr>
        <sz val="9"/>
        <color indexed="8"/>
        <rFont val="SansSerif"/>
      </rPr>
      <t>85080</t>
    </r>
  </si>
  <si>
    <r>
      <rPr>
        <sz val="9"/>
        <color indexed="8"/>
        <rFont val="SansSerif"/>
      </rPr>
      <t>1811h 9m 47s</t>
    </r>
  </si>
  <si>
    <r>
      <rPr>
        <sz val="9"/>
        <color indexed="8"/>
        <rFont val="SansSerif"/>
      </rPr>
      <t>LNYR50</t>
    </r>
  </si>
  <si>
    <r>
      <rPr>
        <sz val="9"/>
        <color indexed="8"/>
        <rFont val="SansSerif"/>
      </rPr>
      <t>1N6BF0KM9KN801293</t>
    </r>
  </si>
  <si>
    <r>
      <rPr>
        <sz val="9"/>
        <color indexed="8"/>
        <rFont val="SansSerif"/>
      </rPr>
      <t>0051186139</t>
    </r>
  </si>
  <si>
    <r>
      <rPr>
        <sz val="9"/>
        <color indexed="8"/>
        <rFont val="SansSerif"/>
      </rPr>
      <t>David Lema</t>
    </r>
  </si>
  <si>
    <r>
      <rPr>
        <sz val="9"/>
        <color indexed="8"/>
        <rFont val="SansSerif"/>
      </rPr>
      <t>91932</t>
    </r>
  </si>
  <si>
    <r>
      <rPr>
        <sz val="9"/>
        <color indexed="8"/>
        <rFont val="SansSerif"/>
      </rPr>
      <t>3494h 1m 28s</t>
    </r>
  </si>
  <si>
    <r>
      <rPr>
        <sz val="9"/>
        <color indexed="8"/>
        <rFont val="SansSerif"/>
      </rPr>
      <t>W27380</t>
    </r>
  </si>
  <si>
    <r>
      <rPr>
        <sz val="9"/>
        <color indexed="8"/>
        <rFont val="SansSerif"/>
      </rPr>
      <t>1FTYE1Y88MKA07423</t>
    </r>
  </si>
  <si>
    <r>
      <rPr>
        <sz val="9"/>
        <color indexed="8"/>
        <rFont val="SansSerif"/>
      </rPr>
      <t>1112901199</t>
    </r>
  </si>
  <si>
    <r>
      <rPr>
        <sz val="9"/>
        <color indexed="8"/>
        <rFont val="SansSerif"/>
      </rPr>
      <t>Richard Moore</t>
    </r>
  </si>
  <si>
    <r>
      <rPr>
        <sz val="9"/>
        <color indexed="8"/>
        <rFont val="SansSerif"/>
      </rPr>
      <t>651848</t>
    </r>
  </si>
  <si>
    <r>
      <rPr>
        <sz val="9"/>
        <color indexed="8"/>
        <rFont val="SansSerif"/>
      </rPr>
      <t>181h 35m 48s</t>
    </r>
  </si>
  <si>
    <r>
      <rPr>
        <sz val="9"/>
        <color indexed="8"/>
        <rFont val="SansSerif"/>
      </rPr>
      <t>KBZ1287</t>
    </r>
  </si>
  <si>
    <r>
      <rPr>
        <sz val="9"/>
        <color indexed="8"/>
        <rFont val="SansSerif"/>
      </rPr>
      <t>2C4RDGBG3HR651848</t>
    </r>
  </si>
  <si>
    <r>
      <rPr>
        <sz val="9"/>
        <color indexed="8"/>
        <rFont val="SansSerif"/>
      </rPr>
      <t>0090401848</t>
    </r>
  </si>
  <si>
    <r>
      <rPr>
        <sz val="9"/>
        <color indexed="8"/>
        <rFont val="SansSerif"/>
      </rPr>
      <t>Richard Brandt</t>
    </r>
  </si>
  <si>
    <r>
      <rPr>
        <sz val="9"/>
        <color indexed="8"/>
        <rFont val="SansSerif"/>
      </rPr>
      <t>95910</t>
    </r>
  </si>
  <si>
    <r>
      <rPr>
        <sz val="9"/>
        <color indexed="8"/>
        <rFont val="SansSerif"/>
      </rPr>
      <t>507h 4m 18s</t>
    </r>
  </si>
  <si>
    <r>
      <rPr>
        <sz val="9"/>
        <color indexed="8"/>
        <rFont val="SansSerif"/>
      </rPr>
      <t>2EH0651</t>
    </r>
  </si>
  <si>
    <r>
      <rPr>
        <sz val="9"/>
        <color indexed="8"/>
        <rFont val="SansSerif"/>
      </rPr>
      <t>1N6BF0KM1MN806720</t>
    </r>
  </si>
  <si>
    <r>
      <rPr>
        <sz val="9"/>
        <color indexed="8"/>
        <rFont val="SansSerif"/>
      </rPr>
      <t>1112705566</t>
    </r>
  </si>
  <si>
    <r>
      <rPr>
        <sz val="9"/>
        <color indexed="8"/>
        <rFont val="SansSerif"/>
      </rPr>
      <t>Peter Arnold</t>
    </r>
  </si>
  <si>
    <r>
      <rPr>
        <sz val="9"/>
        <color indexed="8"/>
        <rFont val="SansSerif"/>
      </rPr>
      <t>77822S</t>
    </r>
  </si>
  <si>
    <r>
      <rPr>
        <sz val="9"/>
        <color indexed="8"/>
        <rFont val="SansSerif"/>
      </rPr>
      <t>3092h 16m 50s</t>
    </r>
  </si>
  <si>
    <r>
      <rPr>
        <sz val="9"/>
        <color indexed="8"/>
        <rFont val="SansSerif"/>
      </rPr>
      <t>63377H1</t>
    </r>
  </si>
  <si>
    <r>
      <rPr>
        <sz val="9"/>
        <color indexed="8"/>
        <rFont val="SansSerif"/>
      </rPr>
      <t>NM0LS7S22N1518639</t>
    </r>
  </si>
  <si>
    <r>
      <rPr>
        <sz val="9"/>
        <color indexed="8"/>
        <rFont val="SansSerif"/>
      </rPr>
      <t>1112902035</t>
    </r>
  </si>
  <si>
    <r>
      <rPr>
        <sz val="9"/>
        <color indexed="8"/>
        <rFont val="SansSerif"/>
      </rPr>
      <t>Jesse Federico</t>
    </r>
  </si>
  <si>
    <r>
      <rPr>
        <sz val="9"/>
        <color indexed="8"/>
        <rFont val="SansSerif"/>
      </rPr>
      <t>91902</t>
    </r>
  </si>
  <si>
    <r>
      <rPr>
        <sz val="9"/>
        <color indexed="8"/>
        <rFont val="SansSerif"/>
      </rPr>
      <t>218h 43m 10s</t>
    </r>
  </si>
  <si>
    <r>
      <rPr>
        <sz val="9"/>
        <color indexed="8"/>
        <rFont val="SansSerif"/>
      </rPr>
      <t>QWQP20</t>
    </r>
  </si>
  <si>
    <r>
      <rPr>
        <sz val="9"/>
        <color indexed="8"/>
        <rFont val="SansSerif"/>
      </rPr>
      <t>NM0LS7E27M1500941</t>
    </r>
  </si>
  <si>
    <r>
      <rPr>
        <sz val="9"/>
        <color indexed="8"/>
        <rFont val="SansSerif"/>
      </rPr>
      <t>1102005830</t>
    </r>
  </si>
  <si>
    <r>
      <rPr>
        <sz val="9"/>
        <color indexed="8"/>
        <rFont val="SansSerif"/>
      </rPr>
      <t>DAN THOLE</t>
    </r>
  </si>
  <si>
    <r>
      <rPr>
        <sz val="9"/>
        <color indexed="8"/>
        <rFont val="SansSerif"/>
      </rPr>
      <t>93749</t>
    </r>
  </si>
  <si>
    <r>
      <rPr>
        <sz val="9"/>
        <color indexed="8"/>
        <rFont val="SansSerif"/>
      </rPr>
      <t>459h 37m 57s</t>
    </r>
  </si>
  <si>
    <r>
      <rPr>
        <sz val="9"/>
        <color indexed="8"/>
        <rFont val="SansSerif"/>
      </rPr>
      <t>RBV7946</t>
    </r>
  </si>
  <si>
    <r>
      <rPr>
        <sz val="9"/>
        <color indexed="8"/>
        <rFont val="SansSerif"/>
      </rPr>
      <t>1FTYE1Y88MKA38543</t>
    </r>
  </si>
  <si>
    <r>
      <rPr>
        <sz val="9"/>
        <color indexed="8"/>
        <rFont val="SansSerif"/>
      </rPr>
      <t>1101803162</t>
    </r>
  </si>
  <si>
    <r>
      <rPr>
        <sz val="9"/>
        <color indexed="8"/>
        <rFont val="SansSerif"/>
      </rPr>
      <t>JEFF MILLER</t>
    </r>
  </si>
  <si>
    <r>
      <rPr>
        <sz val="9"/>
        <color indexed="8"/>
        <rFont val="SansSerif"/>
      </rPr>
      <t>82526</t>
    </r>
  </si>
  <si>
    <r>
      <rPr>
        <sz val="9"/>
        <color indexed="8"/>
        <rFont val="SansSerif"/>
      </rPr>
      <t>97h 23m 58s</t>
    </r>
  </si>
  <si>
    <r>
      <rPr>
        <sz val="9"/>
        <color indexed="8"/>
        <rFont val="SansSerif"/>
      </rPr>
      <t>CP10386</t>
    </r>
  </si>
  <si>
    <r>
      <rPr>
        <sz val="9"/>
        <color indexed="8"/>
        <rFont val="SansSerif"/>
      </rPr>
      <t>1N6BF0KM9KN806655</t>
    </r>
  </si>
  <si>
    <r>
      <rPr>
        <sz val="9"/>
        <color indexed="8"/>
        <rFont val="SansSerif"/>
      </rPr>
      <t>1101904288</t>
    </r>
  </si>
  <si>
    <r>
      <rPr>
        <sz val="9"/>
        <color indexed="8"/>
        <rFont val="SansSerif"/>
      </rPr>
      <t>Gilbert Collier</t>
    </r>
  </si>
  <si>
    <r>
      <rPr>
        <sz val="9"/>
        <color indexed="8"/>
        <rFont val="SansSerif"/>
      </rPr>
      <t>94827</t>
    </r>
  </si>
  <si>
    <r>
      <rPr>
        <sz val="9"/>
        <color indexed="8"/>
        <rFont val="SansSerif"/>
      </rPr>
      <t>709h 31m 33s</t>
    </r>
  </si>
  <si>
    <r>
      <rPr>
        <sz val="9"/>
        <color indexed="8"/>
        <rFont val="SansSerif"/>
      </rPr>
      <t>87958NB</t>
    </r>
  </si>
  <si>
    <r>
      <rPr>
        <sz val="9"/>
        <color indexed="8"/>
        <rFont val="SansSerif"/>
      </rPr>
      <t>3N6CM0KN4JK695715</t>
    </r>
  </si>
  <si>
    <r>
      <rPr>
        <sz val="9"/>
        <color indexed="8"/>
        <rFont val="SansSerif"/>
      </rPr>
      <t>0090401937</t>
    </r>
  </si>
  <si>
    <r>
      <rPr>
        <sz val="9"/>
        <color indexed="8"/>
        <rFont val="SansSerif"/>
      </rPr>
      <t>Shaun Sparks</t>
    </r>
  </si>
  <si>
    <r>
      <rPr>
        <sz val="9"/>
        <color indexed="8"/>
        <rFont val="SansSerif"/>
      </rPr>
      <t>Shaun 5715</t>
    </r>
  </si>
  <si>
    <r>
      <rPr>
        <sz val="9"/>
        <color indexed="8"/>
        <rFont val="SansSerif"/>
      </rPr>
      <t>1112901753</t>
    </r>
  </si>
  <si>
    <r>
      <rPr>
        <sz val="9"/>
        <color indexed="8"/>
        <rFont val="SansSerif"/>
      </rPr>
      <t>82410F</t>
    </r>
  </si>
  <si>
    <r>
      <rPr>
        <sz val="9"/>
        <color indexed="8"/>
        <rFont val="SansSerif"/>
      </rPr>
      <t>3965h 13m 35s</t>
    </r>
  </si>
  <si>
    <r>
      <rPr>
        <sz val="9"/>
        <color indexed="8"/>
        <rFont val="SansSerif"/>
      </rPr>
      <t>IUG532</t>
    </r>
  </si>
  <si>
    <r>
      <rPr>
        <sz val="9"/>
        <color indexed="8"/>
        <rFont val="SansSerif"/>
      </rPr>
      <t>1N6BF0KM6JN818437</t>
    </r>
  </si>
  <si>
    <r>
      <rPr>
        <sz val="9"/>
        <color indexed="8"/>
        <rFont val="SansSerif"/>
      </rPr>
      <t>1120204147</t>
    </r>
  </si>
  <si>
    <r>
      <rPr>
        <sz val="9"/>
        <color indexed="8"/>
        <rFont val="SansSerif"/>
      </rPr>
      <t>Brandon Stopp</t>
    </r>
  </si>
  <si>
    <r>
      <rPr>
        <sz val="9"/>
        <color indexed="8"/>
        <rFont val="SansSerif"/>
      </rPr>
      <t>87451R</t>
    </r>
  </si>
  <si>
    <r>
      <rPr>
        <sz val="9"/>
        <color indexed="8"/>
        <rFont val="SansSerif"/>
      </rPr>
      <t>113h 18m 54s</t>
    </r>
  </si>
  <si>
    <r>
      <rPr>
        <sz val="9"/>
        <color indexed="8"/>
        <rFont val="SansSerif"/>
      </rPr>
      <t>113198C</t>
    </r>
  </si>
  <si>
    <r>
      <rPr>
        <sz val="9"/>
        <color indexed="8"/>
        <rFont val="SansSerif"/>
      </rPr>
      <t>3C6TRVNG0KE555103</t>
    </r>
  </si>
  <si>
    <r>
      <rPr>
        <sz val="9"/>
        <color indexed="8"/>
        <rFont val="SansSerif"/>
      </rPr>
      <t>1102005206</t>
    </r>
  </si>
  <si>
    <r>
      <rPr>
        <sz val="9"/>
        <color indexed="8"/>
        <rFont val="SansSerif"/>
      </rPr>
      <t>Ana Antonelli</t>
    </r>
  </si>
  <si>
    <r>
      <rPr>
        <sz val="9"/>
        <color indexed="8"/>
        <rFont val="SansSerif"/>
      </rPr>
      <t>82696F</t>
    </r>
  </si>
  <si>
    <r>
      <rPr>
        <sz val="9"/>
        <color indexed="8"/>
        <rFont val="SansSerif"/>
      </rPr>
      <t>353h 24m 32s</t>
    </r>
  </si>
  <si>
    <r>
      <rPr>
        <sz val="9"/>
        <color indexed="8"/>
        <rFont val="SansSerif"/>
      </rPr>
      <t>VCT457</t>
    </r>
  </si>
  <si>
    <r>
      <rPr>
        <sz val="9"/>
        <color indexed="8"/>
        <rFont val="SansSerif"/>
      </rPr>
      <t>2C4RDGBG9JR255980</t>
    </r>
  </si>
  <si>
    <r>
      <rPr>
        <sz val="9"/>
        <color indexed="8"/>
        <rFont val="SansSerif"/>
      </rPr>
      <t>1101903526</t>
    </r>
  </si>
  <si>
    <r>
      <rPr>
        <sz val="9"/>
        <color indexed="8"/>
        <rFont val="SansSerif"/>
      </rPr>
      <t>Steve Ward</t>
    </r>
  </si>
  <si>
    <r>
      <rPr>
        <sz val="9"/>
        <color indexed="8"/>
        <rFont val="SansSerif"/>
      </rPr>
      <t>91984</t>
    </r>
  </si>
  <si>
    <r>
      <rPr>
        <sz val="9"/>
        <color indexed="8"/>
        <rFont val="SansSerif"/>
      </rPr>
      <t>1388h 16m 32s</t>
    </r>
  </si>
  <si>
    <r>
      <rPr>
        <sz val="9"/>
        <color indexed="8"/>
        <rFont val="SansSerif"/>
      </rPr>
      <t>RZS4719</t>
    </r>
  </si>
  <si>
    <r>
      <rPr>
        <sz val="9"/>
        <color indexed="8"/>
        <rFont val="SansSerif"/>
      </rPr>
      <t>1FTYE1Y85MKA07444</t>
    </r>
  </si>
  <si>
    <r>
      <rPr>
        <sz val="9"/>
        <color indexed="8"/>
        <rFont val="SansSerif"/>
      </rPr>
      <t>0090401991</t>
    </r>
  </si>
  <si>
    <r>
      <rPr>
        <sz val="9"/>
        <color indexed="8"/>
        <rFont val="SansSerif"/>
      </rPr>
      <t>Randolph Brown</t>
    </r>
  </si>
  <si>
    <r>
      <rPr>
        <sz val="9"/>
        <color indexed="8"/>
        <rFont val="SansSerif"/>
      </rPr>
      <t>82649R</t>
    </r>
  </si>
  <si>
    <r>
      <rPr>
        <sz val="9"/>
        <color indexed="8"/>
        <rFont val="SansSerif"/>
      </rPr>
      <t>2127h 24m 37s</t>
    </r>
  </si>
  <si>
    <r>
      <rPr>
        <sz val="9"/>
        <color indexed="8"/>
        <rFont val="SansSerif"/>
      </rPr>
      <t>DD00917</t>
    </r>
  </si>
  <si>
    <r>
      <rPr>
        <sz val="9"/>
        <color indexed="8"/>
        <rFont val="SansSerif"/>
      </rPr>
      <t>3C6TRVNG9KE543967</t>
    </r>
  </si>
  <si>
    <r>
      <rPr>
        <sz val="9"/>
        <color indexed="8"/>
        <rFont val="SansSerif"/>
      </rPr>
      <t>1112704777</t>
    </r>
  </si>
  <si>
    <r>
      <rPr>
        <sz val="9"/>
        <color indexed="8"/>
        <rFont val="SansSerif"/>
      </rPr>
      <t>74728F</t>
    </r>
  </si>
  <si>
    <r>
      <rPr>
        <sz val="9"/>
        <color indexed="8"/>
        <rFont val="SansSerif"/>
      </rPr>
      <t>34h 8m 23s</t>
    </r>
  </si>
  <si>
    <r>
      <rPr>
        <sz val="9"/>
        <color indexed="8"/>
        <rFont val="SansSerif"/>
      </rPr>
      <t>38478U</t>
    </r>
  </si>
  <si>
    <r>
      <rPr>
        <sz val="9"/>
        <color indexed="8"/>
        <rFont val="SansSerif"/>
      </rPr>
      <t>1N6BF0KY9HN805825</t>
    </r>
  </si>
  <si>
    <r>
      <rPr>
        <sz val="9"/>
        <color indexed="8"/>
        <rFont val="SansSerif"/>
      </rPr>
      <t>1102001563</t>
    </r>
  </si>
  <si>
    <r>
      <rPr>
        <sz val="9"/>
        <color indexed="8"/>
        <rFont val="SansSerif"/>
      </rPr>
      <t>Paul Arnold</t>
    </r>
  </si>
  <si>
    <r>
      <rPr>
        <sz val="9"/>
        <color indexed="8"/>
        <rFont val="SansSerif"/>
      </rPr>
      <t>88509F</t>
    </r>
  </si>
  <si>
    <r>
      <rPr>
        <sz val="9"/>
        <color indexed="8"/>
        <rFont val="SansSerif"/>
      </rPr>
      <t>791h 54m 18s</t>
    </r>
  </si>
  <si>
    <r>
      <rPr>
        <sz val="9"/>
        <color indexed="8"/>
        <rFont val="SansSerif"/>
      </rPr>
      <t>98500MN</t>
    </r>
  </si>
  <si>
    <r>
      <rPr>
        <sz val="9"/>
        <color indexed="8"/>
        <rFont val="SansSerif"/>
      </rPr>
      <t>1GAZGPFF0G1180858</t>
    </r>
  </si>
  <si>
    <r>
      <rPr>
        <sz val="9"/>
        <color indexed="8"/>
        <rFont val="SansSerif"/>
      </rPr>
      <t>0051187047</t>
    </r>
  </si>
  <si>
    <r>
      <rPr>
        <sz val="9"/>
        <color indexed="8"/>
        <rFont val="SansSerif"/>
      </rPr>
      <t>JUSTIN ROMANIAK</t>
    </r>
  </si>
  <si>
    <r>
      <rPr>
        <sz val="9"/>
        <color indexed="8"/>
        <rFont val="SansSerif"/>
      </rPr>
      <t>91854</t>
    </r>
  </si>
  <si>
    <r>
      <rPr>
        <sz val="9"/>
        <color indexed="8"/>
        <rFont val="SansSerif"/>
      </rPr>
      <t>1593h 22m 54s</t>
    </r>
  </si>
  <si>
    <r>
      <rPr>
        <sz val="9"/>
        <color indexed="8"/>
        <rFont val="SansSerif"/>
      </rPr>
      <t>03AFGK</t>
    </r>
  </si>
  <si>
    <r>
      <rPr>
        <sz val="9"/>
        <color indexed="8"/>
        <rFont val="SansSerif"/>
      </rPr>
      <t>NM0LS7E27M1500776</t>
    </r>
  </si>
  <si>
    <r>
      <rPr>
        <sz val="9"/>
        <color indexed="8"/>
        <rFont val="SansSerif"/>
      </rPr>
      <t>0051187039</t>
    </r>
  </si>
  <si>
    <r>
      <rPr>
        <sz val="9"/>
        <color indexed="8"/>
        <rFont val="SansSerif"/>
      </rPr>
      <t>CAREY BRITTON</t>
    </r>
  </si>
  <si>
    <r>
      <rPr>
        <sz val="9"/>
        <color indexed="8"/>
        <rFont val="SansSerif"/>
      </rPr>
      <t>1101904380</t>
    </r>
  </si>
  <si>
    <r>
      <rPr>
        <sz val="9"/>
        <color indexed="8"/>
        <rFont val="SansSerif"/>
      </rPr>
      <t>621498</t>
    </r>
  </si>
  <si>
    <r>
      <rPr>
        <sz val="9"/>
        <color indexed="8"/>
        <rFont val="SansSerif"/>
      </rPr>
      <t>167h 29m 15s</t>
    </r>
  </si>
  <si>
    <r>
      <rPr>
        <sz val="9"/>
        <color indexed="8"/>
        <rFont val="SansSerif"/>
      </rPr>
      <t>327911C</t>
    </r>
  </si>
  <si>
    <r>
      <rPr>
        <sz val="9"/>
        <color indexed="8"/>
        <rFont val="SansSerif"/>
      </rPr>
      <t>1N6BF0KM2JN808262</t>
    </r>
  </si>
  <si>
    <r>
      <rPr>
        <sz val="9"/>
        <color indexed="8"/>
        <rFont val="SansSerif"/>
      </rPr>
      <t>1101803678</t>
    </r>
  </si>
  <si>
    <r>
      <rPr>
        <sz val="9"/>
        <color indexed="8"/>
        <rFont val="SansSerif"/>
      </rPr>
      <t>Ty Thom</t>
    </r>
  </si>
  <si>
    <r>
      <rPr>
        <sz val="9"/>
        <color indexed="8"/>
        <rFont val="SansSerif"/>
      </rPr>
      <t>1102102633</t>
    </r>
  </si>
  <si>
    <r>
      <rPr>
        <sz val="9"/>
        <color indexed="8"/>
        <rFont val="SansSerif"/>
      </rPr>
      <t>82804</t>
    </r>
  </si>
  <si>
    <r>
      <rPr>
        <sz val="9"/>
        <color indexed="8"/>
        <rFont val="SansSerif"/>
      </rPr>
      <t>1830h 50m 42s</t>
    </r>
  </si>
  <si>
    <r>
      <rPr>
        <sz val="9"/>
        <color indexed="8"/>
        <rFont val="SansSerif"/>
      </rPr>
      <t>JGB3000</t>
    </r>
  </si>
  <si>
    <r>
      <rPr>
        <sz val="9"/>
        <color indexed="8"/>
        <rFont val="SansSerif"/>
      </rPr>
      <t>2C4RDGBG0KR649157</t>
    </r>
  </si>
  <si>
    <r>
      <rPr>
        <sz val="9"/>
        <color indexed="8"/>
        <rFont val="SansSerif"/>
      </rPr>
      <t>0051186037</t>
    </r>
  </si>
  <si>
    <r>
      <rPr>
        <sz val="9"/>
        <color indexed="8"/>
        <rFont val="SansSerif"/>
      </rPr>
      <t>BRIAN POREBSKI</t>
    </r>
  </si>
  <si>
    <r>
      <rPr>
        <sz val="9"/>
        <color indexed="8"/>
        <rFont val="SansSerif"/>
      </rPr>
      <t>1102105247</t>
    </r>
  </si>
  <si>
    <r>
      <rPr>
        <sz val="9"/>
        <color indexed="8"/>
        <rFont val="SansSerif"/>
      </rPr>
      <t>93069</t>
    </r>
  </si>
  <si>
    <r>
      <rPr>
        <sz val="9"/>
        <color indexed="8"/>
        <rFont val="SansSerif"/>
      </rPr>
      <t>424h 16m 38s</t>
    </r>
  </si>
  <si>
    <r>
      <rPr>
        <sz val="9"/>
        <color indexed="8"/>
        <rFont val="SansSerif"/>
      </rPr>
      <t>C16389X</t>
    </r>
  </si>
  <si>
    <r>
      <rPr>
        <sz val="9"/>
        <color indexed="8"/>
        <rFont val="SansSerif"/>
      </rPr>
      <t>NM0LS7S24N1506685</t>
    </r>
  </si>
  <si>
    <r>
      <rPr>
        <sz val="9"/>
        <color indexed="8"/>
        <rFont val="SansSerif"/>
      </rPr>
      <t>1101802980</t>
    </r>
  </si>
  <si>
    <r>
      <rPr>
        <sz val="9"/>
        <color indexed="8"/>
        <rFont val="SansSerif"/>
      </rPr>
      <t>Malea Sampsel</t>
    </r>
  </si>
  <si>
    <r>
      <rPr>
        <sz val="9"/>
        <color indexed="8"/>
        <rFont val="SansSerif"/>
      </rPr>
      <t>91966</t>
    </r>
  </si>
  <si>
    <r>
      <rPr>
        <sz val="9"/>
        <color indexed="8"/>
        <rFont val="SansSerif"/>
      </rPr>
      <t>2072h 40m 6s</t>
    </r>
  </si>
  <si>
    <r>
      <rPr>
        <sz val="9"/>
        <color indexed="8"/>
        <rFont val="SansSerif"/>
      </rPr>
      <t>ZRH2126</t>
    </r>
  </si>
  <si>
    <r>
      <rPr>
        <sz val="9"/>
        <color indexed="8"/>
        <rFont val="SansSerif"/>
      </rPr>
      <t>1FTYE1Y8XMKA07441</t>
    </r>
  </si>
  <si>
    <r>
      <rPr>
        <sz val="9"/>
        <color indexed="8"/>
        <rFont val="SansSerif"/>
      </rPr>
      <t>1112703213</t>
    </r>
  </si>
  <si>
    <r>
      <rPr>
        <sz val="9"/>
        <color indexed="8"/>
        <rFont val="SansSerif"/>
      </rPr>
      <t>Eric Young</t>
    </r>
  </si>
  <si>
    <r>
      <rPr>
        <sz val="9"/>
        <color indexed="8"/>
        <rFont val="SansSerif"/>
      </rPr>
      <t>88241R</t>
    </r>
  </si>
  <si>
    <r>
      <rPr>
        <sz val="9"/>
        <color indexed="8"/>
        <rFont val="SansSerif"/>
      </rPr>
      <t>13h 41m 58s</t>
    </r>
  </si>
  <si>
    <r>
      <rPr>
        <sz val="9"/>
        <color indexed="8"/>
        <rFont val="SansSerif"/>
      </rPr>
      <t>791ZVY</t>
    </r>
  </si>
  <si>
    <r>
      <rPr>
        <sz val="9"/>
        <color indexed="8"/>
        <rFont val="SansSerif"/>
      </rPr>
      <t>2C4RDGBG3KR796668</t>
    </r>
  </si>
  <si>
    <r>
      <rPr>
        <sz val="9"/>
        <color indexed="8"/>
        <rFont val="SansSerif"/>
      </rPr>
      <t>1101904236</t>
    </r>
  </si>
  <si>
    <r>
      <rPr>
        <sz val="9"/>
        <color indexed="8"/>
        <rFont val="SansSerif"/>
      </rPr>
      <t>Gordon Hall</t>
    </r>
  </si>
  <si>
    <r>
      <rPr>
        <sz val="9"/>
        <color indexed="8"/>
        <rFont val="SansSerif"/>
      </rPr>
      <t>86087R</t>
    </r>
  </si>
  <si>
    <r>
      <rPr>
        <sz val="9"/>
        <color indexed="8"/>
        <rFont val="SansSerif"/>
      </rPr>
      <t>1122h 34m 25s</t>
    </r>
  </si>
  <si>
    <r>
      <rPr>
        <sz val="9"/>
        <color indexed="8"/>
        <rFont val="SansSerif"/>
      </rPr>
      <t>96916ML</t>
    </r>
  </si>
  <si>
    <r>
      <rPr>
        <sz val="9"/>
        <color indexed="8"/>
        <rFont val="SansSerif"/>
      </rPr>
      <t>3C6TRVNG1KE535314</t>
    </r>
  </si>
  <si>
    <r>
      <rPr>
        <sz val="9"/>
        <color indexed="8"/>
        <rFont val="SansSerif"/>
      </rPr>
      <t>0051186135</t>
    </r>
  </si>
  <si>
    <r>
      <rPr>
        <sz val="9"/>
        <color indexed="8"/>
        <rFont val="SansSerif"/>
      </rPr>
      <t>Chris Tucker</t>
    </r>
  </si>
  <si>
    <r>
      <rPr>
        <sz val="9"/>
        <color indexed="8"/>
        <rFont val="SansSerif"/>
      </rPr>
      <t>951h 4m 31s</t>
    </r>
  </si>
  <si>
    <r>
      <rPr>
        <sz val="9"/>
        <color indexed="8"/>
        <rFont val="SansSerif"/>
      </rPr>
      <t>1112901619</t>
    </r>
  </si>
  <si>
    <r>
      <rPr>
        <sz val="9"/>
        <color indexed="8"/>
        <rFont val="SansSerif"/>
      </rPr>
      <t>Missing 175</t>
    </r>
  </si>
  <si>
    <r>
      <rPr>
        <sz val="9"/>
        <color indexed="8"/>
        <rFont val="SansSerif"/>
      </rPr>
      <t>69903S</t>
    </r>
  </si>
  <si>
    <r>
      <rPr>
        <sz val="9"/>
        <color indexed="8"/>
        <rFont val="SansSerif"/>
      </rPr>
      <t>1126h 28m 53s</t>
    </r>
  </si>
  <si>
    <r>
      <rPr>
        <sz val="9"/>
        <color indexed="8"/>
        <rFont val="SansSerif"/>
      </rPr>
      <t>GWBG31</t>
    </r>
  </si>
  <si>
    <r>
      <rPr>
        <sz val="9"/>
        <color indexed="8"/>
        <rFont val="SansSerif"/>
      </rPr>
      <t>1N6BF0KM5GN809267</t>
    </r>
  </si>
  <si>
    <r>
      <rPr>
        <sz val="9"/>
        <color indexed="8"/>
        <rFont val="SansSerif"/>
      </rPr>
      <t>0090401936</t>
    </r>
  </si>
  <si>
    <r>
      <rPr>
        <sz val="9"/>
        <color indexed="8"/>
        <rFont val="SansSerif"/>
      </rPr>
      <t>Samuel Franklin</t>
    </r>
  </si>
  <si>
    <r>
      <rPr>
        <sz val="9"/>
        <color indexed="8"/>
        <rFont val="SansSerif"/>
      </rPr>
      <t>82734</t>
    </r>
  </si>
  <si>
    <r>
      <rPr>
        <sz val="9"/>
        <color indexed="8"/>
        <rFont val="SansSerif"/>
      </rPr>
      <t>218h 32m 52s</t>
    </r>
  </si>
  <si>
    <r>
      <rPr>
        <sz val="9"/>
        <color indexed="8"/>
        <rFont val="SansSerif"/>
      </rPr>
      <t>JGX4679</t>
    </r>
  </si>
  <si>
    <r>
      <rPr>
        <sz val="9"/>
        <color indexed="8"/>
        <rFont val="SansSerif"/>
      </rPr>
      <t>2C4RDGBG2KR649158</t>
    </r>
  </si>
  <si>
    <r>
      <rPr>
        <sz val="9"/>
        <color indexed="8"/>
        <rFont val="SansSerif"/>
      </rPr>
      <t>1101905450</t>
    </r>
  </si>
  <si>
    <r>
      <rPr>
        <sz val="9"/>
        <color indexed="8"/>
        <rFont val="SansSerif"/>
      </rPr>
      <t>Angel Vandersppoll</t>
    </r>
  </si>
  <si>
    <r>
      <rPr>
        <sz val="9"/>
        <color indexed="8"/>
        <rFont val="SansSerif"/>
      </rPr>
      <t>86377R</t>
    </r>
  </si>
  <si>
    <r>
      <rPr>
        <sz val="9"/>
        <color indexed="8"/>
        <rFont val="SansSerif"/>
      </rPr>
      <t>153h 46m 33s</t>
    </r>
  </si>
  <si>
    <r>
      <rPr>
        <sz val="9"/>
        <color indexed="8"/>
        <rFont val="SansSerif"/>
      </rPr>
      <t>496RKV</t>
    </r>
  </si>
  <si>
    <r>
      <rPr>
        <sz val="9"/>
        <color indexed="8"/>
        <rFont val="SansSerif"/>
      </rPr>
      <t>2C4RDGBG1KR615129</t>
    </r>
  </si>
  <si>
    <r>
      <rPr>
        <sz val="9"/>
        <color indexed="8"/>
        <rFont val="SansSerif"/>
      </rPr>
      <t>1102005161</t>
    </r>
  </si>
  <si>
    <r>
      <rPr>
        <sz val="9"/>
        <color indexed="8"/>
        <rFont val="SansSerif"/>
      </rPr>
      <t>Rachel Curley</t>
    </r>
  </si>
  <si>
    <r>
      <rPr>
        <sz val="9"/>
        <color indexed="8"/>
        <rFont val="SansSerif"/>
      </rPr>
      <t>93695</t>
    </r>
  </si>
  <si>
    <r>
      <rPr>
        <sz val="9"/>
        <color indexed="8"/>
        <rFont val="SansSerif"/>
      </rPr>
      <t>1161h 13m 49s</t>
    </r>
  </si>
  <si>
    <r>
      <rPr>
        <sz val="9"/>
        <color indexed="8"/>
        <rFont val="SansSerif"/>
      </rPr>
      <t>MTN0340</t>
    </r>
  </si>
  <si>
    <r>
      <rPr>
        <sz val="9"/>
        <color indexed="8"/>
        <rFont val="SansSerif"/>
      </rPr>
      <t>1FTYR1YM4JKB17057</t>
    </r>
  </si>
  <si>
    <r>
      <rPr>
        <sz val="9"/>
        <color indexed="8"/>
        <rFont val="SansSerif"/>
      </rPr>
      <t>0090401963</t>
    </r>
  </si>
  <si>
    <r>
      <rPr>
        <sz val="9"/>
        <color indexed="8"/>
        <rFont val="SansSerif"/>
      </rPr>
      <t>Hayden Norton</t>
    </r>
  </si>
  <si>
    <r>
      <rPr>
        <sz val="9"/>
        <color indexed="8"/>
        <rFont val="SansSerif"/>
      </rPr>
      <t>87983</t>
    </r>
  </si>
  <si>
    <r>
      <rPr>
        <sz val="9"/>
        <color indexed="8"/>
        <rFont val="SansSerif"/>
      </rPr>
      <t>1423h 37m 52s</t>
    </r>
  </si>
  <si>
    <r>
      <rPr>
        <sz val="9"/>
        <color indexed="8"/>
        <rFont val="SansSerif"/>
      </rPr>
      <t>60706W2</t>
    </r>
  </si>
  <si>
    <r>
      <rPr>
        <sz val="9"/>
        <color indexed="8"/>
        <rFont val="SansSerif"/>
      </rPr>
      <t>3N6CM0KN4LK692378</t>
    </r>
  </si>
  <si>
    <r>
      <rPr>
        <sz val="9"/>
        <color indexed="8"/>
        <rFont val="SansSerif"/>
      </rPr>
      <t>0042286104</t>
    </r>
  </si>
  <si>
    <r>
      <rPr>
        <sz val="9"/>
        <color indexed="8"/>
        <rFont val="SansSerif"/>
      </rPr>
      <t>Cassi Jo Richardson</t>
    </r>
  </si>
  <si>
    <r>
      <rPr>
        <sz val="9"/>
        <color indexed="8"/>
        <rFont val="SansSerif"/>
      </rPr>
      <t>92080</t>
    </r>
  </si>
  <si>
    <r>
      <rPr>
        <sz val="9"/>
        <color indexed="8"/>
        <rFont val="SansSerif"/>
      </rPr>
      <t>169h 19m 7s</t>
    </r>
  </si>
  <si>
    <r>
      <rPr>
        <sz val="9"/>
        <color indexed="8"/>
        <rFont val="SansSerif"/>
      </rPr>
      <t>CP64597</t>
    </r>
  </si>
  <si>
    <r>
      <rPr>
        <sz val="9"/>
        <color indexed="8"/>
        <rFont val="SansSerif"/>
      </rPr>
      <t>1N6BF0KM7LN809541</t>
    </r>
  </si>
  <si>
    <r>
      <rPr>
        <sz val="9"/>
        <color indexed="8"/>
        <rFont val="SansSerif"/>
      </rPr>
      <t>1101903468</t>
    </r>
  </si>
  <si>
    <r>
      <rPr>
        <sz val="9"/>
        <color indexed="8"/>
        <rFont val="SansSerif"/>
      </rPr>
      <t>William Scarborough</t>
    </r>
  </si>
  <si>
    <r>
      <rPr>
        <sz val="9"/>
        <color indexed="8"/>
        <rFont val="SansSerif"/>
      </rPr>
      <t>86919R</t>
    </r>
  </si>
  <si>
    <r>
      <rPr>
        <sz val="9"/>
        <color indexed="8"/>
        <rFont val="SansSerif"/>
      </rPr>
      <t>1868h 56m 9s</t>
    </r>
  </si>
  <si>
    <r>
      <rPr>
        <sz val="9"/>
        <color indexed="8"/>
        <rFont val="SansSerif"/>
      </rPr>
      <t>JMH3201</t>
    </r>
  </si>
  <si>
    <r>
      <rPr>
        <sz val="9"/>
        <color indexed="8"/>
        <rFont val="SansSerif"/>
      </rPr>
      <t>2C4RDGBGXKR790320</t>
    </r>
  </si>
  <si>
    <r>
      <rPr>
        <sz val="9"/>
        <color indexed="8"/>
        <rFont val="SansSerif"/>
      </rPr>
      <t>0042387004</t>
    </r>
  </si>
  <si>
    <r>
      <rPr>
        <sz val="9"/>
        <color indexed="8"/>
        <rFont val="SansSerif"/>
      </rPr>
      <t>Don Maulucci</t>
    </r>
  </si>
  <si>
    <r>
      <rPr>
        <sz val="9"/>
        <color indexed="8"/>
        <rFont val="SansSerif"/>
      </rPr>
      <t>78938F</t>
    </r>
  </si>
  <si>
    <r>
      <rPr>
        <sz val="9"/>
        <color indexed="8"/>
        <rFont val="SansSerif"/>
      </rPr>
      <t>2674h 6m 4s</t>
    </r>
  </si>
  <si>
    <r>
      <rPr>
        <sz val="9"/>
        <color indexed="8"/>
        <rFont val="SansSerif"/>
      </rPr>
      <t>8WE158</t>
    </r>
  </si>
  <si>
    <r>
      <rPr>
        <sz val="9"/>
        <color indexed="8"/>
        <rFont val="SansSerif"/>
      </rPr>
      <t>2C4RDGBGXJR180982</t>
    </r>
  </si>
  <si>
    <r>
      <rPr>
        <sz val="9"/>
        <color indexed="8"/>
        <rFont val="SansSerif"/>
      </rPr>
      <t>1112302766</t>
    </r>
  </si>
  <si>
    <r>
      <rPr>
        <sz val="9"/>
        <color indexed="8"/>
        <rFont val="SansSerif"/>
      </rPr>
      <t>Steve Del Selva</t>
    </r>
  </si>
  <si>
    <r>
      <rPr>
        <sz val="9"/>
        <color indexed="8"/>
        <rFont val="SansSerif"/>
      </rPr>
      <t>91923</t>
    </r>
  </si>
  <si>
    <r>
      <rPr>
        <sz val="9"/>
        <color indexed="8"/>
        <rFont val="SansSerif"/>
      </rPr>
      <t>103h 32m 54s</t>
    </r>
  </si>
  <si>
    <r>
      <rPr>
        <sz val="9"/>
        <color indexed="8"/>
        <rFont val="SansSerif"/>
      </rPr>
      <t>3761BG0</t>
    </r>
  </si>
  <si>
    <r>
      <rPr>
        <sz val="9"/>
        <color indexed="8"/>
        <rFont val="SansSerif"/>
      </rPr>
      <t>1FTYE1Y87MKA07431</t>
    </r>
  </si>
  <si>
    <r>
      <rPr>
        <sz val="9"/>
        <color indexed="8"/>
        <rFont val="SansSerif"/>
      </rPr>
      <t>030</t>
    </r>
  </si>
  <si>
    <r>
      <rPr>
        <sz val="9"/>
        <color indexed="8"/>
        <rFont val="SansSerif"/>
      </rPr>
      <t>1102101484</t>
    </r>
  </si>
  <si>
    <r>
      <rPr>
        <sz val="9"/>
        <color indexed="8"/>
        <rFont val="SansSerif"/>
      </rPr>
      <t>Robert Duncan</t>
    </r>
  </si>
  <si>
    <r>
      <rPr>
        <sz val="9"/>
        <color indexed="8"/>
        <rFont val="SansSerif"/>
      </rPr>
      <t>89340</t>
    </r>
  </si>
  <si>
    <r>
      <rPr>
        <sz val="9"/>
        <color indexed="8"/>
        <rFont val="SansSerif"/>
      </rPr>
      <t>142h 13m 54s</t>
    </r>
  </si>
  <si>
    <r>
      <rPr>
        <sz val="9"/>
        <color indexed="8"/>
        <rFont val="SansSerif"/>
      </rPr>
      <t>NVGV45</t>
    </r>
  </si>
  <si>
    <r>
      <rPr>
        <sz val="9"/>
        <color indexed="8"/>
        <rFont val="SansSerif"/>
      </rPr>
      <t>3N6CM0KN4KK698406</t>
    </r>
  </si>
  <si>
    <r>
      <rPr>
        <sz val="9"/>
        <color indexed="8"/>
        <rFont val="SansSerif"/>
      </rPr>
      <t>1102004661</t>
    </r>
  </si>
  <si>
    <r>
      <rPr>
        <sz val="9"/>
        <color indexed="8"/>
        <rFont val="SansSerif"/>
      </rPr>
      <t>Marcy Balcerzak</t>
    </r>
  </si>
  <si>
    <r>
      <rPr>
        <sz val="9"/>
        <color indexed="8"/>
        <rFont val="SansSerif"/>
      </rPr>
      <t>82474</t>
    </r>
  </si>
  <si>
    <r>
      <rPr>
        <sz val="9"/>
        <color indexed="8"/>
        <rFont val="SansSerif"/>
      </rPr>
      <t>44Y526</t>
    </r>
  </si>
  <si>
    <r>
      <rPr>
        <sz val="9"/>
        <color indexed="8"/>
        <rFont val="SansSerif"/>
      </rPr>
      <t>2C4RDGBG7KR649267</t>
    </r>
  </si>
  <si>
    <r>
      <rPr>
        <sz val="9"/>
        <color indexed="8"/>
        <rFont val="SansSerif"/>
      </rPr>
      <t>0042285140</t>
    </r>
  </si>
  <si>
    <r>
      <rPr>
        <sz val="9"/>
        <color indexed="8"/>
        <rFont val="SansSerif"/>
      </rPr>
      <t>DENA PAXTON</t>
    </r>
  </si>
  <si>
    <r>
      <rPr>
        <sz val="9"/>
        <color indexed="8"/>
        <rFont val="SansSerif"/>
      </rPr>
      <t>91943</t>
    </r>
  </si>
  <si>
    <r>
      <rPr>
        <sz val="9"/>
        <color indexed="8"/>
        <rFont val="SansSerif"/>
      </rPr>
      <t>227h 16m 26s</t>
    </r>
  </si>
  <si>
    <r>
      <rPr>
        <sz val="9"/>
        <color indexed="8"/>
        <rFont val="SansSerif"/>
      </rPr>
      <t>PPY0562</t>
    </r>
  </si>
  <si>
    <r>
      <rPr>
        <sz val="9"/>
        <color indexed="8"/>
        <rFont val="SansSerif"/>
      </rPr>
      <t>1FTYE1Y84MKA07483</t>
    </r>
  </si>
  <si>
    <r>
      <rPr>
        <sz val="9"/>
        <color indexed="8"/>
        <rFont val="SansSerif"/>
      </rPr>
      <t>220</t>
    </r>
  </si>
  <si>
    <r>
      <rPr>
        <sz val="9"/>
        <color indexed="8"/>
        <rFont val="SansSerif"/>
      </rPr>
      <t>1101802910</t>
    </r>
  </si>
  <si>
    <r>
      <rPr>
        <sz val="9"/>
        <color indexed="8"/>
        <rFont val="SansSerif"/>
      </rPr>
      <t>KEN RIFFEL</t>
    </r>
  </si>
  <si>
    <r>
      <rPr>
        <sz val="9"/>
        <color indexed="8"/>
        <rFont val="SansSerif"/>
      </rPr>
      <t>79604</t>
    </r>
  </si>
  <si>
    <r>
      <rPr>
        <sz val="9"/>
        <color indexed="8"/>
        <rFont val="SansSerif"/>
      </rPr>
      <t>570TVQ</t>
    </r>
  </si>
  <si>
    <r>
      <rPr>
        <sz val="9"/>
        <color indexed="8"/>
        <rFont val="SansSerif"/>
      </rPr>
      <t>2C4RDGCG2GR179526</t>
    </r>
  </si>
  <si>
    <r>
      <rPr>
        <sz val="9"/>
        <color indexed="8"/>
        <rFont val="SansSerif"/>
      </rPr>
      <t>0051485007</t>
    </r>
  </si>
  <si>
    <r>
      <rPr>
        <sz val="9"/>
        <color indexed="8"/>
        <rFont val="SansSerif"/>
      </rPr>
      <t>JON MIZE</t>
    </r>
  </si>
  <si>
    <r>
      <rPr>
        <sz val="9"/>
        <color indexed="8"/>
        <rFont val="SansSerif"/>
      </rPr>
      <t>91955</t>
    </r>
  </si>
  <si>
    <r>
      <rPr>
        <sz val="9"/>
        <color indexed="8"/>
        <rFont val="SansSerif"/>
      </rPr>
      <t>159h 20m 6s</t>
    </r>
  </si>
  <si>
    <r>
      <rPr>
        <sz val="9"/>
        <color indexed="8"/>
        <rFont val="SansSerif"/>
      </rPr>
      <t>71198F3</t>
    </r>
  </si>
  <si>
    <r>
      <rPr>
        <sz val="9"/>
        <color indexed="8"/>
        <rFont val="SansSerif"/>
      </rPr>
      <t>1FTYE1Y85MKA07492</t>
    </r>
  </si>
  <si>
    <r>
      <rPr>
        <sz val="9"/>
        <color indexed="8"/>
        <rFont val="SansSerif"/>
      </rPr>
      <t>1101801877</t>
    </r>
  </si>
  <si>
    <r>
      <rPr>
        <sz val="9"/>
        <color indexed="8"/>
        <rFont val="SansSerif"/>
      </rPr>
      <t>Cesar Aranda</t>
    </r>
  </si>
  <si>
    <r>
      <rPr>
        <sz val="9"/>
        <color indexed="8"/>
        <rFont val="SansSerif"/>
      </rPr>
      <t>95698</t>
    </r>
  </si>
  <si>
    <r>
      <rPr>
        <sz val="9"/>
        <color indexed="8"/>
        <rFont val="SansSerif"/>
      </rPr>
      <t>632h 6m 4s</t>
    </r>
  </si>
  <si>
    <r>
      <rPr>
        <sz val="9"/>
        <color indexed="8"/>
        <rFont val="SansSerif"/>
      </rPr>
      <t>AB20035</t>
    </r>
  </si>
  <si>
    <r>
      <rPr>
        <sz val="9"/>
        <color indexed="8"/>
        <rFont val="SansSerif"/>
      </rPr>
      <t>3C6MRVHG6ME542651</t>
    </r>
  </si>
  <si>
    <r>
      <rPr>
        <sz val="9"/>
        <color indexed="8"/>
        <rFont val="SansSerif"/>
      </rPr>
      <t>1102104580</t>
    </r>
  </si>
  <si>
    <r>
      <rPr>
        <sz val="9"/>
        <color indexed="8"/>
        <rFont val="SansSerif"/>
      </rPr>
      <t>CHRIS CURYLO</t>
    </r>
  </si>
  <si>
    <r>
      <rPr>
        <sz val="9"/>
        <color indexed="8"/>
        <rFont val="SansSerif"/>
      </rPr>
      <t>Chris 5698</t>
    </r>
  </si>
  <si>
    <r>
      <rPr>
        <sz val="9"/>
        <color indexed="8"/>
        <rFont val="SansSerif"/>
      </rPr>
      <t>82471</t>
    </r>
  </si>
  <si>
    <r>
      <rPr>
        <sz val="9"/>
        <color indexed="8"/>
        <rFont val="SansSerif"/>
      </rPr>
      <t>64T588</t>
    </r>
  </si>
  <si>
    <r>
      <rPr>
        <sz val="9"/>
        <color indexed="8"/>
        <rFont val="SansSerif"/>
      </rPr>
      <t>2C4RDGBG0KR649160</t>
    </r>
  </si>
  <si>
    <r>
      <rPr>
        <sz val="9"/>
        <color indexed="8"/>
        <rFont val="SansSerif"/>
      </rPr>
      <t>0051186129</t>
    </r>
  </si>
  <si>
    <r>
      <rPr>
        <sz val="9"/>
        <color indexed="8"/>
        <rFont val="SansSerif"/>
      </rPr>
      <t>CYGLENDA ABBOTT</t>
    </r>
  </si>
  <si>
    <r>
      <rPr>
        <sz val="9"/>
        <color indexed="8"/>
        <rFont val="SansSerif"/>
      </rPr>
      <t>82527</t>
    </r>
  </si>
  <si>
    <r>
      <rPr>
        <sz val="9"/>
        <color indexed="8"/>
        <rFont val="SansSerif"/>
      </rPr>
      <t>530h 28m 11s</t>
    </r>
  </si>
  <si>
    <r>
      <rPr>
        <sz val="9"/>
        <color indexed="8"/>
        <rFont val="SansSerif"/>
      </rPr>
      <t>2EH0653</t>
    </r>
  </si>
  <si>
    <r>
      <rPr>
        <sz val="9"/>
        <color indexed="8"/>
        <rFont val="SansSerif"/>
      </rPr>
      <t>1N6BF0KM7KN806587</t>
    </r>
  </si>
  <si>
    <r>
      <rPr>
        <sz val="9"/>
        <color indexed="8"/>
        <rFont val="SansSerif"/>
      </rPr>
      <t>0090401934</t>
    </r>
  </si>
  <si>
    <r>
      <rPr>
        <sz val="9"/>
        <color indexed="8"/>
        <rFont val="SansSerif"/>
      </rPr>
      <t>Harry Caldwell</t>
    </r>
  </si>
  <si>
    <r>
      <rPr>
        <sz val="9"/>
        <color indexed="8"/>
        <rFont val="SansSerif"/>
      </rPr>
      <t>1101803223</t>
    </r>
  </si>
  <si>
    <r>
      <rPr>
        <sz val="9"/>
        <color indexed="8"/>
        <rFont val="SansSerif"/>
      </rPr>
      <t>0051485012</t>
    </r>
  </si>
  <si>
    <r>
      <rPr>
        <sz val="9"/>
        <color indexed="8"/>
        <rFont val="SansSerif"/>
      </rPr>
      <t>83728</t>
    </r>
  </si>
  <si>
    <r>
      <rPr>
        <sz val="9"/>
        <color indexed="8"/>
        <rFont val="SansSerif"/>
      </rPr>
      <t>93070</t>
    </r>
  </si>
  <si>
    <r>
      <rPr>
        <sz val="9"/>
        <color indexed="8"/>
        <rFont val="SansSerif"/>
      </rPr>
      <t>344h 39m 12s</t>
    </r>
  </si>
  <si>
    <r>
      <rPr>
        <sz val="9"/>
        <color indexed="8"/>
        <rFont val="SansSerif"/>
      </rPr>
      <t>PVT6760</t>
    </r>
  </si>
  <si>
    <r>
      <rPr>
        <sz val="9"/>
        <color indexed="8"/>
        <rFont val="SansSerif"/>
      </rPr>
      <t>NM0LS7S26N1506686</t>
    </r>
  </si>
  <si>
    <r>
      <rPr>
        <sz val="9"/>
        <color indexed="8"/>
        <rFont val="SansSerif"/>
      </rPr>
      <t>1102004964</t>
    </r>
  </si>
  <si>
    <r>
      <rPr>
        <sz val="9"/>
        <color indexed="8"/>
        <rFont val="SansSerif"/>
      </rPr>
      <t>Raymond Deshazer</t>
    </r>
  </si>
  <si>
    <r>
      <rPr>
        <sz val="9"/>
        <color indexed="8"/>
        <rFont val="SansSerif"/>
      </rPr>
      <t>91848</t>
    </r>
  </si>
  <si>
    <r>
      <rPr>
        <sz val="9"/>
        <color indexed="8"/>
        <rFont val="SansSerif"/>
      </rPr>
      <t>1932h 56m 31s</t>
    </r>
  </si>
  <si>
    <r>
      <rPr>
        <sz val="9"/>
        <color indexed="8"/>
        <rFont val="SansSerif"/>
      </rPr>
      <t>3013942B</t>
    </r>
  </si>
  <si>
    <r>
      <rPr>
        <sz val="9"/>
        <color indexed="8"/>
        <rFont val="SansSerif"/>
      </rPr>
      <t>NM0LS7E28M1500771</t>
    </r>
  </si>
  <si>
    <r>
      <rPr>
        <sz val="9"/>
        <color indexed="8"/>
        <rFont val="SansSerif"/>
      </rPr>
      <t>0051287040</t>
    </r>
  </si>
  <si>
    <r>
      <rPr>
        <sz val="9"/>
        <color indexed="8"/>
        <rFont val="SansSerif"/>
      </rPr>
      <t>ED MAUBACH</t>
    </r>
  </si>
  <si>
    <r>
      <rPr>
        <sz val="9"/>
        <color indexed="8"/>
        <rFont val="SansSerif"/>
      </rPr>
      <t>76121S</t>
    </r>
  </si>
  <si>
    <r>
      <rPr>
        <sz val="9"/>
        <color indexed="8"/>
        <rFont val="SansSerif"/>
      </rPr>
      <t>99h 47s</t>
    </r>
  </si>
  <si>
    <r>
      <rPr>
        <sz val="9"/>
        <color indexed="8"/>
        <rFont val="SansSerif"/>
      </rPr>
      <t>3AZ4237</t>
    </r>
  </si>
  <si>
    <r>
      <rPr>
        <sz val="9"/>
        <color indexed="8"/>
        <rFont val="SansSerif"/>
      </rPr>
      <t>1N6BF0KM3HN809284</t>
    </r>
  </si>
  <si>
    <r>
      <rPr>
        <sz val="9"/>
        <color indexed="8"/>
        <rFont val="SansSerif"/>
      </rPr>
      <t>1101902977</t>
    </r>
  </si>
  <si>
    <r>
      <rPr>
        <sz val="9"/>
        <color indexed="8"/>
        <rFont val="SansSerif"/>
      </rPr>
      <t>JOHN SLICE</t>
    </r>
  </si>
  <si>
    <r>
      <rPr>
        <sz val="9"/>
        <color indexed="8"/>
        <rFont val="SansSerif"/>
      </rPr>
      <t>A10540</t>
    </r>
  </si>
  <si>
    <r>
      <rPr>
        <sz val="9"/>
        <color indexed="8"/>
        <rFont val="SansSerif"/>
      </rPr>
      <t>45h 7m 38s</t>
    </r>
  </si>
  <si>
    <r>
      <rPr>
        <sz val="9"/>
        <color indexed="8"/>
        <rFont val="SansSerif"/>
      </rPr>
      <t>PMN6041</t>
    </r>
  </si>
  <si>
    <r>
      <rPr>
        <sz val="9"/>
        <color indexed="8"/>
        <rFont val="SansSerif"/>
      </rPr>
      <t>1FTYR2XMXJKA10540</t>
    </r>
  </si>
  <si>
    <r>
      <rPr>
        <sz val="9"/>
        <color indexed="8"/>
        <rFont val="SansSerif"/>
      </rPr>
      <t>1101904083</t>
    </r>
  </si>
  <si>
    <r>
      <rPr>
        <sz val="9"/>
        <color indexed="8"/>
        <rFont val="SansSerif"/>
      </rPr>
      <t>91983</t>
    </r>
  </si>
  <si>
    <r>
      <rPr>
        <sz val="9"/>
        <color indexed="8"/>
        <rFont val="SansSerif"/>
      </rPr>
      <t>674h 10m 14s</t>
    </r>
  </si>
  <si>
    <r>
      <rPr>
        <sz val="9"/>
        <color indexed="8"/>
        <rFont val="SansSerif"/>
      </rPr>
      <t>QXVB07</t>
    </r>
  </si>
  <si>
    <r>
      <rPr>
        <sz val="9"/>
        <color indexed="8"/>
        <rFont val="SansSerif"/>
      </rPr>
      <t>1FTYE1Y81MKA07456</t>
    </r>
  </si>
  <si>
    <r>
      <rPr>
        <sz val="9"/>
        <color indexed="8"/>
        <rFont val="SansSerif"/>
      </rPr>
      <t>1081102610</t>
    </r>
  </si>
  <si>
    <r>
      <rPr>
        <sz val="9"/>
        <color indexed="8"/>
        <rFont val="SansSerif"/>
      </rPr>
      <t>Juan Hernandez</t>
    </r>
  </si>
  <si>
    <r>
      <rPr>
        <sz val="9"/>
        <color indexed="8"/>
        <rFont val="SansSerif"/>
      </rPr>
      <t>91921</t>
    </r>
  </si>
  <si>
    <r>
      <rPr>
        <sz val="9"/>
        <color indexed="8"/>
        <rFont val="SansSerif"/>
      </rPr>
      <t>2648h 51m 12s</t>
    </r>
  </si>
  <si>
    <r>
      <rPr>
        <sz val="9"/>
        <color indexed="8"/>
        <rFont val="SansSerif"/>
      </rPr>
      <t>UFK9119</t>
    </r>
  </si>
  <si>
    <r>
      <rPr>
        <sz val="9"/>
        <color indexed="8"/>
        <rFont val="SansSerif"/>
      </rPr>
      <t>1FTYE1Y85MKA07461</t>
    </r>
  </si>
  <si>
    <r>
      <rPr>
        <sz val="9"/>
        <color indexed="8"/>
        <rFont val="SansSerif"/>
      </rPr>
      <t>1112904277</t>
    </r>
  </si>
  <si>
    <r>
      <rPr>
        <sz val="9"/>
        <color indexed="8"/>
        <rFont val="SansSerif"/>
      </rPr>
      <t>ROBERT STROMBERG</t>
    </r>
  </si>
  <si>
    <r>
      <rPr>
        <sz val="9"/>
        <color indexed="8"/>
        <rFont val="SansSerif"/>
      </rPr>
      <t>86914R</t>
    </r>
  </si>
  <si>
    <r>
      <rPr>
        <sz val="9"/>
        <color indexed="8"/>
        <rFont val="SansSerif"/>
      </rPr>
      <t>472h 11m 25s</t>
    </r>
  </si>
  <si>
    <r>
      <rPr>
        <sz val="9"/>
        <color indexed="8"/>
        <rFont val="SansSerif"/>
      </rPr>
      <t>V42343</t>
    </r>
  </si>
  <si>
    <r>
      <rPr>
        <sz val="9"/>
        <color indexed="8"/>
        <rFont val="SansSerif"/>
      </rPr>
      <t>2C4RDGBG2KR788951</t>
    </r>
  </si>
  <si>
    <r>
      <rPr>
        <sz val="9"/>
        <color indexed="8"/>
        <rFont val="SansSerif"/>
      </rPr>
      <t>1102103068</t>
    </r>
  </si>
  <si>
    <r>
      <rPr>
        <sz val="9"/>
        <color indexed="8"/>
        <rFont val="SansSerif"/>
      </rPr>
      <t>BEN K PAULL</t>
    </r>
  </si>
  <si>
    <r>
      <rPr>
        <sz val="9"/>
        <color indexed="8"/>
        <rFont val="SansSerif"/>
      </rPr>
      <t>1102101134</t>
    </r>
  </si>
  <si>
    <r>
      <rPr>
        <sz val="9"/>
        <color indexed="8"/>
        <rFont val="SansSerif"/>
      </rPr>
      <t>82555</t>
    </r>
  </si>
  <si>
    <r>
      <rPr>
        <sz val="9"/>
        <color indexed="8"/>
        <rFont val="SansSerif"/>
      </rPr>
      <t>3109h 19m 23s</t>
    </r>
  </si>
  <si>
    <r>
      <rPr>
        <sz val="9"/>
        <color indexed="8"/>
        <rFont val="SansSerif"/>
      </rPr>
      <t>4578911</t>
    </r>
  </si>
  <si>
    <r>
      <rPr>
        <sz val="9"/>
        <color indexed="8"/>
        <rFont val="SansSerif"/>
      </rPr>
      <t>1N6BF0KM6KN805964</t>
    </r>
  </si>
  <si>
    <r>
      <rPr>
        <sz val="9"/>
        <color indexed="8"/>
        <rFont val="SansSerif"/>
      </rPr>
      <t>1112301396</t>
    </r>
  </si>
  <si>
    <r>
      <rPr>
        <sz val="9"/>
        <color indexed="8"/>
        <rFont val="SansSerif"/>
      </rPr>
      <t>Frank Oliver</t>
    </r>
  </si>
  <si>
    <r>
      <rPr>
        <sz val="9"/>
        <color indexed="8"/>
        <rFont val="SansSerif"/>
      </rPr>
      <t>86917R</t>
    </r>
  </si>
  <si>
    <r>
      <rPr>
        <sz val="9"/>
        <color indexed="8"/>
        <rFont val="SansSerif"/>
      </rPr>
      <t>1107h 10m 1s</t>
    </r>
  </si>
  <si>
    <r>
      <rPr>
        <sz val="9"/>
        <color indexed="8"/>
        <rFont val="SansSerif"/>
      </rPr>
      <t>BQ23979</t>
    </r>
  </si>
  <si>
    <r>
      <rPr>
        <sz val="9"/>
        <color indexed="8"/>
        <rFont val="SansSerif"/>
      </rPr>
      <t>2C4RDGBG2KR790330</t>
    </r>
  </si>
  <si>
    <r>
      <rPr>
        <sz val="9"/>
        <color indexed="8"/>
        <rFont val="SansSerif"/>
      </rPr>
      <t>0051286102</t>
    </r>
  </si>
  <si>
    <r>
      <rPr>
        <sz val="9"/>
        <color indexed="8"/>
        <rFont val="SansSerif"/>
      </rPr>
      <t>John Morse</t>
    </r>
  </si>
  <si>
    <r>
      <rPr>
        <sz val="9"/>
        <color indexed="8"/>
        <rFont val="SansSerif"/>
      </rPr>
      <t>79452S</t>
    </r>
  </si>
  <si>
    <r>
      <rPr>
        <sz val="9"/>
        <color indexed="8"/>
        <rFont val="SansSerif"/>
      </rPr>
      <t>920h 35m 13s</t>
    </r>
  </si>
  <si>
    <r>
      <rPr>
        <sz val="9"/>
        <color indexed="8"/>
        <rFont val="SansSerif"/>
      </rPr>
      <t>CIK3057</t>
    </r>
  </si>
  <si>
    <r>
      <rPr>
        <sz val="9"/>
        <color indexed="8"/>
        <rFont val="SansSerif"/>
      </rPr>
      <t>3N6CM0KN2JK695647</t>
    </r>
  </si>
  <si>
    <r>
      <rPr>
        <sz val="9"/>
        <color indexed="8"/>
        <rFont val="SansSerif"/>
      </rPr>
      <t>0042187032</t>
    </r>
  </si>
  <si>
    <r>
      <rPr>
        <sz val="9"/>
        <color indexed="8"/>
        <rFont val="SansSerif"/>
      </rPr>
      <t>GREG HAUGH</t>
    </r>
  </si>
  <si>
    <r>
      <rPr>
        <sz val="9"/>
        <color indexed="8"/>
        <rFont val="SansSerif"/>
      </rPr>
      <t>82467R</t>
    </r>
  </si>
  <si>
    <r>
      <rPr>
        <sz val="9"/>
        <color indexed="8"/>
        <rFont val="SansSerif"/>
      </rPr>
      <t>9h 23m 59s</t>
    </r>
  </si>
  <si>
    <r>
      <rPr>
        <sz val="9"/>
        <color indexed="8"/>
        <rFont val="SansSerif"/>
      </rPr>
      <t>FJT2082</t>
    </r>
  </si>
  <si>
    <r>
      <rPr>
        <sz val="9"/>
        <color indexed="8"/>
        <rFont val="SansSerif"/>
      </rPr>
      <t>2C4RDGBG8KR649164</t>
    </r>
  </si>
  <si>
    <r>
      <rPr>
        <sz val="9"/>
        <color indexed="8"/>
        <rFont val="SansSerif"/>
      </rPr>
      <t>1101804634</t>
    </r>
  </si>
  <si>
    <r>
      <rPr>
        <sz val="9"/>
        <color indexed="8"/>
        <rFont val="SansSerif"/>
      </rPr>
      <t>Herman Waters</t>
    </r>
  </si>
  <si>
    <r>
      <rPr>
        <sz val="9"/>
        <color indexed="8"/>
        <rFont val="SansSerif"/>
      </rPr>
      <t>85022NA</t>
    </r>
  </si>
  <si>
    <r>
      <rPr>
        <sz val="9"/>
        <color indexed="8"/>
        <rFont val="SansSerif"/>
      </rPr>
      <t>1180h 48m 1s</t>
    </r>
  </si>
  <si>
    <r>
      <rPr>
        <sz val="9"/>
        <color indexed="8"/>
        <rFont val="SansSerif"/>
      </rPr>
      <t>1FTEW1EB7MKD19197</t>
    </r>
  </si>
  <si>
    <r>
      <rPr>
        <sz val="9"/>
        <color indexed="8"/>
        <rFont val="SansSerif"/>
      </rPr>
      <t>0090401690</t>
    </r>
  </si>
  <si>
    <r>
      <rPr>
        <sz val="9"/>
        <color indexed="8"/>
        <rFont val="SansSerif"/>
      </rPr>
      <t>Scott Clark</t>
    </r>
  </si>
  <si>
    <r>
      <rPr>
        <sz val="9"/>
        <color indexed="8"/>
        <rFont val="SansSerif"/>
      </rPr>
      <t>Scott 9197</t>
    </r>
  </si>
  <si>
    <r>
      <rPr>
        <sz val="9"/>
        <color indexed="8"/>
        <rFont val="SansSerif"/>
      </rPr>
      <t>85688</t>
    </r>
  </si>
  <si>
    <r>
      <rPr>
        <sz val="9"/>
        <color indexed="8"/>
        <rFont val="SansSerif"/>
      </rPr>
      <t>56h 3m 25s</t>
    </r>
  </si>
  <si>
    <r>
      <rPr>
        <sz val="9"/>
        <color indexed="8"/>
        <rFont val="SansSerif"/>
      </rPr>
      <t>TBK7632</t>
    </r>
  </si>
  <si>
    <r>
      <rPr>
        <sz val="9"/>
        <color indexed="8"/>
        <rFont val="SansSerif"/>
      </rPr>
      <t>1N4BL4DV3KC250160</t>
    </r>
  </si>
  <si>
    <r>
      <rPr>
        <sz val="9"/>
        <color indexed="8"/>
        <rFont val="SansSerif"/>
      </rPr>
      <t>1101801094</t>
    </r>
  </si>
  <si>
    <r>
      <rPr>
        <sz val="9"/>
        <color indexed="8"/>
        <rFont val="SansSerif"/>
      </rPr>
      <t>Dan Wood</t>
    </r>
  </si>
  <si>
    <r>
      <rPr>
        <sz val="9"/>
        <color indexed="8"/>
        <rFont val="SansSerif"/>
      </rPr>
      <t>1101802848</t>
    </r>
  </si>
  <si>
    <r>
      <rPr>
        <sz val="9"/>
        <color indexed="8"/>
        <rFont val="SansSerif"/>
      </rPr>
      <t>74736</t>
    </r>
  </si>
  <si>
    <r>
      <rPr>
        <sz val="9"/>
        <color indexed="8"/>
        <rFont val="SansSerif"/>
      </rPr>
      <t>74h 42m 24s</t>
    </r>
  </si>
  <si>
    <r>
      <rPr>
        <sz val="9"/>
        <color indexed="8"/>
        <rFont val="SansSerif"/>
      </rPr>
      <t>XDVA64</t>
    </r>
  </si>
  <si>
    <r>
      <rPr>
        <sz val="9"/>
        <color indexed="8"/>
        <rFont val="SansSerif"/>
      </rPr>
      <t>3N6CM0KN9HK717881</t>
    </r>
  </si>
  <si>
    <r>
      <rPr>
        <sz val="9"/>
        <color indexed="8"/>
        <rFont val="SansSerif"/>
      </rPr>
      <t>1113001205</t>
    </r>
  </si>
  <si>
    <r>
      <rPr>
        <sz val="9"/>
        <color indexed="8"/>
        <rFont val="SansSerif"/>
      </rPr>
      <t>Steve Liaci</t>
    </r>
  </si>
  <si>
    <r>
      <rPr>
        <sz val="9"/>
        <color indexed="8"/>
        <rFont val="SansSerif"/>
      </rPr>
      <t>99182</t>
    </r>
  </si>
  <si>
    <r>
      <rPr>
        <sz val="9"/>
        <color indexed="8"/>
        <rFont val="SansSerif"/>
      </rPr>
      <t>1130h 25m 43s</t>
    </r>
  </si>
  <si>
    <r>
      <rPr>
        <sz val="9"/>
        <color indexed="8"/>
        <rFont val="SansSerif"/>
      </rPr>
      <t>168025C</t>
    </r>
  </si>
  <si>
    <r>
      <rPr>
        <sz val="9"/>
        <color indexed="8"/>
        <rFont val="SansSerif"/>
      </rPr>
      <t>3C6LRVBG4ME578276</t>
    </r>
  </si>
  <si>
    <r>
      <rPr>
        <sz val="9"/>
        <color indexed="8"/>
        <rFont val="SansSerif"/>
      </rPr>
      <t>052</t>
    </r>
  </si>
  <si>
    <r>
      <rPr>
        <sz val="9"/>
        <color indexed="8"/>
        <rFont val="SansSerif"/>
      </rPr>
      <t>0051185190</t>
    </r>
  </si>
  <si>
    <r>
      <rPr>
        <sz val="9"/>
        <color indexed="8"/>
        <rFont val="SansSerif"/>
      </rPr>
      <t>500594</t>
    </r>
  </si>
  <si>
    <r>
      <rPr>
        <sz val="9"/>
        <color indexed="8"/>
        <rFont val="SansSerif"/>
      </rPr>
      <t>909h 54m 36s</t>
    </r>
  </si>
  <si>
    <r>
      <rPr>
        <sz val="9"/>
        <color indexed="8"/>
        <rFont val="SansSerif"/>
      </rPr>
      <t>599WYM</t>
    </r>
  </si>
  <si>
    <r>
      <rPr>
        <sz val="9"/>
        <color indexed="8"/>
        <rFont val="SansSerif"/>
      </rPr>
      <t>3C6LRVBG4NE102238</t>
    </r>
  </si>
  <si>
    <r>
      <rPr>
        <sz val="9"/>
        <color indexed="8"/>
        <rFont val="SansSerif"/>
      </rPr>
      <t>0042187027</t>
    </r>
  </si>
  <si>
    <r>
      <rPr>
        <sz val="9"/>
        <color indexed="8"/>
        <rFont val="SansSerif"/>
      </rPr>
      <t>Anthony Ramos</t>
    </r>
  </si>
  <si>
    <r>
      <rPr>
        <sz val="9"/>
        <color indexed="8"/>
        <rFont val="SansSerif"/>
      </rPr>
      <t>352847</t>
    </r>
  </si>
  <si>
    <r>
      <rPr>
        <sz val="9"/>
        <color indexed="8"/>
        <rFont val="SansSerif"/>
      </rPr>
      <t>152h 30m 21s</t>
    </r>
  </si>
  <si>
    <r>
      <rPr>
        <sz val="9"/>
        <color indexed="8"/>
        <rFont val="SansSerif"/>
      </rPr>
      <t>UB39445</t>
    </r>
  </si>
  <si>
    <r>
      <rPr>
        <sz val="9"/>
        <color indexed="8"/>
        <rFont val="SansSerif"/>
      </rPr>
      <t>1GCWGAFF0H1352847</t>
    </r>
  </si>
  <si>
    <r>
      <rPr>
        <sz val="9"/>
        <color indexed="8"/>
        <rFont val="SansSerif"/>
      </rPr>
      <t>1101802953</t>
    </r>
  </si>
  <si>
    <r>
      <rPr>
        <sz val="9"/>
        <color indexed="8"/>
        <rFont val="SansSerif"/>
      </rPr>
      <t>Jacob Quaintance</t>
    </r>
  </si>
  <si>
    <r>
      <rPr>
        <sz val="9"/>
        <color indexed="8"/>
        <rFont val="SansSerif"/>
      </rPr>
      <t>0090401851</t>
    </r>
  </si>
  <si>
    <r>
      <rPr>
        <sz val="9"/>
        <color indexed="8"/>
        <rFont val="SansSerif"/>
      </rPr>
      <t>93688</t>
    </r>
  </si>
  <si>
    <r>
      <rPr>
        <sz val="9"/>
        <color indexed="8"/>
        <rFont val="SansSerif"/>
      </rPr>
      <t>81h 20m 21s</t>
    </r>
  </si>
  <si>
    <r>
      <rPr>
        <sz val="9"/>
        <color indexed="8"/>
        <rFont val="SansSerif"/>
      </rPr>
      <t>JTMV56</t>
    </r>
  </si>
  <si>
    <r>
      <rPr>
        <sz val="9"/>
        <color indexed="8"/>
        <rFont val="SansSerif"/>
      </rPr>
      <t>2C4RDGCG6JR240500</t>
    </r>
  </si>
  <si>
    <r>
      <rPr>
        <sz val="9"/>
        <color indexed="8"/>
        <rFont val="SansSerif"/>
      </rPr>
      <t>0090402200</t>
    </r>
  </si>
  <si>
    <r>
      <rPr>
        <sz val="9"/>
        <color indexed="8"/>
        <rFont val="SansSerif"/>
      </rPr>
      <t>Randy Keith</t>
    </r>
  </si>
  <si>
    <r>
      <rPr>
        <sz val="9"/>
        <color indexed="8"/>
        <rFont val="SansSerif"/>
      </rPr>
      <t>91965</t>
    </r>
  </si>
  <si>
    <r>
      <rPr>
        <sz val="9"/>
        <color indexed="8"/>
        <rFont val="SansSerif"/>
      </rPr>
      <t>1427h 33m 8s</t>
    </r>
  </si>
  <si>
    <r>
      <rPr>
        <sz val="9"/>
        <color indexed="8"/>
        <rFont val="SansSerif"/>
      </rPr>
      <t>8EG6770</t>
    </r>
  </si>
  <si>
    <r>
      <rPr>
        <sz val="9"/>
        <color indexed="8"/>
        <rFont val="SansSerif"/>
      </rPr>
      <t>1FTYE1Y85MKA07458</t>
    </r>
  </si>
  <si>
    <r>
      <rPr>
        <sz val="9"/>
        <color indexed="8"/>
        <rFont val="SansSerif"/>
      </rPr>
      <t>1112703105</t>
    </r>
  </si>
  <si>
    <r>
      <rPr>
        <sz val="9"/>
        <color indexed="8"/>
        <rFont val="SansSerif"/>
      </rPr>
      <t>SHELTON SATTERFIELD</t>
    </r>
  </si>
  <si>
    <r>
      <rPr>
        <sz val="9"/>
        <color indexed="8"/>
        <rFont val="SansSerif"/>
      </rPr>
      <t>913814</t>
    </r>
  </si>
  <si>
    <r>
      <rPr>
        <sz val="9"/>
        <color indexed="8"/>
        <rFont val="SansSerif"/>
      </rPr>
      <t>39h 18m 30s</t>
    </r>
  </si>
  <si>
    <r>
      <rPr>
        <sz val="9"/>
        <color indexed="8"/>
        <rFont val="SansSerif"/>
      </rPr>
      <t>PKM8843</t>
    </r>
  </si>
  <si>
    <r>
      <rPr>
        <sz val="9"/>
        <color indexed="8"/>
        <rFont val="SansSerif"/>
      </rPr>
      <t>1GDGG31C781913814</t>
    </r>
  </si>
  <si>
    <r>
      <rPr>
        <sz val="9"/>
        <color indexed="8"/>
        <rFont val="SansSerif"/>
      </rPr>
      <t>1102004872</t>
    </r>
  </si>
  <si>
    <r>
      <rPr>
        <sz val="9"/>
        <color indexed="8"/>
        <rFont val="SansSerif"/>
      </rPr>
      <t>86918R</t>
    </r>
  </si>
  <si>
    <r>
      <rPr>
        <sz val="9"/>
        <color indexed="8"/>
        <rFont val="SansSerif"/>
      </rPr>
      <t>286RMW</t>
    </r>
  </si>
  <si>
    <r>
      <rPr>
        <sz val="9"/>
        <color indexed="8"/>
        <rFont val="SansSerif"/>
      </rPr>
      <t>2C4RDGBG8KR788954</t>
    </r>
  </si>
  <si>
    <r>
      <rPr>
        <sz val="9"/>
        <color indexed="8"/>
        <rFont val="SansSerif"/>
      </rPr>
      <t>0051387220</t>
    </r>
  </si>
  <si>
    <r>
      <rPr>
        <sz val="9"/>
        <color indexed="8"/>
        <rFont val="SansSerif"/>
      </rPr>
      <t>PATRICK PHILLIPS</t>
    </r>
  </si>
  <si>
    <r>
      <rPr>
        <sz val="9"/>
        <color indexed="8"/>
        <rFont val="SansSerif"/>
      </rPr>
      <t>90913R</t>
    </r>
  </si>
  <si>
    <r>
      <rPr>
        <sz val="9"/>
        <color indexed="8"/>
        <rFont val="SansSerif"/>
      </rPr>
      <t>379h 12m 44s</t>
    </r>
  </si>
  <si>
    <r>
      <rPr>
        <sz val="9"/>
        <color indexed="8"/>
        <rFont val="SansSerif"/>
      </rPr>
      <t>TZR1601</t>
    </r>
  </si>
  <si>
    <r>
      <rPr>
        <sz val="9"/>
        <color indexed="8"/>
        <rFont val="SansSerif"/>
      </rPr>
      <t>1GTW7AFG2J1903133</t>
    </r>
  </si>
  <si>
    <r>
      <rPr>
        <sz val="9"/>
        <color indexed="8"/>
        <rFont val="SansSerif"/>
      </rPr>
      <t>1101902557</t>
    </r>
  </si>
  <si>
    <r>
      <rPr>
        <sz val="9"/>
        <color indexed="8"/>
        <rFont val="SansSerif"/>
      </rPr>
      <t>Mike Rondeau</t>
    </r>
  </si>
  <si>
    <r>
      <rPr>
        <sz val="9"/>
        <color indexed="8"/>
        <rFont val="SansSerif"/>
      </rPr>
      <t>90313R</t>
    </r>
  </si>
  <si>
    <r>
      <rPr>
        <sz val="9"/>
        <color indexed="8"/>
        <rFont val="SansSerif"/>
      </rPr>
      <t>96639</t>
    </r>
  </si>
  <si>
    <r>
      <rPr>
        <sz val="9"/>
        <color indexed="8"/>
        <rFont val="SansSerif"/>
      </rPr>
      <t>257h 34m 15s</t>
    </r>
  </si>
  <si>
    <r>
      <rPr>
        <sz val="9"/>
        <color indexed="8"/>
        <rFont val="SansSerif"/>
      </rPr>
      <t>90AHWA</t>
    </r>
  </si>
  <si>
    <r>
      <rPr>
        <sz val="9"/>
        <color indexed="8"/>
        <rFont val="SansSerif"/>
      </rPr>
      <t>3N6CM0KN9MK706227</t>
    </r>
  </si>
  <si>
    <r>
      <rPr>
        <sz val="9"/>
        <color indexed="8"/>
        <rFont val="SansSerif"/>
      </rPr>
      <t>1081104016</t>
    </r>
  </si>
  <si>
    <r>
      <rPr>
        <sz val="9"/>
        <color indexed="8"/>
        <rFont val="SansSerif"/>
      </rPr>
      <t>ERIC WHITT</t>
    </r>
  </si>
  <si>
    <r>
      <rPr>
        <sz val="9"/>
        <color indexed="8"/>
        <rFont val="SansSerif"/>
      </rPr>
      <t>91918</t>
    </r>
  </si>
  <si>
    <r>
      <rPr>
        <sz val="9"/>
        <color indexed="8"/>
        <rFont val="SansSerif"/>
      </rPr>
      <t>3209h 6m 51s</t>
    </r>
  </si>
  <si>
    <r>
      <rPr>
        <sz val="9"/>
        <color indexed="8"/>
        <rFont val="SansSerif"/>
      </rPr>
      <t>UFK9120</t>
    </r>
  </si>
  <si>
    <r>
      <rPr>
        <sz val="9"/>
        <color indexed="8"/>
        <rFont val="SansSerif"/>
      </rPr>
      <t>1FTYE1Y87MKA07462</t>
    </r>
  </si>
  <si>
    <r>
      <rPr>
        <sz val="9"/>
        <color indexed="8"/>
        <rFont val="SansSerif"/>
      </rPr>
      <t>9070186046</t>
    </r>
  </si>
  <si>
    <r>
      <rPr>
        <sz val="9"/>
        <color indexed="8"/>
        <rFont val="SansSerif"/>
      </rPr>
      <t>Kenneth Fegans</t>
    </r>
  </si>
  <si>
    <r>
      <rPr>
        <sz val="9"/>
        <color indexed="8"/>
        <rFont val="SansSerif"/>
      </rPr>
      <t>74733S</t>
    </r>
  </si>
  <si>
    <r>
      <rPr>
        <sz val="9"/>
        <color indexed="8"/>
        <rFont val="SansSerif"/>
      </rPr>
      <t>2106h 4m 53s</t>
    </r>
  </si>
  <si>
    <r>
      <rPr>
        <sz val="9"/>
        <color indexed="8"/>
        <rFont val="SansSerif"/>
      </rPr>
      <t>C042244</t>
    </r>
  </si>
  <si>
    <r>
      <rPr>
        <sz val="9"/>
        <color indexed="8"/>
        <rFont val="SansSerif"/>
      </rPr>
      <t>1N6BF0KM9HN806616</t>
    </r>
  </si>
  <si>
    <r>
      <rPr>
        <sz val="9"/>
        <color indexed="8"/>
        <rFont val="SansSerif"/>
      </rPr>
      <t>1112704906</t>
    </r>
  </si>
  <si>
    <r>
      <rPr>
        <sz val="9"/>
        <color indexed="8"/>
        <rFont val="SansSerif"/>
      </rPr>
      <t>Open Tech 2</t>
    </r>
  </si>
  <si>
    <r>
      <rPr>
        <sz val="9"/>
        <color indexed="8"/>
        <rFont val="SansSerif"/>
      </rPr>
      <t>905388</t>
    </r>
  </si>
  <si>
    <r>
      <rPr>
        <sz val="9"/>
        <color indexed="8"/>
        <rFont val="SansSerif"/>
      </rPr>
      <t>47h 59m 3s</t>
    </r>
  </si>
  <si>
    <r>
      <rPr>
        <sz val="9"/>
        <color indexed="8"/>
        <rFont val="SansSerif"/>
      </rPr>
      <t>PKM8845</t>
    </r>
  </si>
  <si>
    <r>
      <rPr>
        <sz val="9"/>
        <color indexed="8"/>
        <rFont val="SansSerif"/>
      </rPr>
      <t>1GDHG31UX41905388</t>
    </r>
  </si>
  <si>
    <r>
      <rPr>
        <sz val="9"/>
        <color indexed="8"/>
        <rFont val="SansSerif"/>
      </rPr>
      <t>1101803260</t>
    </r>
  </si>
  <si>
    <r>
      <rPr>
        <sz val="9"/>
        <color indexed="8"/>
        <rFont val="SansSerif"/>
      </rPr>
      <t>Kevin Tucker</t>
    </r>
  </si>
  <si>
    <r>
      <rPr>
        <sz val="9"/>
        <color indexed="8"/>
        <rFont val="SansSerif"/>
      </rPr>
      <t>83655F</t>
    </r>
  </si>
  <si>
    <r>
      <rPr>
        <sz val="9"/>
        <color indexed="8"/>
        <rFont val="SansSerif"/>
      </rPr>
      <t>202h 4m 23s</t>
    </r>
  </si>
  <si>
    <r>
      <rPr>
        <sz val="9"/>
        <color indexed="8"/>
        <rFont val="SansSerif"/>
      </rPr>
      <t>25914S2</t>
    </r>
  </si>
  <si>
    <r>
      <rPr>
        <sz val="9"/>
        <color indexed="8"/>
        <rFont val="SansSerif"/>
      </rPr>
      <t>1N6BF0KM3KN801001</t>
    </r>
  </si>
  <si>
    <r>
      <rPr>
        <sz val="9"/>
        <color indexed="8"/>
        <rFont val="SansSerif"/>
      </rPr>
      <t>188</t>
    </r>
  </si>
  <si>
    <r>
      <rPr>
        <sz val="9"/>
        <color indexed="8"/>
        <rFont val="SansSerif"/>
      </rPr>
      <t>1112303050</t>
    </r>
  </si>
  <si>
    <r>
      <rPr>
        <sz val="9"/>
        <color indexed="8"/>
        <rFont val="SansSerif"/>
      </rPr>
      <t>Calvin Craddock</t>
    </r>
  </si>
  <si>
    <r>
      <rPr>
        <sz val="9"/>
        <color indexed="8"/>
        <rFont val="SansSerif"/>
      </rPr>
      <t>501172</t>
    </r>
  </si>
  <si>
    <r>
      <rPr>
        <sz val="9"/>
        <color indexed="8"/>
        <rFont val="SansSerif"/>
      </rPr>
      <t>139h 35m 57s</t>
    </r>
  </si>
  <si>
    <r>
      <rPr>
        <sz val="9"/>
        <color indexed="8"/>
        <rFont val="SansSerif"/>
      </rPr>
      <t>JST8872</t>
    </r>
  </si>
  <si>
    <r>
      <rPr>
        <sz val="9"/>
        <color indexed="8"/>
        <rFont val="SansSerif"/>
      </rPr>
      <t>1FTYR1YM4KKB51095</t>
    </r>
  </si>
  <si>
    <r>
      <rPr>
        <sz val="9"/>
        <color indexed="8"/>
        <rFont val="SansSerif"/>
      </rPr>
      <t>1101903412</t>
    </r>
  </si>
  <si>
    <r>
      <rPr>
        <sz val="9"/>
        <color indexed="8"/>
        <rFont val="SansSerif"/>
      </rPr>
      <t>Ford Transit -(Spare 2)</t>
    </r>
  </si>
  <si>
    <r>
      <rPr>
        <sz val="9"/>
        <color indexed="8"/>
        <rFont val="SansSerif"/>
      </rPr>
      <t>86581</t>
    </r>
  </si>
  <si>
    <r>
      <rPr>
        <sz val="9"/>
        <color indexed="8"/>
        <rFont val="SansSerif"/>
      </rPr>
      <t>3740h 17m 14s</t>
    </r>
  </si>
  <si>
    <r>
      <rPr>
        <sz val="9"/>
        <color indexed="8"/>
        <rFont val="SansSerif"/>
      </rPr>
      <t>39313V2</t>
    </r>
  </si>
  <si>
    <r>
      <rPr>
        <sz val="9"/>
        <color indexed="8"/>
        <rFont val="SansSerif"/>
      </rPr>
      <t>3N6CM0KN4KK708996</t>
    </r>
  </si>
  <si>
    <r>
      <rPr>
        <sz val="9"/>
        <color indexed="8"/>
        <rFont val="SansSerif"/>
      </rPr>
      <t>0012885211</t>
    </r>
  </si>
  <si>
    <r>
      <rPr>
        <sz val="9"/>
        <color indexed="8"/>
        <rFont val="SansSerif"/>
      </rPr>
      <t>Wilfred Garcia</t>
    </r>
  </si>
  <si>
    <r>
      <rPr>
        <sz val="9"/>
        <color indexed="8"/>
        <rFont val="SansSerif"/>
      </rPr>
      <t>91963</t>
    </r>
  </si>
  <si>
    <r>
      <rPr>
        <sz val="9"/>
        <color indexed="8"/>
        <rFont val="SansSerif"/>
      </rPr>
      <t>41h 7m 41s</t>
    </r>
  </si>
  <si>
    <r>
      <rPr>
        <sz val="9"/>
        <color indexed="8"/>
        <rFont val="SansSerif"/>
      </rPr>
      <t>PMD2556</t>
    </r>
  </si>
  <si>
    <r>
      <rPr>
        <sz val="9"/>
        <color indexed="8"/>
        <rFont val="SansSerif"/>
      </rPr>
      <t>1FTYE1Y87MKA07476</t>
    </r>
  </si>
  <si>
    <r>
      <rPr>
        <sz val="9"/>
        <color indexed="8"/>
        <rFont val="SansSerif"/>
      </rPr>
      <t>1102001384</t>
    </r>
  </si>
  <si>
    <r>
      <rPr>
        <sz val="9"/>
        <color indexed="8"/>
        <rFont val="SansSerif"/>
      </rPr>
      <t>Zachary Myers</t>
    </r>
  </si>
  <si>
    <r>
      <rPr>
        <sz val="9"/>
        <color indexed="8"/>
        <rFont val="SansSerif"/>
      </rPr>
      <t>81259F</t>
    </r>
  </si>
  <si>
    <r>
      <rPr>
        <sz val="9"/>
        <color indexed="8"/>
        <rFont val="SansSerif"/>
      </rPr>
      <t>2324h 36m 49s</t>
    </r>
  </si>
  <si>
    <r>
      <rPr>
        <sz val="9"/>
        <color indexed="8"/>
        <rFont val="SansSerif"/>
      </rPr>
      <t>MJ4433</t>
    </r>
  </si>
  <si>
    <r>
      <rPr>
        <sz val="9"/>
        <color indexed="8"/>
        <rFont val="SansSerif"/>
      </rPr>
      <t>NM0LS7S23N1523185</t>
    </r>
  </si>
  <si>
    <r>
      <rPr>
        <sz val="9"/>
        <color indexed="8"/>
        <rFont val="SansSerif"/>
      </rPr>
      <t>0051385010</t>
    </r>
  </si>
  <si>
    <r>
      <rPr>
        <sz val="9"/>
        <color indexed="8"/>
        <rFont val="SansSerif"/>
      </rPr>
      <t>Kenneth LIVeNGOOD</t>
    </r>
  </si>
  <si>
    <r>
      <rPr>
        <sz val="9"/>
        <color indexed="8"/>
        <rFont val="SansSerif"/>
      </rPr>
      <t>80238S</t>
    </r>
  </si>
  <si>
    <r>
      <rPr>
        <sz val="9"/>
        <color indexed="8"/>
        <rFont val="SansSerif"/>
      </rPr>
      <t>2570h 59m 34s</t>
    </r>
  </si>
  <si>
    <r>
      <rPr>
        <sz val="9"/>
        <color indexed="8"/>
        <rFont val="SansSerif"/>
      </rPr>
      <t>43786M2</t>
    </r>
  </si>
  <si>
    <r>
      <rPr>
        <sz val="9"/>
        <color indexed="8"/>
        <rFont val="SansSerif"/>
      </rPr>
      <t>1N6BF0KM4JN805251</t>
    </r>
  </si>
  <si>
    <r>
      <rPr>
        <sz val="9"/>
        <color indexed="8"/>
        <rFont val="SansSerif"/>
      </rPr>
      <t>1112903370</t>
    </r>
  </si>
  <si>
    <r>
      <rPr>
        <sz val="9"/>
        <color indexed="8"/>
        <rFont val="SansSerif"/>
      </rPr>
      <t>Christopher Doll</t>
    </r>
  </si>
  <si>
    <r>
      <rPr>
        <sz val="9"/>
        <color indexed="8"/>
        <rFont val="SansSerif"/>
      </rPr>
      <t>82492</t>
    </r>
  </si>
  <si>
    <r>
      <rPr>
        <sz val="9"/>
        <color indexed="8"/>
        <rFont val="SansSerif"/>
      </rPr>
      <t>1131h 51m 18s</t>
    </r>
  </si>
  <si>
    <r>
      <rPr>
        <sz val="9"/>
        <color indexed="8"/>
        <rFont val="SansSerif"/>
      </rPr>
      <t>IHX301</t>
    </r>
  </si>
  <si>
    <r>
      <rPr>
        <sz val="9"/>
        <color indexed="8"/>
        <rFont val="SansSerif"/>
      </rPr>
      <t>2C4RDGBG0KR649269</t>
    </r>
  </si>
  <si>
    <r>
      <rPr>
        <sz val="9"/>
        <color indexed="8"/>
        <rFont val="SansSerif"/>
      </rPr>
      <t>0051286067</t>
    </r>
  </si>
  <si>
    <r>
      <rPr>
        <sz val="9"/>
        <color indexed="8"/>
        <rFont val="SansSerif"/>
      </rPr>
      <t>JASON DODSON</t>
    </r>
  </si>
  <si>
    <r>
      <rPr>
        <sz val="9"/>
        <color indexed="8"/>
        <rFont val="SansSerif"/>
      </rPr>
      <t>76294F</t>
    </r>
  </si>
  <si>
    <r>
      <rPr>
        <sz val="9"/>
        <color indexed="8"/>
        <rFont val="SansSerif"/>
      </rPr>
      <t>3308h 16m 7s</t>
    </r>
  </si>
  <si>
    <r>
      <rPr>
        <sz val="9"/>
        <color indexed="8"/>
        <rFont val="SansSerif"/>
      </rPr>
      <t>53304MK</t>
    </r>
  </si>
  <si>
    <r>
      <rPr>
        <sz val="9"/>
        <color indexed="8"/>
        <rFont val="SansSerif"/>
      </rPr>
      <t>1N6BF0KM6JN800360</t>
    </r>
  </si>
  <si>
    <r>
      <rPr>
        <sz val="9"/>
        <color indexed="8"/>
        <rFont val="SansSerif"/>
      </rPr>
      <t>1112905513</t>
    </r>
  </si>
  <si>
    <r>
      <rPr>
        <sz val="9"/>
        <color indexed="8"/>
        <rFont val="SansSerif"/>
      </rPr>
      <t>Thomas Deveno</t>
    </r>
  </si>
  <si>
    <r>
      <rPr>
        <sz val="9"/>
        <color indexed="8"/>
        <rFont val="SansSerif"/>
      </rPr>
      <t>1101905248</t>
    </r>
  </si>
  <si>
    <r>
      <rPr>
        <sz val="9"/>
        <color indexed="8"/>
        <rFont val="SansSerif"/>
      </rPr>
      <t>93740</t>
    </r>
  </si>
  <si>
    <r>
      <rPr>
        <sz val="9"/>
        <color indexed="8"/>
        <rFont val="SansSerif"/>
      </rPr>
      <t>731h 59m 40s</t>
    </r>
  </si>
  <si>
    <r>
      <rPr>
        <sz val="9"/>
        <color indexed="8"/>
        <rFont val="SansSerif"/>
      </rPr>
      <t>PGH6485</t>
    </r>
  </si>
  <si>
    <r>
      <rPr>
        <sz val="9"/>
        <color indexed="8"/>
        <rFont val="SansSerif"/>
      </rPr>
      <t>1FTYE1Y85MKA38547</t>
    </r>
  </si>
  <si>
    <r>
      <rPr>
        <sz val="9"/>
        <color indexed="8"/>
        <rFont val="SansSerif"/>
      </rPr>
      <t>215</t>
    </r>
  </si>
  <si>
    <r>
      <rPr>
        <sz val="9"/>
        <color indexed="8"/>
        <rFont val="SansSerif"/>
      </rPr>
      <t>0090401531</t>
    </r>
  </si>
  <si>
    <r>
      <rPr>
        <sz val="9"/>
        <color indexed="8"/>
        <rFont val="SansSerif"/>
      </rPr>
      <t>Davy Winkler</t>
    </r>
  </si>
  <si>
    <r>
      <rPr>
        <sz val="9"/>
        <color indexed="8"/>
        <rFont val="SansSerif"/>
      </rPr>
      <t>0042186040</t>
    </r>
  </si>
  <si>
    <r>
      <rPr>
        <sz val="9"/>
        <color indexed="8"/>
        <rFont val="SansSerif"/>
      </rPr>
      <t>Galietta Allowance</t>
    </r>
  </si>
  <si>
    <r>
      <rPr>
        <sz val="9"/>
        <color indexed="8"/>
        <rFont val="SansSerif"/>
      </rPr>
      <t>98517</t>
    </r>
  </si>
  <si>
    <r>
      <rPr>
        <sz val="9"/>
        <color indexed="8"/>
        <rFont val="SansSerif"/>
      </rPr>
      <t>289h 56m 28s</t>
    </r>
  </si>
  <si>
    <r>
      <rPr>
        <sz val="9"/>
        <color indexed="8"/>
        <rFont val="SansSerif"/>
      </rPr>
      <t>72915H3</t>
    </r>
  </si>
  <si>
    <r>
      <rPr>
        <sz val="9"/>
        <color indexed="8"/>
        <rFont val="SansSerif"/>
      </rPr>
      <t>3C6LRVAGXME576226</t>
    </r>
  </si>
  <si>
    <r>
      <rPr>
        <sz val="9"/>
        <color indexed="8"/>
        <rFont val="SansSerif"/>
      </rPr>
      <t>1101802845</t>
    </r>
  </si>
  <si>
    <r>
      <rPr>
        <sz val="9"/>
        <color indexed="8"/>
        <rFont val="SansSerif"/>
      </rPr>
      <t>Eric Newell</t>
    </r>
  </si>
  <si>
    <r>
      <rPr>
        <sz val="9"/>
        <color indexed="8"/>
        <rFont val="SansSerif"/>
      </rPr>
      <t>86897</t>
    </r>
  </si>
  <si>
    <r>
      <rPr>
        <sz val="9"/>
        <color indexed="8"/>
        <rFont val="SansSerif"/>
      </rPr>
      <t>106h 4m 32s</t>
    </r>
  </si>
  <si>
    <r>
      <rPr>
        <sz val="9"/>
        <color indexed="8"/>
        <rFont val="SansSerif"/>
      </rPr>
      <t>XHDD59</t>
    </r>
  </si>
  <si>
    <r>
      <rPr>
        <sz val="9"/>
        <color indexed="8"/>
        <rFont val="SansSerif"/>
      </rPr>
      <t>3N6CM0KN7KK710984</t>
    </r>
  </si>
  <si>
    <r>
      <rPr>
        <sz val="9"/>
        <color indexed="8"/>
        <rFont val="SansSerif"/>
      </rPr>
      <t>9121285069</t>
    </r>
  </si>
  <si>
    <r>
      <rPr>
        <sz val="9"/>
        <color indexed="8"/>
        <rFont val="SansSerif"/>
      </rPr>
      <t>82483R</t>
    </r>
  </si>
  <si>
    <r>
      <rPr>
        <sz val="9"/>
        <color indexed="8"/>
        <rFont val="SansSerif"/>
      </rPr>
      <t>977h 59m 7s</t>
    </r>
  </si>
  <si>
    <r>
      <rPr>
        <sz val="9"/>
        <color indexed="8"/>
        <rFont val="SansSerif"/>
      </rPr>
      <t>DPS725</t>
    </r>
  </si>
  <si>
    <r>
      <rPr>
        <sz val="9"/>
        <color indexed="8"/>
        <rFont val="SansSerif"/>
      </rPr>
      <t>2C4RDGBG4KR649341</t>
    </r>
  </si>
  <si>
    <r>
      <rPr>
        <sz val="9"/>
        <color indexed="8"/>
        <rFont val="SansSerif"/>
      </rPr>
      <t>0051387008</t>
    </r>
  </si>
  <si>
    <r>
      <rPr>
        <sz val="9"/>
        <color indexed="8"/>
        <rFont val="SansSerif"/>
      </rPr>
      <t>James Cashman</t>
    </r>
  </si>
  <si>
    <r>
      <rPr>
        <sz val="9"/>
        <color indexed="8"/>
        <rFont val="SansSerif"/>
      </rPr>
      <t>79713S</t>
    </r>
  </si>
  <si>
    <r>
      <rPr>
        <sz val="9"/>
        <color indexed="8"/>
        <rFont val="SansSerif"/>
      </rPr>
      <t>219h 9m 41s</t>
    </r>
  </si>
  <si>
    <r>
      <rPr>
        <sz val="9"/>
        <color indexed="8"/>
        <rFont val="SansSerif"/>
      </rPr>
      <t>23598L2</t>
    </r>
  </si>
  <si>
    <r>
      <rPr>
        <sz val="9"/>
        <color indexed="8"/>
        <rFont val="SansSerif"/>
      </rPr>
      <t>1N6BF0KM3JN801630</t>
    </r>
  </si>
  <si>
    <r>
      <rPr>
        <sz val="9"/>
        <color indexed="8"/>
        <rFont val="SansSerif"/>
      </rPr>
      <t>1101802468</t>
    </r>
  </si>
  <si>
    <r>
      <rPr>
        <sz val="9"/>
        <color indexed="8"/>
        <rFont val="SansSerif"/>
      </rPr>
      <t>Calvin McCothen</t>
    </r>
  </si>
  <si>
    <r>
      <rPr>
        <sz val="9"/>
        <color indexed="8"/>
        <rFont val="SansSerif"/>
      </rPr>
      <t>80211S</t>
    </r>
  </si>
  <si>
    <r>
      <rPr>
        <sz val="9"/>
        <color indexed="8"/>
        <rFont val="SansSerif"/>
      </rPr>
      <t>2827h 34m 22s</t>
    </r>
  </si>
  <si>
    <r>
      <rPr>
        <sz val="9"/>
        <color indexed="8"/>
        <rFont val="SansSerif"/>
      </rPr>
      <t>C142209</t>
    </r>
  </si>
  <si>
    <r>
      <rPr>
        <sz val="9"/>
        <color indexed="8"/>
        <rFont val="SansSerif"/>
      </rPr>
      <t>1N6BF0KM7JN808175</t>
    </r>
  </si>
  <si>
    <r>
      <rPr>
        <sz val="9"/>
        <color indexed="8"/>
        <rFont val="SansSerif"/>
      </rPr>
      <t>1112401928</t>
    </r>
  </si>
  <si>
    <r>
      <rPr>
        <sz val="9"/>
        <color indexed="8"/>
        <rFont val="SansSerif"/>
      </rPr>
      <t>Gary Caster-Beckett</t>
    </r>
  </si>
  <si>
    <r>
      <rPr>
        <sz val="9"/>
        <color indexed="8"/>
        <rFont val="SansSerif"/>
      </rPr>
      <t>500167</t>
    </r>
  </si>
  <si>
    <r>
      <rPr>
        <sz val="9"/>
        <color indexed="8"/>
        <rFont val="SansSerif"/>
      </rPr>
      <t>423h 54m 47s</t>
    </r>
  </si>
  <si>
    <r>
      <rPr>
        <sz val="9"/>
        <color indexed="8"/>
        <rFont val="SansSerif"/>
      </rPr>
      <t>1FTYR1YM7KKB50989</t>
    </r>
  </si>
  <si>
    <r>
      <rPr>
        <sz val="9"/>
        <color indexed="8"/>
        <rFont val="SansSerif"/>
      </rPr>
      <t>1102004808</t>
    </r>
  </si>
  <si>
    <r>
      <rPr>
        <sz val="9"/>
        <color indexed="8"/>
        <rFont val="SansSerif"/>
      </rPr>
      <t>Connor Patrick</t>
    </r>
  </si>
  <si>
    <r>
      <rPr>
        <sz val="9"/>
        <color indexed="8"/>
        <rFont val="SansSerif"/>
      </rPr>
      <t>76310S</t>
    </r>
  </si>
  <si>
    <r>
      <rPr>
        <sz val="9"/>
        <color indexed="8"/>
        <rFont val="SansSerif"/>
      </rPr>
      <t>139h 51m 6s</t>
    </r>
  </si>
  <si>
    <r>
      <rPr>
        <sz val="9"/>
        <color indexed="8"/>
        <rFont val="SansSerif"/>
      </rPr>
      <t>BF2R3C</t>
    </r>
  </si>
  <si>
    <r>
      <rPr>
        <sz val="9"/>
        <color indexed="8"/>
        <rFont val="SansSerif"/>
      </rPr>
      <t>3N6CM0KN9JK691742</t>
    </r>
  </si>
  <si>
    <r>
      <rPr>
        <sz val="9"/>
        <color indexed="8"/>
        <rFont val="SansSerif"/>
      </rPr>
      <t>1101903518</t>
    </r>
  </si>
  <si>
    <r>
      <rPr>
        <sz val="9"/>
        <color indexed="8"/>
        <rFont val="SansSerif"/>
      </rPr>
      <t>Gary Schomaker</t>
    </r>
  </si>
  <si>
    <r>
      <rPr>
        <sz val="9"/>
        <color indexed="8"/>
        <rFont val="SansSerif"/>
      </rPr>
      <t>93110</t>
    </r>
  </si>
  <si>
    <r>
      <rPr>
        <sz val="9"/>
        <color indexed="8"/>
        <rFont val="SansSerif"/>
      </rPr>
      <t>423h 41m 50s</t>
    </r>
  </si>
  <si>
    <r>
      <rPr>
        <sz val="9"/>
        <color indexed="8"/>
        <rFont val="SansSerif"/>
      </rPr>
      <t>C205777</t>
    </r>
  </si>
  <si>
    <r>
      <rPr>
        <sz val="9"/>
        <color indexed="8"/>
        <rFont val="SansSerif"/>
      </rPr>
      <t>3C6LRVDG1ME524074</t>
    </r>
  </si>
  <si>
    <r>
      <rPr>
        <sz val="9"/>
        <color indexed="8"/>
        <rFont val="SansSerif"/>
      </rPr>
      <t>1101901916</t>
    </r>
  </si>
  <si>
    <r>
      <rPr>
        <sz val="9"/>
        <color indexed="8"/>
        <rFont val="SansSerif"/>
      </rPr>
      <t>SHERIF DEMCEVSKI</t>
    </r>
  </si>
  <si>
    <r>
      <rPr>
        <sz val="9"/>
        <color indexed="8"/>
        <rFont val="SansSerif"/>
      </rPr>
      <t>Sherif</t>
    </r>
  </si>
  <si>
    <r>
      <rPr>
        <sz val="9"/>
        <color indexed="8"/>
        <rFont val="SansSerif"/>
      </rPr>
      <t>82648R</t>
    </r>
  </si>
  <si>
    <r>
      <rPr>
        <sz val="9"/>
        <color indexed="8"/>
        <rFont val="SansSerif"/>
      </rPr>
      <t>1068h 33m 54s</t>
    </r>
  </si>
  <si>
    <r>
      <rPr>
        <sz val="9"/>
        <color indexed="8"/>
        <rFont val="SansSerif"/>
      </rPr>
      <t>MJ4491</t>
    </r>
  </si>
  <si>
    <r>
      <rPr>
        <sz val="9"/>
        <color indexed="8"/>
        <rFont val="SansSerif"/>
      </rPr>
      <t>3C6TRVNG9KE533164</t>
    </r>
  </si>
  <si>
    <r>
      <rPr>
        <sz val="9"/>
        <color indexed="8"/>
        <rFont val="SansSerif"/>
      </rPr>
      <t>0020585046</t>
    </r>
  </si>
  <si>
    <r>
      <rPr>
        <sz val="9"/>
        <color indexed="8"/>
        <rFont val="SansSerif"/>
      </rPr>
      <t>75083F</t>
    </r>
  </si>
  <si>
    <r>
      <rPr>
        <sz val="9"/>
        <color indexed="8"/>
        <rFont val="SansSerif"/>
      </rPr>
      <t>2962h 35m 17s</t>
    </r>
  </si>
  <si>
    <r>
      <rPr>
        <sz val="9"/>
        <color indexed="8"/>
        <rFont val="SansSerif"/>
      </rPr>
      <t>8EG6790</t>
    </r>
  </si>
  <si>
    <r>
      <rPr>
        <sz val="9"/>
        <color indexed="8"/>
        <rFont val="SansSerif"/>
      </rPr>
      <t>NM0LS7S21N1518616</t>
    </r>
  </si>
  <si>
    <r>
      <rPr>
        <sz val="9"/>
        <color indexed="8"/>
        <rFont val="SansSerif"/>
      </rPr>
      <t>1120303536</t>
    </r>
  </si>
  <si>
    <r>
      <rPr>
        <sz val="9"/>
        <color indexed="8"/>
        <rFont val="SansSerif"/>
      </rPr>
      <t>Charles McNeil</t>
    </r>
  </si>
  <si>
    <r>
      <rPr>
        <sz val="9"/>
        <color indexed="8"/>
        <rFont val="SansSerif"/>
      </rPr>
      <t>91988</t>
    </r>
  </si>
  <si>
    <r>
      <rPr>
        <sz val="9"/>
        <color indexed="8"/>
        <rFont val="SansSerif"/>
      </rPr>
      <t>25h 8m 17s</t>
    </r>
  </si>
  <si>
    <r>
      <rPr>
        <sz val="9"/>
        <color indexed="8"/>
        <rFont val="SansSerif"/>
      </rPr>
      <t>58D4W76</t>
    </r>
  </si>
  <si>
    <r>
      <rPr>
        <sz val="9"/>
        <color indexed="8"/>
        <rFont val="SansSerif"/>
      </rPr>
      <t>1FTYE1Y83MKA07443</t>
    </r>
  </si>
  <si>
    <r>
      <rPr>
        <sz val="9"/>
        <color indexed="8"/>
        <rFont val="SansSerif"/>
      </rPr>
      <t>1113005377</t>
    </r>
  </si>
  <si>
    <r>
      <rPr>
        <sz val="9"/>
        <color indexed="8"/>
        <rFont val="SansSerif"/>
      </rPr>
      <t>Charles Winston</t>
    </r>
  </si>
  <si>
    <r>
      <rPr>
        <sz val="9"/>
        <color indexed="8"/>
        <rFont val="SansSerif"/>
      </rPr>
      <t>1101905052</t>
    </r>
  </si>
  <si>
    <r>
      <rPr>
        <sz val="9"/>
        <color indexed="8"/>
        <rFont val="SansSerif"/>
      </rPr>
      <t>John Phillips 2</t>
    </r>
  </si>
  <si>
    <r>
      <rPr>
        <sz val="9"/>
        <color indexed="8"/>
        <rFont val="SansSerif"/>
      </rPr>
      <t>65h 6m 5s</t>
    </r>
  </si>
  <si>
    <r>
      <rPr>
        <sz val="9"/>
        <color indexed="8"/>
        <rFont val="SansSerif"/>
      </rPr>
      <t>5032453</t>
    </r>
  </si>
  <si>
    <r>
      <rPr>
        <sz val="9"/>
        <color indexed="8"/>
        <rFont val="SansSerif"/>
      </rPr>
      <t>1FMCU9G60NUA73588</t>
    </r>
  </si>
  <si>
    <r>
      <rPr>
        <sz val="9"/>
        <color indexed="8"/>
        <rFont val="SansSerif"/>
      </rPr>
      <t>Escape</t>
    </r>
  </si>
  <si>
    <r>
      <rPr>
        <sz val="9"/>
        <color indexed="8"/>
        <rFont val="SansSerif"/>
      </rPr>
      <t>1101903125</t>
    </r>
  </si>
  <si>
    <r>
      <rPr>
        <sz val="9"/>
        <color indexed="8"/>
        <rFont val="SansSerif"/>
      </rPr>
      <t>Ciara Robillard</t>
    </r>
  </si>
  <si>
    <r>
      <rPr>
        <sz val="9"/>
        <color indexed="8"/>
        <rFont val="SansSerif"/>
      </rPr>
      <t>Ciara</t>
    </r>
  </si>
  <si>
    <r>
      <rPr>
        <sz val="9"/>
        <color indexed="8"/>
        <rFont val="SansSerif"/>
      </rPr>
      <t>96695</t>
    </r>
  </si>
  <si>
    <r>
      <rPr>
        <sz val="9"/>
        <color indexed="8"/>
        <rFont val="SansSerif"/>
      </rPr>
      <t>90h 27m 20s</t>
    </r>
  </si>
  <si>
    <r>
      <rPr>
        <sz val="9"/>
        <color indexed="8"/>
        <rFont val="SansSerif"/>
      </rPr>
      <t>KYN539</t>
    </r>
  </si>
  <si>
    <r>
      <rPr>
        <sz val="9"/>
        <color indexed="8"/>
        <rFont val="SansSerif"/>
      </rPr>
      <t>3N6CM0KN7MK706128</t>
    </r>
  </si>
  <si>
    <r>
      <rPr>
        <sz val="9"/>
        <color indexed="8"/>
        <rFont val="SansSerif"/>
      </rPr>
      <t>1102005700</t>
    </r>
  </si>
  <si>
    <r>
      <rPr>
        <sz val="9"/>
        <color indexed="8"/>
        <rFont val="SansSerif"/>
      </rPr>
      <t>Travis Hawkins</t>
    </r>
  </si>
  <si>
    <r>
      <rPr>
        <sz val="9"/>
        <color indexed="8"/>
        <rFont val="SansSerif"/>
      </rPr>
      <t>82487R</t>
    </r>
  </si>
  <si>
    <r>
      <rPr>
        <sz val="9"/>
        <color indexed="8"/>
        <rFont val="SansSerif"/>
      </rPr>
      <t>1962h 42m 47s</t>
    </r>
  </si>
  <si>
    <r>
      <rPr>
        <sz val="9"/>
        <color indexed="8"/>
        <rFont val="SansSerif"/>
      </rPr>
      <t>DPT199</t>
    </r>
  </si>
  <si>
    <r>
      <rPr>
        <sz val="9"/>
        <color indexed="8"/>
        <rFont val="SansSerif"/>
      </rPr>
      <t>2C4RDGBG9KR649321</t>
    </r>
  </si>
  <si>
    <r>
      <rPr>
        <sz val="9"/>
        <color indexed="8"/>
        <rFont val="SansSerif"/>
      </rPr>
      <t>0011785088</t>
    </r>
  </si>
  <si>
    <r>
      <rPr>
        <sz val="9"/>
        <color indexed="8"/>
        <rFont val="SansSerif"/>
      </rPr>
      <t>KALEB FOXEN</t>
    </r>
  </si>
  <si>
    <r>
      <rPr>
        <sz val="9"/>
        <color indexed="8"/>
        <rFont val="SansSerif"/>
      </rPr>
      <t>91581</t>
    </r>
  </si>
  <si>
    <r>
      <rPr>
        <sz val="9"/>
        <color indexed="8"/>
        <rFont val="SansSerif"/>
      </rPr>
      <t>75h 48m 57s</t>
    </r>
  </si>
  <si>
    <r>
      <rPr>
        <sz val="9"/>
        <color indexed="8"/>
        <rFont val="SansSerif"/>
      </rPr>
      <t>84000NA</t>
    </r>
  </si>
  <si>
    <r>
      <rPr>
        <sz val="9"/>
        <color indexed="8"/>
        <rFont val="SansSerif"/>
      </rPr>
      <t>3C6TRVDG6LE141892</t>
    </r>
  </si>
  <si>
    <r>
      <rPr>
        <sz val="9"/>
        <color indexed="8"/>
        <rFont val="SansSerif"/>
      </rPr>
      <t>1112802955</t>
    </r>
  </si>
  <si>
    <r>
      <rPr>
        <sz val="9"/>
        <color indexed="8"/>
        <rFont val="SansSerif"/>
      </rPr>
      <t>James Kwasnik</t>
    </r>
  </si>
  <si>
    <r>
      <rPr>
        <sz val="9"/>
        <color indexed="8"/>
        <rFont val="SansSerif"/>
      </rPr>
      <t>91977</t>
    </r>
  </si>
  <si>
    <r>
      <rPr>
        <sz val="9"/>
        <color indexed="8"/>
        <rFont val="SansSerif"/>
      </rPr>
      <t>806h 40m 46s</t>
    </r>
  </si>
  <si>
    <r>
      <rPr>
        <sz val="9"/>
        <color indexed="8"/>
        <rFont val="SansSerif"/>
      </rPr>
      <t>AB20026</t>
    </r>
  </si>
  <si>
    <r>
      <rPr>
        <sz val="9"/>
        <color indexed="8"/>
        <rFont val="SansSerif"/>
      </rPr>
      <t>1FTYE1Y89MKA07429</t>
    </r>
  </si>
  <si>
    <r>
      <rPr>
        <sz val="9"/>
        <color indexed="8"/>
        <rFont val="SansSerif"/>
      </rPr>
      <t>0060685001</t>
    </r>
  </si>
  <si>
    <r>
      <rPr>
        <sz val="9"/>
        <color indexed="8"/>
        <rFont val="SansSerif"/>
      </rPr>
      <t>Chad Ramee</t>
    </r>
  </si>
  <si>
    <r>
      <rPr>
        <sz val="9"/>
        <color indexed="8"/>
        <rFont val="SansSerif"/>
      </rPr>
      <t>93687</t>
    </r>
  </si>
  <si>
    <r>
      <rPr>
        <sz val="9"/>
        <color indexed="8"/>
        <rFont val="SansSerif"/>
      </rPr>
      <t>0090401528</t>
    </r>
  </si>
  <si>
    <r>
      <rPr>
        <sz val="9"/>
        <color indexed="8"/>
        <rFont val="SansSerif"/>
      </rPr>
      <t>B143</t>
    </r>
  </si>
  <si>
    <r>
      <rPr>
        <sz val="9"/>
        <color indexed="8"/>
        <rFont val="SansSerif"/>
      </rPr>
      <t>82542</t>
    </r>
  </si>
  <si>
    <r>
      <rPr>
        <sz val="9"/>
        <color indexed="8"/>
        <rFont val="SansSerif"/>
      </rPr>
      <t>3043h 15m 13s</t>
    </r>
  </si>
  <si>
    <r>
      <rPr>
        <sz val="9"/>
        <color indexed="8"/>
        <rFont val="SansSerif"/>
      </rPr>
      <t>260h</t>
    </r>
  </si>
  <si>
    <r>
      <rPr>
        <sz val="9"/>
        <color indexed="8"/>
        <rFont val="SansSerif"/>
      </rPr>
      <t>XDVA88</t>
    </r>
  </si>
  <si>
    <r>
      <rPr>
        <sz val="9"/>
        <color indexed="8"/>
        <rFont val="SansSerif"/>
      </rPr>
      <t>1N6BF0KM5KN804949</t>
    </r>
  </si>
  <si>
    <r>
      <rPr>
        <sz val="9"/>
        <color indexed="8"/>
        <rFont val="SansSerif"/>
      </rPr>
      <t>1112902376</t>
    </r>
  </si>
  <si>
    <r>
      <rPr>
        <sz val="9"/>
        <color indexed="8"/>
        <rFont val="SansSerif"/>
      </rPr>
      <t>William Bennett</t>
    </r>
  </si>
  <si>
    <r>
      <rPr>
        <sz val="9"/>
        <color indexed="8"/>
        <rFont val="SansSerif"/>
      </rPr>
      <t>73696F</t>
    </r>
  </si>
  <si>
    <r>
      <rPr>
        <sz val="9"/>
        <color indexed="8"/>
        <rFont val="SansSerif"/>
      </rPr>
      <t>3507h 34m 45s</t>
    </r>
  </si>
  <si>
    <r>
      <rPr>
        <sz val="9"/>
        <color indexed="8"/>
        <rFont val="SansSerif"/>
      </rPr>
      <t>UZW9341</t>
    </r>
  </si>
  <si>
    <r>
      <rPr>
        <sz val="9"/>
        <color indexed="8"/>
        <rFont val="SansSerif"/>
      </rPr>
      <t>1N6BF0KY7HN800414</t>
    </r>
  </si>
  <si>
    <r>
      <rPr>
        <sz val="9"/>
        <color indexed="8"/>
        <rFont val="SansSerif"/>
      </rPr>
      <t>1112904273</t>
    </r>
  </si>
  <si>
    <r>
      <rPr>
        <sz val="9"/>
        <color indexed="8"/>
        <rFont val="SansSerif"/>
      </rPr>
      <t>Thomas Gross</t>
    </r>
  </si>
  <si>
    <r>
      <rPr>
        <sz val="9"/>
        <color indexed="8"/>
        <rFont val="SansSerif"/>
      </rPr>
      <t>305h 50m 2s</t>
    </r>
  </si>
  <si>
    <r>
      <rPr>
        <sz val="9"/>
        <color indexed="8"/>
        <rFont val="SansSerif"/>
      </rPr>
      <t>PYH7761</t>
    </r>
  </si>
  <si>
    <r>
      <rPr>
        <sz val="9"/>
        <color indexed="8"/>
        <rFont val="SansSerif"/>
      </rPr>
      <t>1FTYE1Y87MKA38534</t>
    </r>
  </si>
  <si>
    <r>
      <rPr>
        <sz val="9"/>
        <color indexed="8"/>
        <rFont val="SansSerif"/>
      </rPr>
      <t>1101802455</t>
    </r>
  </si>
  <si>
    <r>
      <rPr>
        <sz val="9"/>
        <color indexed="8"/>
        <rFont val="SansSerif"/>
      </rPr>
      <t>Chris Rodriguez</t>
    </r>
  </si>
  <si>
    <r>
      <rPr>
        <sz val="9"/>
        <color indexed="8"/>
        <rFont val="SansSerif"/>
      </rPr>
      <t>82464</t>
    </r>
  </si>
  <si>
    <r>
      <rPr>
        <sz val="9"/>
        <color indexed="8"/>
        <rFont val="SansSerif"/>
      </rPr>
      <t>2039h 35m 17s</t>
    </r>
  </si>
  <si>
    <r>
      <rPr>
        <sz val="9"/>
        <color indexed="8"/>
        <rFont val="SansSerif"/>
      </rPr>
      <t>CP24241</t>
    </r>
  </si>
  <si>
    <r>
      <rPr>
        <sz val="9"/>
        <color indexed="8"/>
        <rFont val="SansSerif"/>
      </rPr>
      <t>2C4RDGBGXKR649201</t>
    </r>
  </si>
  <si>
    <r>
      <rPr>
        <sz val="9"/>
        <color indexed="8"/>
        <rFont val="SansSerif"/>
      </rPr>
      <t>0051186180</t>
    </r>
  </si>
  <si>
    <r>
      <rPr>
        <sz val="9"/>
        <color indexed="8"/>
        <rFont val="SansSerif"/>
      </rPr>
      <t>LESTER MILLER</t>
    </r>
  </si>
  <si>
    <r>
      <rPr>
        <sz val="9"/>
        <color indexed="8"/>
        <rFont val="SansSerif"/>
      </rPr>
      <t>215h 49m</t>
    </r>
  </si>
  <si>
    <r>
      <rPr>
        <sz val="9"/>
        <color indexed="8"/>
        <rFont val="SansSerif"/>
      </rPr>
      <t>3C6LRVBG9ME584364</t>
    </r>
  </si>
  <si>
    <r>
      <rPr>
        <sz val="9"/>
        <color indexed="8"/>
        <rFont val="SansSerif"/>
      </rPr>
      <t>1101802377</t>
    </r>
  </si>
  <si>
    <r>
      <rPr>
        <sz val="9"/>
        <color indexed="8"/>
        <rFont val="SansSerif"/>
      </rPr>
      <t>James Wiese</t>
    </r>
  </si>
  <si>
    <r>
      <rPr>
        <sz val="9"/>
        <color indexed="8"/>
        <rFont val="SansSerif"/>
      </rPr>
      <t>82488</t>
    </r>
  </si>
  <si>
    <r>
      <rPr>
        <sz val="9"/>
        <color indexed="8"/>
        <rFont val="SansSerif"/>
      </rPr>
      <t>1589h 37m 15s</t>
    </r>
  </si>
  <si>
    <r>
      <rPr>
        <sz val="9"/>
        <color indexed="8"/>
        <rFont val="SansSerif"/>
      </rPr>
      <t>LPX098</t>
    </r>
  </si>
  <si>
    <r>
      <rPr>
        <sz val="9"/>
        <color indexed="8"/>
        <rFont val="SansSerif"/>
      </rPr>
      <t>2C4RDGBG2KR649273</t>
    </r>
  </si>
  <si>
    <r>
      <rPr>
        <sz val="9"/>
        <color indexed="8"/>
        <rFont val="SansSerif"/>
      </rPr>
      <t>0011787197</t>
    </r>
  </si>
  <si>
    <r>
      <rPr>
        <sz val="9"/>
        <color indexed="8"/>
        <rFont val="SansSerif"/>
      </rPr>
      <t>DAVID HENSON</t>
    </r>
  </si>
  <si>
    <r>
      <rPr>
        <sz val="9"/>
        <color indexed="8"/>
        <rFont val="SansSerif"/>
      </rPr>
      <t>1102104349</t>
    </r>
  </si>
  <si>
    <r>
      <rPr>
        <sz val="9"/>
        <color indexed="8"/>
        <rFont val="SansSerif"/>
      </rPr>
      <t>88451</t>
    </r>
  </si>
  <si>
    <r>
      <rPr>
        <sz val="9"/>
        <color indexed="8"/>
        <rFont val="SansSerif"/>
      </rPr>
      <t>47h 42m 22s</t>
    </r>
  </si>
  <si>
    <r>
      <rPr>
        <sz val="9"/>
        <color indexed="8"/>
        <rFont val="SansSerif"/>
      </rPr>
      <t>PKW6769</t>
    </r>
  </si>
  <si>
    <r>
      <rPr>
        <sz val="9"/>
        <color indexed="8"/>
        <rFont val="SansSerif"/>
      </rPr>
      <t>1N6BF0KY8KN808870</t>
    </r>
  </si>
  <si>
    <r>
      <rPr>
        <sz val="9"/>
        <color indexed="8"/>
        <rFont val="SansSerif"/>
      </rPr>
      <t>1101802515</t>
    </r>
  </si>
  <si>
    <r>
      <rPr>
        <sz val="9"/>
        <color indexed="8"/>
        <rFont val="SansSerif"/>
      </rPr>
      <t>James D. Turley</t>
    </r>
  </si>
  <si>
    <r>
      <rPr>
        <sz val="9"/>
        <color indexed="8"/>
        <rFont val="SansSerif"/>
      </rPr>
      <t>91995</t>
    </r>
  </si>
  <si>
    <r>
      <rPr>
        <sz val="9"/>
        <color indexed="8"/>
        <rFont val="SansSerif"/>
      </rPr>
      <t>2634h 55m 12s</t>
    </r>
  </si>
  <si>
    <r>
      <rPr>
        <sz val="9"/>
        <color indexed="8"/>
        <rFont val="SansSerif"/>
      </rPr>
      <t>59268F3</t>
    </r>
  </si>
  <si>
    <r>
      <rPr>
        <sz val="9"/>
        <color indexed="8"/>
        <rFont val="SansSerif"/>
      </rPr>
      <t>1FTYE1Y80MKA07917</t>
    </r>
  </si>
  <si>
    <r>
      <rPr>
        <sz val="9"/>
        <color indexed="8"/>
        <rFont val="SansSerif"/>
      </rPr>
      <t>1112905497</t>
    </r>
  </si>
  <si>
    <r>
      <rPr>
        <sz val="9"/>
        <color indexed="8"/>
        <rFont val="SansSerif"/>
      </rPr>
      <t>Riley Farias</t>
    </r>
  </si>
  <si>
    <r>
      <rPr>
        <sz val="9"/>
        <color indexed="8"/>
        <rFont val="SansSerif"/>
      </rPr>
      <t>93694</t>
    </r>
  </si>
  <si>
    <r>
      <rPr>
        <sz val="9"/>
        <color indexed="8"/>
        <rFont val="SansSerif"/>
      </rPr>
      <t>1270h 16m 50s</t>
    </r>
  </si>
  <si>
    <r>
      <rPr>
        <sz val="9"/>
        <color indexed="8"/>
        <rFont val="SansSerif"/>
      </rPr>
      <t>LHS9031</t>
    </r>
  </si>
  <si>
    <r>
      <rPr>
        <sz val="9"/>
        <color indexed="8"/>
        <rFont val="SansSerif"/>
      </rPr>
      <t>2C4RDGBG8JR180964</t>
    </r>
  </si>
  <si>
    <r>
      <rPr>
        <sz val="9"/>
        <color indexed="8"/>
        <rFont val="SansSerif"/>
      </rPr>
      <t>0090401846</t>
    </r>
  </si>
  <si>
    <r>
      <rPr>
        <sz val="9"/>
        <color indexed="8"/>
        <rFont val="SansSerif"/>
      </rPr>
      <t>Dewayne Morris</t>
    </r>
  </si>
  <si>
    <r>
      <rPr>
        <sz val="9"/>
        <color indexed="8"/>
        <rFont val="SansSerif"/>
      </rPr>
      <t>24h 26m 25s</t>
    </r>
  </si>
  <si>
    <r>
      <rPr>
        <sz val="9"/>
        <color indexed="8"/>
        <rFont val="SansSerif"/>
      </rPr>
      <t>1N6BF0KY1JN801421</t>
    </r>
  </si>
  <si>
    <r>
      <rPr>
        <sz val="9"/>
        <color indexed="8"/>
        <rFont val="SansSerif"/>
      </rPr>
      <t>1102004781</t>
    </r>
  </si>
  <si>
    <r>
      <rPr>
        <sz val="9"/>
        <color indexed="8"/>
        <rFont val="SansSerif"/>
      </rPr>
      <t>Brandon Self</t>
    </r>
  </si>
  <si>
    <r>
      <rPr>
        <sz val="9"/>
        <color indexed="8"/>
        <rFont val="SansSerif"/>
      </rPr>
      <t>90102</t>
    </r>
  </si>
  <si>
    <r>
      <rPr>
        <sz val="9"/>
        <color indexed="8"/>
        <rFont val="SansSerif"/>
      </rPr>
      <t>751h 36m 10s</t>
    </r>
  </si>
  <si>
    <r>
      <rPr>
        <sz val="9"/>
        <color indexed="8"/>
        <rFont val="SansSerif"/>
      </rPr>
      <t>9098XY</t>
    </r>
  </si>
  <si>
    <r>
      <rPr>
        <sz val="9"/>
        <color indexed="8"/>
        <rFont val="SansSerif"/>
      </rPr>
      <t>NM0LS7E29L1435783</t>
    </r>
  </si>
  <si>
    <r>
      <rPr>
        <sz val="9"/>
        <color indexed="8"/>
        <rFont val="SansSerif"/>
      </rPr>
      <t>0060887075</t>
    </r>
  </si>
  <si>
    <r>
      <rPr>
        <sz val="9"/>
        <color indexed="8"/>
        <rFont val="SansSerif"/>
      </rPr>
      <t>Tom Gillis</t>
    </r>
  </si>
  <si>
    <r>
      <rPr>
        <sz val="9"/>
        <color indexed="8"/>
        <rFont val="SansSerif"/>
      </rPr>
      <t>1101901330</t>
    </r>
  </si>
  <si>
    <r>
      <rPr>
        <sz val="9"/>
        <color indexed="8"/>
        <rFont val="SansSerif"/>
      </rPr>
      <t>651h 19m 9s</t>
    </r>
  </si>
  <si>
    <r>
      <rPr>
        <sz val="9"/>
        <color indexed="8"/>
        <rFont val="SansSerif"/>
      </rPr>
      <t>0051187056</t>
    </r>
  </si>
  <si>
    <r>
      <rPr>
        <sz val="9"/>
        <color indexed="8"/>
        <rFont val="SansSerif"/>
      </rPr>
      <t>250 - UNKNOWN</t>
    </r>
  </si>
  <si>
    <r>
      <rPr>
        <sz val="9"/>
        <color indexed="8"/>
        <rFont val="SansSerif"/>
      </rPr>
      <t>84160F</t>
    </r>
  </si>
  <si>
    <r>
      <rPr>
        <sz val="9"/>
        <color indexed="8"/>
        <rFont val="SansSerif"/>
      </rPr>
      <t>149h 29m 10s</t>
    </r>
  </si>
  <si>
    <r>
      <rPr>
        <sz val="9"/>
        <color indexed="8"/>
        <rFont val="SansSerif"/>
      </rPr>
      <t>C142239</t>
    </r>
  </si>
  <si>
    <r>
      <rPr>
        <sz val="9"/>
        <color indexed="8"/>
        <rFont val="SansSerif"/>
      </rPr>
      <t>1N4BL4DW7KC133609</t>
    </r>
  </si>
  <si>
    <r>
      <rPr>
        <sz val="9"/>
        <color indexed="8"/>
        <rFont val="SansSerif"/>
      </rPr>
      <t>0042185094</t>
    </r>
  </si>
  <si>
    <r>
      <rPr>
        <sz val="9"/>
        <color indexed="8"/>
        <rFont val="SansSerif"/>
      </rPr>
      <t>Ed Bonk</t>
    </r>
  </si>
  <si>
    <r>
      <rPr>
        <sz val="9"/>
        <color indexed="8"/>
        <rFont val="SansSerif"/>
      </rPr>
      <t>82463R</t>
    </r>
  </si>
  <si>
    <r>
      <rPr>
        <sz val="9"/>
        <color indexed="8"/>
        <rFont val="SansSerif"/>
      </rPr>
      <t>1724h 53m 21s</t>
    </r>
  </si>
  <si>
    <r>
      <rPr>
        <sz val="9"/>
        <color indexed="8"/>
        <rFont val="SansSerif"/>
      </rPr>
      <t>CP14501</t>
    </r>
  </si>
  <si>
    <r>
      <rPr>
        <sz val="9"/>
        <color indexed="8"/>
        <rFont val="SansSerif"/>
      </rPr>
      <t>2C4RDGBG1KR649202</t>
    </r>
  </si>
  <si>
    <r>
      <rPr>
        <sz val="9"/>
        <color indexed="8"/>
        <rFont val="SansSerif"/>
      </rPr>
      <t>0051286085</t>
    </r>
  </si>
  <si>
    <r>
      <rPr>
        <sz val="9"/>
        <color indexed="8"/>
        <rFont val="SansSerif"/>
      </rPr>
      <t>1101903124</t>
    </r>
  </si>
  <si>
    <r>
      <rPr>
        <sz val="9"/>
        <color indexed="8"/>
        <rFont val="SansSerif"/>
      </rPr>
      <t>1101804354</t>
    </r>
  </si>
  <si>
    <r>
      <rPr>
        <sz val="9"/>
        <color indexed="8"/>
        <rFont val="SansSerif"/>
      </rPr>
      <t>94830</t>
    </r>
  </si>
  <si>
    <r>
      <rPr>
        <sz val="9"/>
        <color indexed="8"/>
        <rFont val="SansSerif"/>
      </rPr>
      <t>953h 35m 31s</t>
    </r>
  </si>
  <si>
    <r>
      <rPr>
        <sz val="9"/>
        <color indexed="8"/>
        <rFont val="SansSerif"/>
      </rPr>
      <t>87959NB</t>
    </r>
  </si>
  <si>
    <r>
      <rPr>
        <sz val="9"/>
        <color indexed="8"/>
        <rFont val="SansSerif"/>
      </rPr>
      <t>3N6CM0KN6KK696804</t>
    </r>
  </si>
  <si>
    <r>
      <rPr>
        <sz val="9"/>
        <color indexed="8"/>
        <rFont val="SansSerif"/>
      </rPr>
      <t>0042286141</t>
    </r>
  </si>
  <si>
    <r>
      <rPr>
        <sz val="9"/>
        <color indexed="8"/>
        <rFont val="SansSerif"/>
      </rPr>
      <t>Joseph Sinicropi</t>
    </r>
  </si>
  <si>
    <r>
      <rPr>
        <sz val="9"/>
        <color indexed="8"/>
        <rFont val="SansSerif"/>
      </rPr>
      <t>Joe Sinicropi</t>
    </r>
  </si>
  <si>
    <r>
      <rPr>
        <sz val="9"/>
        <color indexed="8"/>
        <rFont val="SansSerif"/>
      </rPr>
      <t>93698</t>
    </r>
  </si>
  <si>
    <r>
      <rPr>
        <sz val="9"/>
        <color indexed="8"/>
        <rFont val="SansSerif"/>
      </rPr>
      <t>1361h 48m 55s</t>
    </r>
  </si>
  <si>
    <r>
      <rPr>
        <sz val="9"/>
        <color indexed="8"/>
        <rFont val="SansSerif"/>
      </rPr>
      <t>C08856W</t>
    </r>
  </si>
  <si>
    <r>
      <rPr>
        <sz val="9"/>
        <color indexed="8"/>
        <rFont val="SansSerif"/>
      </rPr>
      <t>WD3PG2EA0J3378420</t>
    </r>
  </si>
  <si>
    <r>
      <rPr>
        <sz val="9"/>
        <color indexed="8"/>
        <rFont val="SansSerif"/>
      </rPr>
      <t>0090401513</t>
    </r>
  </si>
  <si>
    <r>
      <rPr>
        <sz val="9"/>
        <color indexed="8"/>
        <rFont val="SansSerif"/>
      </rPr>
      <t>JODY WOOLERY</t>
    </r>
  </si>
  <si>
    <r>
      <rPr>
        <sz val="9"/>
        <color indexed="8"/>
        <rFont val="SansSerif"/>
      </rPr>
      <t>807206</t>
    </r>
  </si>
  <si>
    <r>
      <rPr>
        <sz val="9"/>
        <color indexed="8"/>
        <rFont val="SansSerif"/>
      </rPr>
      <t>546h 49m 22s</t>
    </r>
  </si>
  <si>
    <r>
      <rPr>
        <sz val="9"/>
        <color indexed="8"/>
        <rFont val="SansSerif"/>
      </rPr>
      <t>65921H2</t>
    </r>
  </si>
  <si>
    <r>
      <rPr>
        <sz val="9"/>
        <color indexed="8"/>
        <rFont val="SansSerif"/>
      </rPr>
      <t>1N6AF0LYXHN807206</t>
    </r>
  </si>
  <si>
    <r>
      <rPr>
        <sz val="9"/>
        <color indexed="8"/>
        <rFont val="SansSerif"/>
      </rPr>
      <t>9061001390</t>
    </r>
  </si>
  <si>
    <r>
      <rPr>
        <sz val="9"/>
        <color indexed="8"/>
        <rFont val="SansSerif"/>
      </rPr>
      <t>Aaron Perry</t>
    </r>
  </si>
  <si>
    <r>
      <rPr>
        <sz val="9"/>
        <color indexed="8"/>
        <rFont val="SansSerif"/>
      </rPr>
      <t>1101801811</t>
    </r>
  </si>
  <si>
    <r>
      <rPr>
        <sz val="9"/>
        <color indexed="8"/>
        <rFont val="SansSerif"/>
      </rPr>
      <t>79712F</t>
    </r>
  </si>
  <si>
    <r>
      <rPr>
        <sz val="9"/>
        <color indexed="8"/>
        <rFont val="SansSerif"/>
      </rPr>
      <t>2815h 14m 34s</t>
    </r>
  </si>
  <si>
    <r>
      <rPr>
        <sz val="9"/>
        <color indexed="8"/>
        <rFont val="SansSerif"/>
      </rPr>
      <t>UYY7891</t>
    </r>
  </si>
  <si>
    <r>
      <rPr>
        <sz val="9"/>
        <color indexed="8"/>
        <rFont val="SansSerif"/>
      </rPr>
      <t>1N6BF0KM4JN805959</t>
    </r>
  </si>
  <si>
    <r>
      <rPr>
        <sz val="9"/>
        <color indexed="8"/>
        <rFont val="SansSerif"/>
      </rPr>
      <t>1120303603</t>
    </r>
  </si>
  <si>
    <r>
      <rPr>
        <sz val="9"/>
        <color indexed="8"/>
        <rFont val="SansSerif"/>
      </rPr>
      <t>82538</t>
    </r>
  </si>
  <si>
    <r>
      <rPr>
        <sz val="9"/>
        <color indexed="8"/>
        <rFont val="SansSerif"/>
      </rPr>
      <t>1920h 54m 17s</t>
    </r>
  </si>
  <si>
    <r>
      <rPr>
        <sz val="9"/>
        <color indexed="8"/>
        <rFont val="SansSerif"/>
      </rPr>
      <t>V30900</t>
    </r>
  </si>
  <si>
    <r>
      <rPr>
        <sz val="9"/>
        <color indexed="8"/>
        <rFont val="SansSerif"/>
      </rPr>
      <t>1N6BF0KM9KN805215</t>
    </r>
  </si>
  <si>
    <r>
      <rPr>
        <sz val="9"/>
        <color indexed="8"/>
        <rFont val="SansSerif"/>
      </rPr>
      <t>0042287154</t>
    </r>
  </si>
  <si>
    <r>
      <rPr>
        <sz val="9"/>
        <color indexed="8"/>
        <rFont val="SansSerif"/>
      </rPr>
      <t>SHANE MURRAY</t>
    </r>
  </si>
  <si>
    <r>
      <rPr>
        <sz val="9"/>
        <color indexed="8"/>
        <rFont val="SansSerif"/>
      </rPr>
      <t>82540</t>
    </r>
  </si>
  <si>
    <r>
      <rPr>
        <sz val="9"/>
        <color indexed="8"/>
        <rFont val="SansSerif"/>
      </rPr>
      <t>2065h 57m 3s</t>
    </r>
  </si>
  <si>
    <r>
      <rPr>
        <sz val="9"/>
        <color indexed="8"/>
        <rFont val="SansSerif"/>
      </rPr>
      <t>V14637</t>
    </r>
  </si>
  <si>
    <r>
      <rPr>
        <sz val="9"/>
        <color indexed="8"/>
        <rFont val="SansSerif"/>
      </rPr>
      <t>1N6BF0KM3KN805033</t>
    </r>
  </si>
  <si>
    <r>
      <rPr>
        <sz val="9"/>
        <color indexed="8"/>
        <rFont val="SansSerif"/>
      </rPr>
      <t>1112403568</t>
    </r>
  </si>
  <si>
    <r>
      <rPr>
        <sz val="9"/>
        <color indexed="8"/>
        <rFont val="SansSerif"/>
      </rPr>
      <t>Scott Fritz</t>
    </r>
  </si>
  <si>
    <r>
      <rPr>
        <sz val="9"/>
        <color indexed="8"/>
        <rFont val="SansSerif"/>
      </rPr>
      <t>96748</t>
    </r>
  </si>
  <si>
    <r>
      <rPr>
        <sz val="9"/>
        <color indexed="8"/>
        <rFont val="SansSerif"/>
      </rPr>
      <t>347h 50m 53s</t>
    </r>
  </si>
  <si>
    <r>
      <rPr>
        <sz val="9"/>
        <color indexed="8"/>
        <rFont val="SansSerif"/>
      </rPr>
      <t>369NDB</t>
    </r>
  </si>
  <si>
    <r>
      <rPr>
        <sz val="9"/>
        <color indexed="8"/>
        <rFont val="SansSerif"/>
      </rPr>
      <t>3C6LRVAG1ME582464</t>
    </r>
  </si>
  <si>
    <r>
      <rPr>
        <sz val="9"/>
        <color indexed="8"/>
        <rFont val="SansSerif"/>
      </rPr>
      <t>251</t>
    </r>
  </si>
  <si>
    <r>
      <rPr>
        <sz val="9"/>
        <color indexed="8"/>
        <rFont val="SansSerif"/>
      </rPr>
      <t>1101801904</t>
    </r>
  </si>
  <si>
    <r>
      <rPr>
        <sz val="9"/>
        <color indexed="8"/>
        <rFont val="SansSerif"/>
      </rPr>
      <t>Nick Taylor</t>
    </r>
  </si>
  <si>
    <r>
      <rPr>
        <sz val="9"/>
        <color indexed="8"/>
        <rFont val="SansSerif"/>
      </rPr>
      <t>1694h 51m 57s</t>
    </r>
  </si>
  <si>
    <r>
      <rPr>
        <sz val="9"/>
        <color indexed="8"/>
        <rFont val="SansSerif"/>
      </rPr>
      <t>PJV2902</t>
    </r>
  </si>
  <si>
    <r>
      <rPr>
        <sz val="9"/>
        <color indexed="8"/>
        <rFont val="SansSerif"/>
      </rPr>
      <t>1N6BF0KM3HN809219</t>
    </r>
  </si>
  <si>
    <r>
      <rPr>
        <sz val="9"/>
        <color indexed="8"/>
        <rFont val="SansSerif"/>
      </rPr>
      <t>115</t>
    </r>
  </si>
  <si>
    <r>
      <rPr>
        <sz val="9"/>
        <color indexed="8"/>
        <rFont val="SansSerif"/>
      </rPr>
      <t>8110581411</t>
    </r>
  </si>
  <si>
    <r>
      <rPr>
        <sz val="9"/>
        <color indexed="8"/>
        <rFont val="SansSerif"/>
      </rPr>
      <t>Todd Grafton</t>
    </r>
  </si>
  <si>
    <r>
      <rPr>
        <sz val="9"/>
        <color indexed="8"/>
        <rFont val="SansSerif"/>
      </rPr>
      <t>76117</t>
    </r>
  </si>
  <si>
    <r>
      <rPr>
        <sz val="9"/>
        <color indexed="8"/>
        <rFont val="SansSerif"/>
      </rPr>
      <t>1101902750</t>
    </r>
  </si>
  <si>
    <r>
      <rPr>
        <sz val="9"/>
        <color indexed="8"/>
        <rFont val="SansSerif"/>
      </rPr>
      <t>75883F</t>
    </r>
  </si>
  <si>
    <r>
      <rPr>
        <sz val="9"/>
        <color indexed="8"/>
        <rFont val="SansSerif"/>
      </rPr>
      <t>2575h 30m 56s</t>
    </r>
  </si>
  <si>
    <r>
      <rPr>
        <sz val="9"/>
        <color indexed="8"/>
        <rFont val="SansSerif"/>
      </rPr>
      <t>N453068</t>
    </r>
  </si>
  <si>
    <r>
      <rPr>
        <sz val="9"/>
        <color indexed="8"/>
        <rFont val="SansSerif"/>
      </rPr>
      <t>1N6BF0KM3HN803307</t>
    </r>
  </si>
  <si>
    <r>
      <rPr>
        <sz val="9"/>
        <color indexed="8"/>
        <rFont val="SansSerif"/>
      </rPr>
      <t>1112705490</t>
    </r>
  </si>
  <si>
    <r>
      <rPr>
        <sz val="9"/>
        <color indexed="8"/>
        <rFont val="SansSerif"/>
      </rPr>
      <t>Jerome Hellbach</t>
    </r>
  </si>
  <si>
    <r>
      <rPr>
        <sz val="9"/>
        <color indexed="8"/>
        <rFont val="SansSerif"/>
      </rPr>
      <t>9121387002</t>
    </r>
  </si>
  <si>
    <r>
      <rPr>
        <sz val="9"/>
        <color indexed="8"/>
        <rFont val="SansSerif"/>
      </rPr>
      <t>85432</t>
    </r>
  </si>
  <si>
    <r>
      <rPr>
        <sz val="9"/>
        <color indexed="8"/>
        <rFont val="SansSerif"/>
      </rPr>
      <t>1341h 33m 14s</t>
    </r>
  </si>
  <si>
    <r>
      <rPr>
        <sz val="9"/>
        <color indexed="8"/>
        <rFont val="SansSerif"/>
      </rPr>
      <t>MA V22-680</t>
    </r>
  </si>
  <si>
    <r>
      <rPr>
        <sz val="9"/>
        <color indexed="8"/>
        <rFont val="SansSerif"/>
      </rPr>
      <t>1N6BF0KM9KN804601</t>
    </r>
  </si>
  <si>
    <r>
      <rPr>
        <sz val="9"/>
        <color indexed="8"/>
        <rFont val="SansSerif"/>
      </rPr>
      <t>0042285171</t>
    </r>
  </si>
  <si>
    <r>
      <rPr>
        <sz val="9"/>
        <color indexed="8"/>
        <rFont val="SansSerif"/>
      </rPr>
      <t>Isaiah Figueroa</t>
    </r>
  </si>
  <si>
    <r>
      <rPr>
        <sz val="9"/>
        <color indexed="8"/>
        <rFont val="SansSerif"/>
      </rPr>
      <t>82501</t>
    </r>
  </si>
  <si>
    <r>
      <rPr>
        <sz val="9"/>
        <color indexed="8"/>
        <rFont val="SansSerif"/>
      </rPr>
      <t>194h 38m 6s</t>
    </r>
  </si>
  <si>
    <r>
      <rPr>
        <sz val="9"/>
        <color indexed="8"/>
        <rFont val="SansSerif"/>
      </rPr>
      <t>HRF5108</t>
    </r>
  </si>
  <si>
    <r>
      <rPr>
        <sz val="9"/>
        <color indexed="8"/>
        <rFont val="SansSerif"/>
      </rPr>
      <t>2C4RDGBG5KR649347</t>
    </r>
  </si>
  <si>
    <r>
      <rPr>
        <sz val="9"/>
        <color indexed="8"/>
        <rFont val="SansSerif"/>
      </rPr>
      <t>1101805929</t>
    </r>
  </si>
  <si>
    <r>
      <rPr>
        <sz val="9"/>
        <color indexed="8"/>
        <rFont val="SansSerif"/>
      </rPr>
      <t>Robert Garwood</t>
    </r>
  </si>
  <si>
    <r>
      <rPr>
        <sz val="9"/>
        <color indexed="8"/>
        <rFont val="SansSerif"/>
      </rPr>
      <t>1892h 55m 8s</t>
    </r>
  </si>
  <si>
    <r>
      <rPr>
        <sz val="9"/>
        <color indexed="8"/>
        <rFont val="SansSerif"/>
      </rPr>
      <t>QREZ02</t>
    </r>
  </si>
  <si>
    <r>
      <rPr>
        <sz val="9"/>
        <color indexed="8"/>
        <rFont val="SansSerif"/>
      </rPr>
      <t>1FTYR1YM0JKA46469</t>
    </r>
  </si>
  <si>
    <r>
      <rPr>
        <sz val="9"/>
        <color indexed="8"/>
        <rFont val="SansSerif"/>
      </rPr>
      <t>0090401803</t>
    </r>
  </si>
  <si>
    <r>
      <rPr>
        <sz val="9"/>
        <color indexed="8"/>
        <rFont val="SansSerif"/>
      </rPr>
      <t>NIFATLI LOPEZ</t>
    </r>
  </si>
  <si>
    <r>
      <rPr>
        <sz val="9"/>
        <color indexed="8"/>
        <rFont val="SansSerif"/>
      </rPr>
      <t>93686</t>
    </r>
  </si>
  <si>
    <r>
      <rPr>
        <sz val="9"/>
        <color indexed="8"/>
        <rFont val="SansSerif"/>
      </rPr>
      <t>91989</t>
    </r>
  </si>
  <si>
    <r>
      <rPr>
        <sz val="9"/>
        <color indexed="8"/>
        <rFont val="SansSerif"/>
      </rPr>
      <t>235h 14m 23s</t>
    </r>
  </si>
  <si>
    <r>
      <rPr>
        <sz val="9"/>
        <color indexed="8"/>
        <rFont val="SansSerif"/>
      </rPr>
      <t>83201F3</t>
    </r>
  </si>
  <si>
    <r>
      <rPr>
        <sz val="9"/>
        <color indexed="8"/>
        <rFont val="SansSerif"/>
      </rPr>
      <t>1FTYE1Y87MKA07915</t>
    </r>
  </si>
  <si>
    <r>
      <rPr>
        <sz val="9"/>
        <color indexed="8"/>
        <rFont val="SansSerif"/>
      </rPr>
      <t>1102004686</t>
    </r>
  </si>
  <si>
    <r>
      <rPr>
        <sz val="9"/>
        <color indexed="8"/>
        <rFont val="SansSerif"/>
      </rPr>
      <t>Eduardo Alvarez</t>
    </r>
  </si>
  <si>
    <r>
      <rPr>
        <sz val="9"/>
        <color indexed="8"/>
        <rFont val="SansSerif"/>
      </rPr>
      <t>82534</t>
    </r>
  </si>
  <si>
    <r>
      <rPr>
        <sz val="9"/>
        <color indexed="8"/>
        <rFont val="SansSerif"/>
      </rPr>
      <t>2614h 58m 56s</t>
    </r>
  </si>
  <si>
    <r>
      <rPr>
        <sz val="9"/>
        <color indexed="8"/>
        <rFont val="SansSerif"/>
      </rPr>
      <t>ZNE6086</t>
    </r>
  </si>
  <si>
    <r>
      <rPr>
        <sz val="9"/>
        <color indexed="8"/>
        <rFont val="SansSerif"/>
      </rPr>
      <t>1N6BF0KM5KN805955</t>
    </r>
  </si>
  <si>
    <r>
      <rPr>
        <sz val="9"/>
        <color indexed="8"/>
        <rFont val="SansSerif"/>
      </rPr>
      <t>1112905672</t>
    </r>
  </si>
  <si>
    <r>
      <rPr>
        <sz val="9"/>
        <color indexed="8"/>
        <rFont val="SansSerif"/>
      </rPr>
      <t>John Urbach</t>
    </r>
  </si>
  <si>
    <r>
      <rPr>
        <sz val="9"/>
        <color indexed="8"/>
        <rFont val="SansSerif"/>
      </rPr>
      <t>91879</t>
    </r>
  </si>
  <si>
    <r>
      <rPr>
        <sz val="9"/>
        <color indexed="8"/>
        <rFont val="SansSerif"/>
      </rPr>
      <t>771h 17m 11s</t>
    </r>
  </si>
  <si>
    <r>
      <rPr>
        <sz val="9"/>
        <color indexed="8"/>
        <rFont val="SansSerif"/>
      </rPr>
      <t>54145F3</t>
    </r>
  </si>
  <si>
    <r>
      <rPr>
        <sz val="9"/>
        <color indexed="8"/>
        <rFont val="SansSerif"/>
      </rPr>
      <t>NM0LS7E2XM1500805</t>
    </r>
  </si>
  <si>
    <r>
      <rPr>
        <sz val="9"/>
        <color indexed="8"/>
        <rFont val="SansSerif"/>
      </rPr>
      <t>0042185032</t>
    </r>
  </si>
  <si>
    <r>
      <rPr>
        <sz val="9"/>
        <color indexed="8"/>
        <rFont val="SansSerif"/>
      </rPr>
      <t>Tim Stockton</t>
    </r>
  </si>
  <si>
    <r>
      <rPr>
        <sz val="9"/>
        <color indexed="8"/>
        <rFont val="SansSerif"/>
      </rPr>
      <t>84744</t>
    </r>
  </si>
  <si>
    <r>
      <rPr>
        <sz val="9"/>
        <color indexed="8"/>
        <rFont val="SansSerif"/>
      </rPr>
      <t>168h 30m 20s</t>
    </r>
  </si>
  <si>
    <r>
      <rPr>
        <sz val="9"/>
        <color indexed="8"/>
        <rFont val="SansSerif"/>
      </rPr>
      <t>V22251</t>
    </r>
  </si>
  <si>
    <r>
      <rPr>
        <sz val="9"/>
        <color indexed="8"/>
        <rFont val="SansSerif"/>
      </rPr>
      <t>3N6CM0KN8KK699087</t>
    </r>
  </si>
  <si>
    <r>
      <rPr>
        <sz val="9"/>
        <color indexed="8"/>
        <rFont val="SansSerif"/>
      </rPr>
      <t>1101902914</t>
    </r>
  </si>
  <si>
    <r>
      <rPr>
        <sz val="9"/>
        <color indexed="8"/>
        <rFont val="SansSerif"/>
      </rPr>
      <t>84744 Tristan</t>
    </r>
  </si>
  <si>
    <r>
      <rPr>
        <sz val="9"/>
        <color indexed="8"/>
        <rFont val="SansSerif"/>
      </rPr>
      <t>75814F</t>
    </r>
  </si>
  <si>
    <r>
      <rPr>
        <sz val="9"/>
        <color indexed="8"/>
        <rFont val="SansSerif"/>
      </rPr>
      <t>3146h 31m 55s</t>
    </r>
  </si>
  <si>
    <r>
      <rPr>
        <sz val="9"/>
        <color indexed="8"/>
        <rFont val="SansSerif"/>
      </rPr>
      <t>GAP985</t>
    </r>
  </si>
  <si>
    <r>
      <rPr>
        <sz val="9"/>
        <color indexed="8"/>
        <rFont val="SansSerif"/>
      </rPr>
      <t>1N6BF0KY0HN804014</t>
    </r>
  </si>
  <si>
    <r>
      <rPr>
        <sz val="9"/>
        <color indexed="8"/>
        <rFont val="SansSerif"/>
      </rPr>
      <t>1112801436</t>
    </r>
  </si>
  <si>
    <r>
      <rPr>
        <sz val="9"/>
        <color indexed="8"/>
        <rFont val="SansSerif"/>
      </rPr>
      <t>1101904465</t>
    </r>
  </si>
  <si>
    <r>
      <rPr>
        <sz val="9"/>
        <color indexed="8"/>
        <rFont val="SansSerif"/>
      </rPr>
      <t>94h 4m 36s</t>
    </r>
  </si>
  <si>
    <r>
      <rPr>
        <sz val="9"/>
        <color indexed="8"/>
        <rFont val="SansSerif"/>
      </rPr>
      <t>1N6BF0KM6HN808145</t>
    </r>
  </si>
  <si>
    <r>
      <rPr>
        <sz val="9"/>
        <color indexed="8"/>
        <rFont val="SansSerif"/>
      </rPr>
      <t>1102104144</t>
    </r>
  </si>
  <si>
    <r>
      <rPr>
        <sz val="9"/>
        <color indexed="8"/>
        <rFont val="SansSerif"/>
      </rPr>
      <t>Bradley Jackson</t>
    </r>
  </si>
  <si>
    <r>
      <rPr>
        <sz val="9"/>
        <color indexed="8"/>
        <rFont val="SansSerif"/>
      </rPr>
      <t>82480</t>
    </r>
  </si>
  <si>
    <r>
      <rPr>
        <sz val="9"/>
        <color indexed="8"/>
        <rFont val="SansSerif"/>
      </rPr>
      <t>1235h 1m 36s</t>
    </r>
  </si>
  <si>
    <r>
      <rPr>
        <sz val="9"/>
        <color indexed="8"/>
        <rFont val="SansSerif"/>
      </rPr>
      <t>5KC242</t>
    </r>
  </si>
  <si>
    <r>
      <rPr>
        <sz val="9"/>
        <color indexed="8"/>
        <rFont val="SansSerif"/>
      </rPr>
      <t>2C4RDGBGXKR649215</t>
    </r>
  </si>
  <si>
    <r>
      <rPr>
        <sz val="9"/>
        <color indexed="8"/>
        <rFont val="SansSerif"/>
      </rPr>
      <t>0042285092</t>
    </r>
  </si>
  <si>
    <r>
      <rPr>
        <sz val="9"/>
        <color indexed="8"/>
        <rFont val="SansSerif"/>
      </rPr>
      <t>JILL STRICKLER-PAGE</t>
    </r>
  </si>
  <si>
    <r>
      <rPr>
        <sz val="9"/>
        <color indexed="8"/>
        <rFont val="SansSerif"/>
      </rPr>
      <t>63h 49m 14s</t>
    </r>
  </si>
  <si>
    <r>
      <rPr>
        <sz val="9"/>
        <color indexed="8"/>
        <rFont val="SansSerif"/>
      </rPr>
      <t>NM0LS7E21M1500773</t>
    </r>
  </si>
  <si>
    <r>
      <rPr>
        <sz val="9"/>
        <color indexed="8"/>
        <rFont val="SansSerif"/>
      </rPr>
      <t>1112705265</t>
    </r>
  </si>
  <si>
    <r>
      <rPr>
        <sz val="9"/>
        <color indexed="8"/>
        <rFont val="SansSerif"/>
      </rPr>
      <t>82518R</t>
    </r>
  </si>
  <si>
    <r>
      <rPr>
        <sz val="9"/>
        <color indexed="8"/>
        <rFont val="SansSerif"/>
      </rPr>
      <t>1570h 20m 28s</t>
    </r>
  </si>
  <si>
    <r>
      <rPr>
        <sz val="9"/>
        <color indexed="8"/>
        <rFont val="SansSerif"/>
      </rPr>
      <t>C142236</t>
    </r>
  </si>
  <si>
    <r>
      <rPr>
        <sz val="9"/>
        <color indexed="8"/>
        <rFont val="SansSerif"/>
      </rPr>
      <t>2C4RDGBGXKR649439</t>
    </r>
  </si>
  <si>
    <r>
      <rPr>
        <sz val="9"/>
        <color indexed="8"/>
        <rFont val="SansSerif"/>
      </rPr>
      <t>0051186016</t>
    </r>
  </si>
  <si>
    <r>
      <rPr>
        <sz val="9"/>
        <color indexed="8"/>
        <rFont val="SansSerif"/>
      </rPr>
      <t>CHRIS LIQUORI</t>
    </r>
  </si>
  <si>
    <r>
      <rPr>
        <sz val="9"/>
        <color indexed="8"/>
        <rFont val="SansSerif"/>
      </rPr>
      <t>82741F</t>
    </r>
  </si>
  <si>
    <r>
      <rPr>
        <sz val="9"/>
        <color indexed="8"/>
        <rFont val="SansSerif"/>
      </rPr>
      <t>183h 46m 26s</t>
    </r>
  </si>
  <si>
    <r>
      <rPr>
        <sz val="9"/>
        <color indexed="8"/>
        <rFont val="SansSerif"/>
      </rPr>
      <t>9462H14</t>
    </r>
  </si>
  <si>
    <r>
      <rPr>
        <sz val="9"/>
        <color indexed="8"/>
        <rFont val="SansSerif"/>
      </rPr>
      <t>1N4BL4DV5KC153011</t>
    </r>
  </si>
  <si>
    <r>
      <rPr>
        <sz val="9"/>
        <color indexed="8"/>
        <rFont val="SansSerif"/>
      </rPr>
      <t>943</t>
    </r>
  </si>
  <si>
    <r>
      <rPr>
        <sz val="9"/>
        <color indexed="8"/>
        <rFont val="SansSerif"/>
      </rPr>
      <t>0042185007</t>
    </r>
  </si>
  <si>
    <r>
      <rPr>
        <sz val="9"/>
        <color indexed="8"/>
        <rFont val="SansSerif"/>
      </rPr>
      <t>Bruce Nicoara</t>
    </r>
  </si>
  <si>
    <r>
      <rPr>
        <sz val="9"/>
        <color indexed="8"/>
        <rFont val="SansSerif"/>
      </rPr>
      <t>696h 49m 40s</t>
    </r>
  </si>
  <si>
    <r>
      <rPr>
        <sz val="9"/>
        <color indexed="8"/>
        <rFont val="SansSerif"/>
      </rPr>
      <t>V24588</t>
    </r>
  </si>
  <si>
    <r>
      <rPr>
        <sz val="9"/>
        <color indexed="8"/>
        <rFont val="SansSerif"/>
      </rPr>
      <t>5TDYK3DC3ES479859</t>
    </r>
  </si>
  <si>
    <r>
      <rPr>
        <sz val="9"/>
        <color indexed="8"/>
        <rFont val="SansSerif"/>
      </rPr>
      <t>0042287070</t>
    </r>
  </si>
  <si>
    <r>
      <rPr>
        <sz val="9"/>
        <color indexed="8"/>
        <rFont val="SansSerif"/>
      </rPr>
      <t>82479</t>
    </r>
  </si>
  <si>
    <r>
      <rPr>
        <sz val="9"/>
        <color indexed="8"/>
        <rFont val="SansSerif"/>
      </rPr>
      <t>91859</t>
    </r>
  </si>
  <si>
    <r>
      <rPr>
        <sz val="9"/>
        <color indexed="8"/>
        <rFont val="SansSerif"/>
      </rPr>
      <t>3060h 1m 42s</t>
    </r>
  </si>
  <si>
    <r>
      <rPr>
        <sz val="9"/>
        <color indexed="8"/>
        <rFont val="SansSerif"/>
      </rPr>
      <t>70AJYW</t>
    </r>
  </si>
  <si>
    <r>
      <rPr>
        <sz val="9"/>
        <color indexed="8"/>
        <rFont val="SansSerif"/>
      </rPr>
      <t>NM0LS7E20M1500781</t>
    </r>
  </si>
  <si>
    <r>
      <rPr>
        <sz val="9"/>
        <color indexed="8"/>
        <rFont val="SansSerif"/>
      </rPr>
      <t>1121601862</t>
    </r>
  </si>
  <si>
    <r>
      <rPr>
        <sz val="9"/>
        <color indexed="8"/>
        <rFont val="SansSerif"/>
      </rPr>
      <t>Charlotte Zulawski</t>
    </r>
  </si>
  <si>
    <r>
      <rPr>
        <sz val="9"/>
        <color indexed="8"/>
        <rFont val="SansSerif"/>
      </rPr>
      <t>1121605780</t>
    </r>
  </si>
  <si>
    <r>
      <rPr>
        <sz val="9"/>
        <color indexed="8"/>
        <rFont val="SansSerif"/>
      </rPr>
      <t>1102001367</t>
    </r>
  </si>
  <si>
    <r>
      <rPr>
        <sz val="9"/>
        <color indexed="8"/>
        <rFont val="SansSerif"/>
      </rPr>
      <t>81896F</t>
    </r>
  </si>
  <si>
    <r>
      <rPr>
        <sz val="9"/>
        <color indexed="8"/>
        <rFont val="SansSerif"/>
      </rPr>
      <t>2174h 22m 23s</t>
    </r>
  </si>
  <si>
    <r>
      <rPr>
        <sz val="9"/>
        <color indexed="8"/>
        <rFont val="SansSerif"/>
      </rPr>
      <t>C142228</t>
    </r>
  </si>
  <si>
    <r>
      <rPr>
        <sz val="9"/>
        <color indexed="8"/>
        <rFont val="SansSerif"/>
      </rPr>
      <t>2C4RDGBG1KR559337</t>
    </r>
  </si>
  <si>
    <r>
      <rPr>
        <sz val="9"/>
        <color indexed="8"/>
        <rFont val="SansSerif"/>
      </rPr>
      <t>0051185003</t>
    </r>
  </si>
  <si>
    <r>
      <rPr>
        <sz val="9"/>
        <color indexed="8"/>
        <rFont val="SansSerif"/>
      </rPr>
      <t>KRISTEN MAAK</t>
    </r>
  </si>
  <si>
    <r>
      <rPr>
        <sz val="9"/>
        <color indexed="8"/>
        <rFont val="SansSerif"/>
      </rPr>
      <t>93650</t>
    </r>
  </si>
  <si>
    <r>
      <rPr>
        <sz val="9"/>
        <color indexed="8"/>
        <rFont val="SansSerif"/>
      </rPr>
      <t>2469h 23m 22s</t>
    </r>
  </si>
  <si>
    <r>
      <rPr>
        <sz val="9"/>
        <color indexed="8"/>
        <rFont val="SansSerif"/>
      </rPr>
      <t>DD77937</t>
    </r>
  </si>
  <si>
    <r>
      <rPr>
        <sz val="9"/>
        <color indexed="8"/>
        <rFont val="SansSerif"/>
      </rPr>
      <t>3N6CM0KN0LK710939</t>
    </r>
  </si>
  <si>
    <r>
      <rPr>
        <sz val="9"/>
        <color indexed="8"/>
        <rFont val="SansSerif"/>
      </rPr>
      <t>1112901389</t>
    </r>
  </si>
  <si>
    <r>
      <rPr>
        <sz val="9"/>
        <color indexed="8"/>
        <rFont val="SansSerif"/>
      </rPr>
      <t>William Martin</t>
    </r>
  </si>
  <si>
    <r>
      <rPr>
        <sz val="9"/>
        <color indexed="8"/>
        <rFont val="SansSerif"/>
      </rPr>
      <t>85450R</t>
    </r>
  </si>
  <si>
    <r>
      <rPr>
        <sz val="9"/>
        <color indexed="8"/>
        <rFont val="SansSerif"/>
      </rPr>
      <t>1465h 39m 46s</t>
    </r>
  </si>
  <si>
    <r>
      <rPr>
        <sz val="9"/>
        <color indexed="8"/>
        <rFont val="SansSerif"/>
      </rPr>
      <t>9PL337</t>
    </r>
  </si>
  <si>
    <r>
      <rPr>
        <sz val="9"/>
        <color indexed="8"/>
        <rFont val="SansSerif"/>
      </rPr>
      <t>2C4RDGCG4KR740768</t>
    </r>
  </si>
  <si>
    <r>
      <rPr>
        <sz val="9"/>
        <color indexed="8"/>
        <rFont val="SansSerif"/>
      </rPr>
      <t>0042285074</t>
    </r>
  </si>
  <si>
    <r>
      <rPr>
        <sz val="9"/>
        <color indexed="8"/>
        <rFont val="SansSerif"/>
      </rPr>
      <t>MALA AARONSON</t>
    </r>
  </si>
  <si>
    <r>
      <rPr>
        <sz val="9"/>
        <color indexed="8"/>
        <rFont val="SansSerif"/>
      </rPr>
      <t>91619</t>
    </r>
  </si>
  <si>
    <r>
      <rPr>
        <sz val="9"/>
        <color indexed="8"/>
        <rFont val="SansSerif"/>
      </rPr>
      <t>361h 32m 45s</t>
    </r>
  </si>
  <si>
    <r>
      <rPr>
        <sz val="9"/>
        <color indexed="8"/>
        <rFont val="SansSerif"/>
      </rPr>
      <t>KQN404</t>
    </r>
  </si>
  <si>
    <r>
      <rPr>
        <sz val="9"/>
        <color indexed="8"/>
        <rFont val="SansSerif"/>
      </rPr>
      <t>2C4RDGBG5LR221912</t>
    </r>
  </si>
  <si>
    <r>
      <rPr>
        <sz val="9"/>
        <color indexed="8"/>
        <rFont val="SansSerif"/>
      </rPr>
      <t>0042086229</t>
    </r>
  </si>
  <si>
    <r>
      <rPr>
        <sz val="9"/>
        <color indexed="8"/>
        <rFont val="SansSerif"/>
      </rPr>
      <t>LUCAS SUMRALL</t>
    </r>
  </si>
  <si>
    <r>
      <rPr>
        <sz val="9"/>
        <color indexed="8"/>
        <rFont val="SansSerif"/>
      </rPr>
      <t>1101805847</t>
    </r>
  </si>
  <si>
    <r>
      <rPr>
        <sz val="9"/>
        <color indexed="8"/>
        <rFont val="SansSerif"/>
      </rPr>
      <t>78937S</t>
    </r>
  </si>
  <si>
    <r>
      <rPr>
        <sz val="9"/>
        <color indexed="8"/>
        <rFont val="SansSerif"/>
      </rPr>
      <t>1349h 44m 41s</t>
    </r>
  </si>
  <si>
    <r>
      <rPr>
        <sz val="9"/>
        <color indexed="8"/>
        <rFont val="SansSerif"/>
      </rPr>
      <t>KV5465</t>
    </r>
  </si>
  <si>
    <r>
      <rPr>
        <sz val="9"/>
        <color indexed="8"/>
        <rFont val="SansSerif"/>
      </rPr>
      <t>1N6BF0KM3HN811472</t>
    </r>
  </si>
  <si>
    <r>
      <rPr>
        <sz val="9"/>
        <color indexed="8"/>
        <rFont val="SansSerif"/>
      </rPr>
      <t>0012085096</t>
    </r>
  </si>
  <si>
    <r>
      <rPr>
        <sz val="9"/>
        <color indexed="8"/>
        <rFont val="SansSerif"/>
      </rPr>
      <t>Kevin Stack</t>
    </r>
  </si>
  <si>
    <r>
      <rPr>
        <sz val="9"/>
        <color indexed="8"/>
        <rFont val="SansSerif"/>
      </rPr>
      <t>97108</t>
    </r>
  </si>
  <si>
    <r>
      <rPr>
        <sz val="9"/>
        <color indexed="8"/>
        <rFont val="SansSerif"/>
      </rPr>
      <t>1585h 6m 39s</t>
    </r>
  </si>
  <si>
    <r>
      <rPr>
        <sz val="9"/>
        <color indexed="8"/>
        <rFont val="SansSerif"/>
      </rPr>
      <t>719NCQ</t>
    </r>
  </si>
  <si>
    <r>
      <rPr>
        <sz val="9"/>
        <color indexed="8"/>
        <rFont val="SansSerif"/>
      </rPr>
      <t>3C6LRVAG3ME582465</t>
    </r>
  </si>
  <si>
    <r>
      <rPr>
        <sz val="9"/>
        <color indexed="8"/>
        <rFont val="SansSerif"/>
      </rPr>
      <t>0090401799</t>
    </r>
  </si>
  <si>
    <r>
      <rPr>
        <sz val="9"/>
        <color indexed="8"/>
        <rFont val="SansSerif"/>
      </rPr>
      <t>Michael KOWBUSZEWSKI</t>
    </r>
  </si>
  <si>
    <r>
      <rPr>
        <sz val="9"/>
        <color indexed="8"/>
        <rFont val="SansSerif"/>
      </rPr>
      <t>79930F</t>
    </r>
  </si>
  <si>
    <r>
      <rPr>
        <sz val="9"/>
        <color indexed="8"/>
        <rFont val="SansSerif"/>
      </rPr>
      <t>3549h 2m 38s</t>
    </r>
  </si>
  <si>
    <r>
      <rPr>
        <sz val="9"/>
        <color indexed="8"/>
        <rFont val="SansSerif"/>
      </rPr>
      <t>XDVA77</t>
    </r>
  </si>
  <si>
    <r>
      <rPr>
        <sz val="9"/>
        <color indexed="8"/>
        <rFont val="SansSerif"/>
      </rPr>
      <t>1N6BF0KM3JN803507</t>
    </r>
  </si>
  <si>
    <r>
      <rPr>
        <sz val="9"/>
        <color indexed="8"/>
        <rFont val="SansSerif"/>
      </rPr>
      <t>1120303569</t>
    </r>
  </si>
  <si>
    <r>
      <rPr>
        <sz val="9"/>
        <color indexed="8"/>
        <rFont val="SansSerif"/>
      </rPr>
      <t>Dewayne Gibson</t>
    </r>
  </si>
  <si>
    <r>
      <rPr>
        <sz val="9"/>
        <color indexed="8"/>
        <rFont val="SansSerif"/>
      </rPr>
      <t>146h 29m 35s</t>
    </r>
  </si>
  <si>
    <r>
      <rPr>
        <sz val="9"/>
        <color indexed="8"/>
        <rFont val="SansSerif"/>
      </rPr>
      <t>83552G3</t>
    </r>
  </si>
  <si>
    <r>
      <rPr>
        <sz val="9"/>
        <color indexed="8"/>
        <rFont val="SansSerif"/>
      </rPr>
      <t>1FTYE1Y85MKA07489</t>
    </r>
  </si>
  <si>
    <r>
      <rPr>
        <sz val="9"/>
        <color indexed="8"/>
        <rFont val="SansSerif"/>
      </rPr>
      <t>1101801212</t>
    </r>
  </si>
  <si>
    <r>
      <rPr>
        <sz val="9"/>
        <color indexed="8"/>
        <rFont val="SansSerif"/>
      </rPr>
      <t>Luis Garcia</t>
    </r>
  </si>
  <si>
    <r>
      <rPr>
        <sz val="9"/>
        <color indexed="8"/>
        <rFont val="SansSerif"/>
      </rPr>
      <t>1102001449</t>
    </r>
  </si>
  <si>
    <r>
      <rPr>
        <sz val="9"/>
        <color indexed="8"/>
        <rFont val="SansSerif"/>
      </rPr>
      <t>93755</t>
    </r>
  </si>
  <si>
    <r>
      <rPr>
        <sz val="9"/>
        <color indexed="8"/>
        <rFont val="SansSerif"/>
      </rPr>
      <t>406h 4m 22s</t>
    </r>
  </si>
  <si>
    <r>
      <rPr>
        <sz val="9"/>
        <color indexed="8"/>
        <rFont val="SansSerif"/>
      </rPr>
      <t>396449D</t>
    </r>
  </si>
  <si>
    <r>
      <rPr>
        <sz val="9"/>
        <color indexed="8"/>
        <rFont val="SansSerif"/>
      </rPr>
      <t>1FTYE1Y8XMKA38575</t>
    </r>
  </si>
  <si>
    <r>
      <rPr>
        <sz val="9"/>
        <color indexed="8"/>
        <rFont val="SansSerif"/>
      </rPr>
      <t>1102004570</t>
    </r>
  </si>
  <si>
    <r>
      <rPr>
        <sz val="9"/>
        <color indexed="8"/>
        <rFont val="SansSerif"/>
      </rPr>
      <t>TODD HILLING</t>
    </r>
  </si>
  <si>
    <r>
      <rPr>
        <sz val="9"/>
        <color indexed="8"/>
        <rFont val="SansSerif"/>
      </rPr>
      <t>77628S</t>
    </r>
  </si>
  <si>
    <r>
      <rPr>
        <sz val="9"/>
        <color indexed="8"/>
        <rFont val="SansSerif"/>
      </rPr>
      <t>2103h 46m 14s</t>
    </r>
  </si>
  <si>
    <r>
      <rPr>
        <sz val="9"/>
        <color indexed="8"/>
        <rFont val="SansSerif"/>
      </rPr>
      <t>18071B2</t>
    </r>
  </si>
  <si>
    <r>
      <rPr>
        <sz val="9"/>
        <color indexed="8"/>
        <rFont val="SansSerif"/>
      </rPr>
      <t>1N6BF0KM5KN807656</t>
    </r>
  </si>
  <si>
    <r>
      <rPr>
        <sz val="9"/>
        <color indexed="8"/>
        <rFont val="SansSerif"/>
      </rPr>
      <t>1112705634</t>
    </r>
  </si>
  <si>
    <r>
      <rPr>
        <sz val="9"/>
        <color indexed="8"/>
        <rFont val="SansSerif"/>
      </rPr>
      <t>James Gore</t>
    </r>
  </si>
  <si>
    <r>
      <rPr>
        <sz val="9"/>
        <color indexed="8"/>
        <rFont val="SansSerif"/>
      </rPr>
      <t>69418S</t>
    </r>
  </si>
  <si>
    <r>
      <rPr>
        <sz val="9"/>
        <color indexed="8"/>
        <rFont val="SansSerif"/>
      </rPr>
      <t>36h 26m 48s</t>
    </r>
  </si>
  <si>
    <r>
      <rPr>
        <sz val="9"/>
        <color indexed="8"/>
        <rFont val="SansSerif"/>
      </rPr>
      <t>414852D</t>
    </r>
  </si>
  <si>
    <r>
      <rPr>
        <sz val="9"/>
        <color indexed="8"/>
        <rFont val="SansSerif"/>
      </rPr>
      <t>1N6BF0KM1GN811405</t>
    </r>
  </si>
  <si>
    <r>
      <rPr>
        <sz val="9"/>
        <color indexed="8"/>
        <rFont val="SansSerif"/>
      </rPr>
      <t>9120986158</t>
    </r>
  </si>
  <si>
    <r>
      <rPr>
        <sz val="9"/>
        <color indexed="8"/>
        <rFont val="SansSerif"/>
      </rPr>
      <t>Melani Comfort</t>
    </r>
  </si>
  <si>
    <r>
      <rPr>
        <sz val="9"/>
        <color indexed="8"/>
        <rFont val="SansSerif"/>
      </rPr>
      <t>447026</t>
    </r>
  </si>
  <si>
    <r>
      <rPr>
        <sz val="9"/>
        <color indexed="8"/>
        <rFont val="SansSerif"/>
      </rPr>
      <t>153h 35m 24s</t>
    </r>
  </si>
  <si>
    <r>
      <rPr>
        <sz val="9"/>
        <color indexed="8"/>
        <rFont val="SansSerif"/>
      </rPr>
      <t>81BSYI</t>
    </r>
  </si>
  <si>
    <r>
      <rPr>
        <sz val="9"/>
        <color indexed="8"/>
        <rFont val="SansSerif"/>
      </rPr>
      <t>NM0LS6E24L1447026</t>
    </r>
  </si>
  <si>
    <r>
      <rPr>
        <sz val="9"/>
        <color indexed="8"/>
        <rFont val="SansSerif"/>
      </rPr>
      <t>1101902412</t>
    </r>
  </si>
  <si>
    <r>
      <rPr>
        <sz val="9"/>
        <color indexed="8"/>
        <rFont val="SansSerif"/>
      </rPr>
      <t>Dennis Young</t>
    </r>
  </si>
  <si>
    <r>
      <rPr>
        <sz val="9"/>
        <color indexed="8"/>
        <rFont val="SansSerif"/>
      </rPr>
      <t>91893</t>
    </r>
  </si>
  <si>
    <r>
      <rPr>
        <sz val="9"/>
        <color indexed="8"/>
        <rFont val="SansSerif"/>
      </rPr>
      <t>2217h 7m 31s</t>
    </r>
  </si>
  <si>
    <r>
      <rPr>
        <sz val="9"/>
        <color indexed="8"/>
        <rFont val="SansSerif"/>
      </rPr>
      <t>63582NB</t>
    </r>
  </si>
  <si>
    <r>
      <rPr>
        <sz val="9"/>
        <color indexed="8"/>
        <rFont val="SansSerif"/>
      </rPr>
      <t>NM0LS7E26M1500929</t>
    </r>
  </si>
  <si>
    <r>
      <rPr>
        <sz val="9"/>
        <color indexed="8"/>
        <rFont val="SansSerif"/>
      </rPr>
      <t>1112901430</t>
    </r>
  </si>
  <si>
    <r>
      <rPr>
        <sz val="9"/>
        <color indexed="8"/>
        <rFont val="SansSerif"/>
      </rPr>
      <t>Kenneth Swanson</t>
    </r>
  </si>
  <si>
    <r>
      <rPr>
        <sz val="9"/>
        <color indexed="8"/>
        <rFont val="SansSerif"/>
      </rPr>
      <t>90690</t>
    </r>
  </si>
  <si>
    <r>
      <rPr>
        <sz val="9"/>
        <color indexed="8"/>
        <rFont val="SansSerif"/>
      </rPr>
      <t>71h 29m 45s</t>
    </r>
  </si>
  <si>
    <r>
      <rPr>
        <sz val="9"/>
        <color indexed="8"/>
        <rFont val="SansSerif"/>
      </rPr>
      <t>QEFY10</t>
    </r>
  </si>
  <si>
    <r>
      <rPr>
        <sz val="9"/>
        <color indexed="8"/>
        <rFont val="SansSerif"/>
      </rPr>
      <t>3N6CM0KN6LK698196</t>
    </r>
  </si>
  <si>
    <r>
      <rPr>
        <sz val="9"/>
        <color indexed="8"/>
        <rFont val="SansSerif"/>
      </rPr>
      <t>1101904255</t>
    </r>
  </si>
  <si>
    <r>
      <rPr>
        <sz val="9"/>
        <color indexed="8"/>
        <rFont val="SansSerif"/>
      </rPr>
      <t>HELMUS VIVIAN</t>
    </r>
  </si>
  <si>
    <r>
      <rPr>
        <sz val="9"/>
        <color indexed="8"/>
        <rFont val="SansSerif"/>
      </rPr>
      <t>91869</t>
    </r>
  </si>
  <si>
    <r>
      <rPr>
        <sz val="9"/>
        <color indexed="8"/>
        <rFont val="SansSerif"/>
      </rPr>
      <t>1205h 36m 35s</t>
    </r>
  </si>
  <si>
    <r>
      <rPr>
        <sz val="9"/>
        <color indexed="8"/>
        <rFont val="SansSerif"/>
      </rPr>
      <t>W27378</t>
    </r>
  </si>
  <si>
    <r>
      <rPr>
        <sz val="9"/>
        <color indexed="8"/>
        <rFont val="SansSerif"/>
      </rPr>
      <t>NM0LS7E2XM1500822</t>
    </r>
  </si>
  <si>
    <r>
      <rPr>
        <sz val="9"/>
        <color indexed="8"/>
        <rFont val="SansSerif"/>
      </rPr>
      <t>0021887111</t>
    </r>
  </si>
  <si>
    <r>
      <rPr>
        <sz val="9"/>
        <color indexed="8"/>
        <rFont val="SansSerif"/>
      </rPr>
      <t>Judith Mahoney</t>
    </r>
  </si>
  <si>
    <r>
      <rPr>
        <sz val="9"/>
        <color indexed="8"/>
        <rFont val="SansSerif"/>
      </rPr>
      <t>81025F</t>
    </r>
  </si>
  <si>
    <r>
      <rPr>
        <sz val="9"/>
        <color indexed="8"/>
        <rFont val="SansSerif"/>
      </rPr>
      <t>1955h 15m 49s</t>
    </r>
  </si>
  <si>
    <r>
      <rPr>
        <sz val="9"/>
        <color indexed="8"/>
        <rFont val="SansSerif"/>
      </rPr>
      <t>DB50804</t>
    </r>
  </si>
  <si>
    <r>
      <rPr>
        <sz val="9"/>
        <color indexed="8"/>
        <rFont val="SansSerif"/>
      </rPr>
      <t>3N6CM0KN5JK698431</t>
    </r>
  </si>
  <si>
    <r>
      <rPr>
        <sz val="9"/>
        <color indexed="8"/>
        <rFont val="SansSerif"/>
      </rPr>
      <t>1112701755</t>
    </r>
  </si>
  <si>
    <r>
      <rPr>
        <sz val="9"/>
        <color indexed="8"/>
        <rFont val="SansSerif"/>
      </rPr>
      <t>Richard Yancy</t>
    </r>
  </si>
  <si>
    <r>
      <rPr>
        <sz val="9"/>
        <color indexed="8"/>
        <rFont val="SansSerif"/>
      </rPr>
      <t>90394</t>
    </r>
  </si>
  <si>
    <r>
      <rPr>
        <sz val="9"/>
        <color indexed="8"/>
        <rFont val="SansSerif"/>
      </rPr>
      <t>2306h 12m 44s</t>
    </r>
  </si>
  <si>
    <r>
      <rPr>
        <sz val="9"/>
        <color indexed="8"/>
        <rFont val="SansSerif"/>
      </rPr>
      <t>C205771</t>
    </r>
  </si>
  <si>
    <r>
      <rPr>
        <sz val="9"/>
        <color indexed="8"/>
        <rFont val="SansSerif"/>
      </rPr>
      <t>2C4RDGBG4KR762657</t>
    </r>
  </si>
  <si>
    <r>
      <rPr>
        <sz val="9"/>
        <color indexed="8"/>
        <rFont val="SansSerif"/>
      </rPr>
      <t>0051186136</t>
    </r>
  </si>
  <si>
    <r>
      <rPr>
        <sz val="9"/>
        <color indexed="8"/>
        <rFont val="SansSerif"/>
      </rPr>
      <t>RAYMOND GORNEAULT</t>
    </r>
  </si>
  <si>
    <r>
      <rPr>
        <sz val="9"/>
        <color indexed="8"/>
        <rFont val="SansSerif"/>
      </rPr>
      <t>94831</t>
    </r>
  </si>
  <si>
    <r>
      <rPr>
        <sz val="9"/>
        <color indexed="8"/>
        <rFont val="SansSerif"/>
      </rPr>
      <t>587h 40m 25s</t>
    </r>
  </si>
  <si>
    <r>
      <rPr>
        <sz val="9"/>
        <color indexed="8"/>
        <rFont val="SansSerif"/>
      </rPr>
      <t>87957NB</t>
    </r>
  </si>
  <si>
    <r>
      <rPr>
        <sz val="9"/>
        <color indexed="8"/>
        <rFont val="SansSerif"/>
      </rPr>
      <t>3N6CM0KN9KK696330</t>
    </r>
  </si>
  <si>
    <r>
      <rPr>
        <sz val="9"/>
        <color indexed="8"/>
        <rFont val="SansSerif"/>
      </rPr>
      <t>0041786046</t>
    </r>
  </si>
  <si>
    <r>
      <rPr>
        <sz val="9"/>
        <color indexed="8"/>
        <rFont val="SansSerif"/>
      </rPr>
      <t>Robert Baumuller</t>
    </r>
  </si>
  <si>
    <r>
      <rPr>
        <sz val="9"/>
        <color indexed="8"/>
        <rFont val="SansSerif"/>
      </rPr>
      <t>Rob B</t>
    </r>
  </si>
  <si>
    <r>
      <rPr>
        <sz val="9"/>
        <color indexed="8"/>
        <rFont val="SansSerif"/>
      </rPr>
      <t>85716R</t>
    </r>
  </si>
  <si>
    <r>
      <rPr>
        <sz val="9"/>
        <color indexed="8"/>
        <rFont val="SansSerif"/>
      </rPr>
      <t>1681h 58m 16s</t>
    </r>
  </si>
  <si>
    <r>
      <rPr>
        <sz val="9"/>
        <color indexed="8"/>
        <rFont val="SansSerif"/>
      </rPr>
      <t>V38784</t>
    </r>
  </si>
  <si>
    <r>
      <rPr>
        <sz val="9"/>
        <color indexed="8"/>
        <rFont val="SansSerif"/>
      </rPr>
      <t>2C4RDGBG0KR718865</t>
    </r>
  </si>
  <si>
    <r>
      <rPr>
        <sz val="9"/>
        <color indexed="8"/>
        <rFont val="SansSerif"/>
      </rPr>
      <t>0041786038</t>
    </r>
  </si>
  <si>
    <r>
      <rPr>
        <sz val="9"/>
        <color indexed="8"/>
        <rFont val="SansSerif"/>
      </rPr>
      <t>Joe Uccello</t>
    </r>
  </si>
  <si>
    <r>
      <rPr>
        <sz val="9"/>
        <color indexed="8"/>
        <rFont val="SansSerif"/>
      </rPr>
      <t>1101805555</t>
    </r>
  </si>
  <si>
    <r>
      <rPr>
        <sz val="9"/>
        <color indexed="8"/>
        <rFont val="SansSerif"/>
      </rPr>
      <t>91445</t>
    </r>
  </si>
  <si>
    <r>
      <rPr>
        <sz val="9"/>
        <color indexed="8"/>
        <rFont val="SansSerif"/>
      </rPr>
      <t>1903h 54m 8s</t>
    </r>
  </si>
  <si>
    <r>
      <rPr>
        <sz val="9"/>
        <color indexed="8"/>
        <rFont val="SansSerif"/>
      </rPr>
      <t>W46441</t>
    </r>
  </si>
  <si>
    <r>
      <rPr>
        <sz val="9"/>
        <color indexed="8"/>
        <rFont val="SansSerif"/>
      </rPr>
      <t>W1YV0BEY8M3847400</t>
    </r>
  </si>
  <si>
    <r>
      <rPr>
        <sz val="9"/>
        <color indexed="8"/>
        <rFont val="SansSerif"/>
      </rPr>
      <t>0042286033</t>
    </r>
  </si>
  <si>
    <r>
      <rPr>
        <sz val="9"/>
        <color indexed="8"/>
        <rFont val="SansSerif"/>
      </rPr>
      <t>Will McKeon</t>
    </r>
  </si>
  <si>
    <r>
      <rPr>
        <sz val="9"/>
        <color indexed="8"/>
        <rFont val="SansSerif"/>
      </rPr>
      <t>82277F</t>
    </r>
  </si>
  <si>
    <r>
      <rPr>
        <sz val="9"/>
        <color indexed="8"/>
        <rFont val="SansSerif"/>
      </rPr>
      <t>209h 23m 4s</t>
    </r>
  </si>
  <si>
    <r>
      <rPr>
        <sz val="9"/>
        <color indexed="8"/>
        <rFont val="SansSerif"/>
      </rPr>
      <t>V23395</t>
    </r>
  </si>
  <si>
    <r>
      <rPr>
        <sz val="9"/>
        <color indexed="8"/>
        <rFont val="SansSerif"/>
      </rPr>
      <t>2C4RDGBG4KR573636</t>
    </r>
  </si>
  <si>
    <r>
      <rPr>
        <sz val="9"/>
        <color indexed="8"/>
        <rFont val="SansSerif"/>
      </rPr>
      <t>1101801173</t>
    </r>
  </si>
  <si>
    <r>
      <rPr>
        <sz val="9"/>
        <color indexed="8"/>
        <rFont val="SansSerif"/>
      </rPr>
      <t>DAN SWAIN</t>
    </r>
  </si>
  <si>
    <r>
      <rPr>
        <sz val="9"/>
        <color indexed="8"/>
        <rFont val="SansSerif"/>
      </rPr>
      <t>91936</t>
    </r>
  </si>
  <si>
    <r>
      <rPr>
        <sz val="9"/>
        <color indexed="8"/>
        <rFont val="SansSerif"/>
      </rPr>
      <t>712h 1m 47s</t>
    </r>
  </si>
  <si>
    <r>
      <rPr>
        <sz val="9"/>
        <color indexed="8"/>
        <rFont val="SansSerif"/>
      </rPr>
      <t>UFK9117</t>
    </r>
  </si>
  <si>
    <r>
      <rPr>
        <sz val="9"/>
        <color indexed="8"/>
        <rFont val="SansSerif"/>
      </rPr>
      <t>1FTYE1Y87MKA07459</t>
    </r>
  </si>
  <si>
    <r>
      <rPr>
        <sz val="9"/>
        <color indexed="8"/>
        <rFont val="SansSerif"/>
      </rPr>
      <t>1112905063</t>
    </r>
  </si>
  <si>
    <r>
      <rPr>
        <sz val="9"/>
        <color indexed="8"/>
        <rFont val="SansSerif"/>
      </rPr>
      <t>John Dazey</t>
    </r>
  </si>
  <si>
    <r>
      <rPr>
        <sz val="9"/>
        <color indexed="8"/>
        <rFont val="SansSerif"/>
      </rPr>
      <t>76289S</t>
    </r>
  </si>
  <si>
    <r>
      <rPr>
        <sz val="9"/>
        <color indexed="8"/>
        <rFont val="SansSerif"/>
      </rPr>
      <t>1241h 35m 35s</t>
    </r>
  </si>
  <si>
    <r>
      <rPr>
        <sz val="9"/>
        <color indexed="8"/>
        <rFont val="SansSerif"/>
      </rPr>
      <t>KKG8270</t>
    </r>
  </si>
  <si>
    <r>
      <rPr>
        <sz val="9"/>
        <color indexed="8"/>
        <rFont val="SansSerif"/>
      </rPr>
      <t>2C4RDGBG5HR831137</t>
    </r>
  </si>
  <si>
    <r>
      <rPr>
        <sz val="9"/>
        <color indexed="8"/>
        <rFont val="SansSerif"/>
      </rPr>
      <t>0051186038</t>
    </r>
  </si>
  <si>
    <r>
      <rPr>
        <sz val="9"/>
        <color indexed="8"/>
        <rFont val="SansSerif"/>
      </rPr>
      <t>TIM FLANAGAN</t>
    </r>
  </si>
  <si>
    <r>
      <rPr>
        <sz val="9"/>
        <color indexed="8"/>
        <rFont val="SansSerif"/>
      </rPr>
      <t>90383</t>
    </r>
  </si>
  <si>
    <r>
      <rPr>
        <sz val="9"/>
        <color indexed="8"/>
        <rFont val="SansSerif"/>
      </rPr>
      <t>117h 1m 8s</t>
    </r>
  </si>
  <si>
    <r>
      <rPr>
        <sz val="9"/>
        <color indexed="8"/>
        <rFont val="SansSerif"/>
      </rPr>
      <t>UHY9833</t>
    </r>
  </si>
  <si>
    <r>
      <rPr>
        <sz val="9"/>
        <color indexed="8"/>
        <rFont val="SansSerif"/>
      </rPr>
      <t>2C4RDGBG2LR238683</t>
    </r>
  </si>
  <si>
    <r>
      <rPr>
        <sz val="9"/>
        <color indexed="8"/>
        <rFont val="SansSerif"/>
      </rPr>
      <t>1102004104</t>
    </r>
  </si>
  <si>
    <r>
      <rPr>
        <sz val="9"/>
        <color indexed="8"/>
        <rFont val="SansSerif"/>
      </rPr>
      <t>Phyllis Edwards</t>
    </r>
  </si>
  <si>
    <r>
      <rPr>
        <sz val="9"/>
        <color indexed="8"/>
        <rFont val="SansSerif"/>
      </rPr>
      <t>1101805840</t>
    </r>
  </si>
  <si>
    <r>
      <rPr>
        <sz val="9"/>
        <color indexed="8"/>
        <rFont val="SansSerif"/>
      </rPr>
      <t>77299S</t>
    </r>
  </si>
  <si>
    <r>
      <rPr>
        <sz val="9"/>
        <color indexed="8"/>
        <rFont val="SansSerif"/>
      </rPr>
      <t>55h 12m 37s</t>
    </r>
  </si>
  <si>
    <r>
      <rPr>
        <sz val="9"/>
        <color indexed="8"/>
        <rFont val="SansSerif"/>
      </rPr>
      <t>47623H2</t>
    </r>
  </si>
  <si>
    <r>
      <rPr>
        <sz val="9"/>
        <color indexed="8"/>
        <rFont val="SansSerif"/>
      </rPr>
      <t>3N6CM0KN8HK705205</t>
    </r>
  </si>
  <si>
    <r>
      <rPr>
        <sz val="9"/>
        <color indexed="8"/>
        <rFont val="SansSerif"/>
      </rPr>
      <t>912</t>
    </r>
  </si>
  <si>
    <r>
      <rPr>
        <sz val="9"/>
        <color indexed="8"/>
        <rFont val="SansSerif"/>
      </rPr>
      <t>0042185048</t>
    </r>
  </si>
  <si>
    <r>
      <rPr>
        <sz val="9"/>
        <color indexed="8"/>
        <rFont val="SansSerif"/>
      </rPr>
      <t>BRIAN REEDER</t>
    </r>
  </si>
  <si>
    <r>
      <rPr>
        <sz val="9"/>
        <color indexed="8"/>
        <rFont val="SansSerif"/>
      </rPr>
      <t>76305S</t>
    </r>
  </si>
  <si>
    <r>
      <rPr>
        <sz val="9"/>
        <color indexed="8"/>
        <rFont val="SansSerif"/>
      </rPr>
      <t>2727h 11m 45s</t>
    </r>
  </si>
  <si>
    <r>
      <rPr>
        <sz val="9"/>
        <color indexed="8"/>
        <rFont val="SansSerif"/>
      </rPr>
      <t>9718H15</t>
    </r>
  </si>
  <si>
    <r>
      <rPr>
        <sz val="9"/>
        <color indexed="8"/>
        <rFont val="SansSerif"/>
      </rPr>
      <t>3N6CM0KN8JK690422</t>
    </r>
  </si>
  <si>
    <r>
      <rPr>
        <sz val="9"/>
        <color indexed="8"/>
        <rFont val="SansSerif"/>
      </rPr>
      <t>1112801333</t>
    </r>
  </si>
  <si>
    <r>
      <rPr>
        <sz val="9"/>
        <color indexed="8"/>
        <rFont val="SansSerif"/>
      </rPr>
      <t>Randall Bullock</t>
    </r>
  </si>
  <si>
    <r>
      <rPr>
        <sz val="9"/>
        <color indexed="8"/>
        <rFont val="SansSerif"/>
      </rPr>
      <t>81201F</t>
    </r>
  </si>
  <si>
    <r>
      <rPr>
        <sz val="9"/>
        <color indexed="8"/>
        <rFont val="SansSerif"/>
      </rPr>
      <t>1701h 49m 42s</t>
    </r>
  </si>
  <si>
    <r>
      <rPr>
        <sz val="9"/>
        <color indexed="8"/>
        <rFont val="SansSerif"/>
      </rPr>
      <t>W73923</t>
    </r>
  </si>
  <si>
    <r>
      <rPr>
        <sz val="9"/>
        <color indexed="8"/>
        <rFont val="SansSerif"/>
      </rPr>
      <t>1N6BF0KM7JN815529</t>
    </r>
  </si>
  <si>
    <r>
      <rPr>
        <sz val="9"/>
        <color indexed="8"/>
        <rFont val="SansSerif"/>
      </rPr>
      <t>0042286051</t>
    </r>
  </si>
  <si>
    <r>
      <rPr>
        <sz val="9"/>
        <color indexed="8"/>
        <rFont val="SansSerif"/>
      </rPr>
      <t>MEGHAN MULLOY</t>
    </r>
  </si>
  <si>
    <r>
      <rPr>
        <sz val="9"/>
        <color indexed="8"/>
        <rFont val="SansSerif"/>
      </rPr>
      <t>82543</t>
    </r>
  </si>
  <si>
    <r>
      <rPr>
        <sz val="9"/>
        <color indexed="8"/>
        <rFont val="SansSerif"/>
      </rPr>
      <t>2178h 32m 16s</t>
    </r>
  </si>
  <si>
    <r>
      <rPr>
        <sz val="9"/>
        <color indexed="8"/>
        <rFont val="SansSerif"/>
      </rPr>
      <t>ZHG9552</t>
    </r>
  </si>
  <si>
    <r>
      <rPr>
        <sz val="9"/>
        <color indexed="8"/>
        <rFont val="SansSerif"/>
      </rPr>
      <t>1N6BF0KMXKN805384</t>
    </r>
  </si>
  <si>
    <r>
      <rPr>
        <sz val="9"/>
        <color indexed="8"/>
        <rFont val="SansSerif"/>
      </rPr>
      <t>177</t>
    </r>
  </si>
  <si>
    <r>
      <rPr>
        <sz val="9"/>
        <color indexed="8"/>
        <rFont val="SansSerif"/>
      </rPr>
      <t>1112703496</t>
    </r>
  </si>
  <si>
    <r>
      <rPr>
        <sz val="9"/>
        <color indexed="8"/>
        <rFont val="SansSerif"/>
      </rPr>
      <t>SCOTT ESTES</t>
    </r>
  </si>
  <si>
    <r>
      <rPr>
        <sz val="9"/>
        <color indexed="8"/>
        <rFont val="SansSerif"/>
      </rPr>
      <t>93652</t>
    </r>
  </si>
  <si>
    <r>
      <rPr>
        <sz val="9"/>
        <color indexed="8"/>
        <rFont val="SansSerif"/>
      </rPr>
      <t>407h 57m 46s</t>
    </r>
  </si>
  <si>
    <r>
      <rPr>
        <sz val="9"/>
        <color indexed="8"/>
        <rFont val="SansSerif"/>
      </rPr>
      <t>8EG6772</t>
    </r>
  </si>
  <si>
    <r>
      <rPr>
        <sz val="9"/>
        <color indexed="8"/>
        <rFont val="SansSerif"/>
      </rPr>
      <t>3C6LRVNG3ME506433</t>
    </r>
  </si>
  <si>
    <r>
      <rPr>
        <sz val="9"/>
        <color indexed="8"/>
        <rFont val="SansSerif"/>
      </rPr>
      <t>1102004537</t>
    </r>
  </si>
  <si>
    <r>
      <rPr>
        <sz val="9"/>
        <color indexed="8"/>
        <rFont val="SansSerif"/>
      </rPr>
      <t>David Watson</t>
    </r>
  </si>
  <si>
    <r>
      <rPr>
        <sz val="9"/>
        <color indexed="8"/>
        <rFont val="SansSerif"/>
      </rPr>
      <t>96644</t>
    </r>
  </si>
  <si>
    <r>
      <rPr>
        <sz val="9"/>
        <color indexed="8"/>
        <rFont val="SansSerif"/>
      </rPr>
      <t>43h 2m 51s</t>
    </r>
  </si>
  <si>
    <r>
      <rPr>
        <sz val="9"/>
        <color indexed="8"/>
        <rFont val="SansSerif"/>
      </rPr>
      <t>17094G3</t>
    </r>
  </si>
  <si>
    <r>
      <rPr>
        <sz val="9"/>
        <color indexed="8"/>
        <rFont val="SansSerif"/>
      </rPr>
      <t>3N6CM0KN9MK705823</t>
    </r>
  </si>
  <si>
    <r>
      <rPr>
        <sz val="9"/>
        <color indexed="8"/>
        <rFont val="SansSerif"/>
      </rPr>
      <t>1101901616</t>
    </r>
  </si>
  <si>
    <r>
      <rPr>
        <sz val="9"/>
        <color indexed="8"/>
        <rFont val="SansSerif"/>
      </rPr>
      <t>Tracie Morales</t>
    </r>
  </si>
  <si>
    <r>
      <rPr>
        <sz val="9"/>
        <color indexed="8"/>
        <rFont val="SansSerif"/>
      </rPr>
      <t>219</t>
    </r>
  </si>
  <si>
    <r>
      <rPr>
        <sz val="9"/>
        <color indexed="8"/>
        <rFont val="SansSerif"/>
      </rPr>
      <t>0090401334</t>
    </r>
  </si>
  <si>
    <r>
      <rPr>
        <sz val="9"/>
        <color indexed="8"/>
        <rFont val="SansSerif"/>
      </rPr>
      <t>Travis - 1592</t>
    </r>
  </si>
  <si>
    <r>
      <rPr>
        <sz val="9"/>
        <color indexed="8"/>
        <rFont val="SansSerif"/>
      </rPr>
      <t>146h 24m 2s</t>
    </r>
  </si>
  <si>
    <r>
      <rPr>
        <sz val="9"/>
        <color indexed="8"/>
        <rFont val="SansSerif"/>
      </rPr>
      <t>1101902406</t>
    </r>
  </si>
  <si>
    <r>
      <rPr>
        <sz val="9"/>
        <color indexed="8"/>
        <rFont val="SansSerif"/>
      </rPr>
      <t>XXXXXXXXXX</t>
    </r>
  </si>
  <si>
    <r>
      <rPr>
        <sz val="9"/>
        <color indexed="8"/>
        <rFont val="SansSerif"/>
      </rPr>
      <t>91000</t>
    </r>
  </si>
  <si>
    <r>
      <rPr>
        <sz val="9"/>
        <color indexed="8"/>
        <rFont val="SansSerif"/>
      </rPr>
      <t>1212h 23m 25s</t>
    </r>
  </si>
  <si>
    <r>
      <rPr>
        <sz val="9"/>
        <color indexed="8"/>
        <rFont val="SansSerif"/>
      </rPr>
      <t>NLY9003</t>
    </r>
  </si>
  <si>
    <r>
      <rPr>
        <sz val="9"/>
        <color indexed="8"/>
        <rFont val="SansSerif"/>
      </rPr>
      <t>3N6CM0KN3LK703404</t>
    </r>
  </si>
  <si>
    <r>
      <rPr>
        <sz val="9"/>
        <color indexed="8"/>
        <rFont val="SansSerif"/>
      </rPr>
      <t>0042285153</t>
    </r>
  </si>
  <si>
    <r>
      <rPr>
        <sz val="9"/>
        <color indexed="8"/>
        <rFont val="SansSerif"/>
      </rPr>
      <t>Bryan Rickey</t>
    </r>
  </si>
  <si>
    <r>
      <rPr>
        <sz val="9"/>
        <color indexed="8"/>
        <rFont val="SansSerif"/>
      </rPr>
      <t>90960</t>
    </r>
  </si>
  <si>
    <r>
      <rPr>
        <sz val="9"/>
        <color indexed="8"/>
        <rFont val="SansSerif"/>
      </rPr>
      <t>320h 49m 10s</t>
    </r>
  </si>
  <si>
    <r>
      <rPr>
        <sz val="9"/>
        <color indexed="8"/>
        <rFont val="SansSerif"/>
      </rPr>
      <t>TIY563</t>
    </r>
  </si>
  <si>
    <r>
      <rPr>
        <sz val="9"/>
        <color indexed="8"/>
        <rFont val="SansSerif"/>
      </rPr>
      <t>NM0LS7E27L1435488</t>
    </r>
  </si>
  <si>
    <r>
      <rPr>
        <sz val="9"/>
        <color indexed="8"/>
        <rFont val="SansSerif"/>
      </rPr>
      <t>0042186029</t>
    </r>
  </si>
  <si>
    <r>
      <rPr>
        <sz val="9"/>
        <color indexed="8"/>
        <rFont val="SansSerif"/>
      </rPr>
      <t>Steven Still</t>
    </r>
  </si>
  <si>
    <r>
      <rPr>
        <sz val="9"/>
        <color indexed="8"/>
        <rFont val="SansSerif"/>
      </rPr>
      <t>T96223</t>
    </r>
  </si>
  <si>
    <r>
      <rPr>
        <sz val="9"/>
        <color indexed="8"/>
        <rFont val="SansSerif"/>
      </rPr>
      <t>0051186127</t>
    </r>
  </si>
  <si>
    <r>
      <rPr>
        <sz val="9"/>
        <color indexed="8"/>
        <rFont val="SansSerif"/>
      </rPr>
      <t>82216</t>
    </r>
  </si>
  <si>
    <r>
      <rPr>
        <sz val="9"/>
        <color indexed="8"/>
        <rFont val="SansSerif"/>
      </rPr>
      <t>70969</t>
    </r>
  </si>
  <si>
    <r>
      <rPr>
        <sz val="9"/>
        <color indexed="8"/>
        <rFont val="SansSerif"/>
      </rPr>
      <t>1194h 39m 19s</t>
    </r>
  </si>
  <si>
    <r>
      <rPr>
        <sz val="9"/>
        <color indexed="8"/>
        <rFont val="SansSerif"/>
      </rPr>
      <t>KHE9145</t>
    </r>
  </si>
  <si>
    <r>
      <rPr>
        <sz val="9"/>
        <color indexed="8"/>
        <rFont val="SansSerif"/>
      </rPr>
      <t>2C4RDGBG5HR650247</t>
    </r>
  </si>
  <si>
    <r>
      <rPr>
        <sz val="9"/>
        <color indexed="8"/>
        <rFont val="SansSerif"/>
      </rPr>
      <t>0051185153</t>
    </r>
  </si>
  <si>
    <r>
      <rPr>
        <sz val="9"/>
        <color indexed="8"/>
        <rFont val="SansSerif"/>
      </rPr>
      <t>JIM GOLICK</t>
    </r>
  </si>
  <si>
    <r>
      <rPr>
        <sz val="9"/>
        <color indexed="8"/>
        <rFont val="SansSerif"/>
      </rPr>
      <t>183h 20m 8s</t>
    </r>
  </si>
  <si>
    <r>
      <rPr>
        <sz val="9"/>
        <color indexed="8"/>
        <rFont val="SansSerif"/>
      </rPr>
      <t>1N6BF0KM4LN806998</t>
    </r>
  </si>
  <si>
    <r>
      <rPr>
        <sz val="9"/>
        <color indexed="8"/>
        <rFont val="SansSerif"/>
      </rPr>
      <t>1101705745</t>
    </r>
  </si>
  <si>
    <r>
      <rPr>
        <sz val="9"/>
        <color indexed="8"/>
        <rFont val="SansSerif"/>
      </rPr>
      <t>Jonathan Sandusky</t>
    </r>
  </si>
  <si>
    <r>
      <rPr>
        <sz val="9"/>
        <color indexed="8"/>
        <rFont val="SansSerif"/>
      </rPr>
      <t>76940S</t>
    </r>
  </si>
  <si>
    <r>
      <rPr>
        <sz val="9"/>
        <color indexed="8"/>
        <rFont val="SansSerif"/>
      </rPr>
      <t>2032h 4m 45s</t>
    </r>
  </si>
  <si>
    <r>
      <rPr>
        <sz val="9"/>
        <color indexed="8"/>
        <rFont val="SansSerif"/>
      </rPr>
      <t>VWR9167</t>
    </r>
  </si>
  <si>
    <r>
      <rPr>
        <sz val="9"/>
        <color indexed="8"/>
        <rFont val="SansSerif"/>
      </rPr>
      <t>1N6BF0KM9HN804218</t>
    </r>
  </si>
  <si>
    <r>
      <rPr>
        <sz val="9"/>
        <color indexed="8"/>
        <rFont val="SansSerif"/>
      </rPr>
      <t>1112903988</t>
    </r>
  </si>
  <si>
    <r>
      <rPr>
        <sz val="9"/>
        <color indexed="8"/>
        <rFont val="SansSerif"/>
      </rPr>
      <t>CHRISTIAN PAULK</t>
    </r>
  </si>
  <si>
    <r>
      <rPr>
        <sz val="9"/>
        <color indexed="8"/>
        <rFont val="SansSerif"/>
      </rPr>
      <t>91972</t>
    </r>
  </si>
  <si>
    <r>
      <rPr>
        <sz val="9"/>
        <color indexed="8"/>
        <rFont val="SansSerif"/>
      </rPr>
      <t>2060h 32m 57s</t>
    </r>
  </si>
  <si>
    <r>
      <rPr>
        <sz val="9"/>
        <color indexed="8"/>
        <rFont val="SansSerif"/>
      </rPr>
      <t>ZRH2127</t>
    </r>
  </si>
  <si>
    <r>
      <rPr>
        <sz val="9"/>
        <color indexed="8"/>
        <rFont val="SansSerif"/>
      </rPr>
      <t>1FTYE1Y81MKA07442</t>
    </r>
  </si>
  <si>
    <r>
      <rPr>
        <sz val="9"/>
        <color indexed="8"/>
        <rFont val="SansSerif"/>
      </rPr>
      <t>1112701282</t>
    </r>
  </si>
  <si>
    <r>
      <rPr>
        <sz val="9"/>
        <color indexed="8"/>
        <rFont val="SansSerif"/>
      </rPr>
      <t>Timothy Vander Duim</t>
    </r>
  </si>
  <si>
    <r>
      <rPr>
        <sz val="9"/>
        <color indexed="8"/>
        <rFont val="SansSerif"/>
      </rPr>
      <t>86874</t>
    </r>
  </si>
  <si>
    <r>
      <rPr>
        <sz val="9"/>
        <color indexed="8"/>
        <rFont val="SansSerif"/>
      </rPr>
      <t>8LXY033</t>
    </r>
  </si>
  <si>
    <r>
      <rPr>
        <sz val="9"/>
        <color indexed="8"/>
        <rFont val="SansSerif"/>
      </rPr>
      <t>1N4BL4DV6KC250007</t>
    </r>
  </si>
  <si>
    <r>
      <rPr>
        <sz val="9"/>
        <color indexed="8"/>
        <rFont val="SansSerif"/>
      </rPr>
      <t>0042387030</t>
    </r>
  </si>
  <si>
    <r>
      <rPr>
        <sz val="9"/>
        <color indexed="8"/>
        <rFont val="SansSerif"/>
      </rPr>
      <t>Jason Miller</t>
    </r>
  </si>
  <si>
    <r>
      <rPr>
        <sz val="9"/>
        <color indexed="8"/>
        <rFont val="SansSerif"/>
      </rPr>
      <t>91871</t>
    </r>
  </si>
  <si>
    <r>
      <rPr>
        <sz val="9"/>
        <color indexed="8"/>
        <rFont val="SansSerif"/>
      </rPr>
      <t>202h 55m 23s</t>
    </r>
  </si>
  <si>
    <r>
      <rPr>
        <sz val="9"/>
        <color indexed="8"/>
        <rFont val="SansSerif"/>
      </rPr>
      <t>TAN6138</t>
    </r>
  </si>
  <si>
    <r>
      <rPr>
        <sz val="9"/>
        <color indexed="8"/>
        <rFont val="SansSerif"/>
      </rPr>
      <t>NM0LS7E27M1500924</t>
    </r>
  </si>
  <si>
    <r>
      <rPr>
        <sz val="9"/>
        <color indexed="8"/>
        <rFont val="SansSerif"/>
      </rPr>
      <t>146</t>
    </r>
  </si>
  <si>
    <r>
      <rPr>
        <sz val="9"/>
        <color indexed="8"/>
        <rFont val="SansSerif"/>
      </rPr>
      <t>1102005834</t>
    </r>
  </si>
  <si>
    <r>
      <rPr>
        <sz val="9"/>
        <color indexed="8"/>
        <rFont val="SansSerif"/>
      </rPr>
      <t>Chip Fiske</t>
    </r>
  </si>
  <si>
    <r>
      <rPr>
        <sz val="9"/>
        <color indexed="8"/>
        <rFont val="SansSerif"/>
      </rPr>
      <t>93690</t>
    </r>
  </si>
  <si>
    <r>
      <rPr>
        <sz val="9"/>
        <color indexed="8"/>
        <rFont val="SansSerif"/>
      </rPr>
      <t>589h 5m 56s</t>
    </r>
  </si>
  <si>
    <r>
      <rPr>
        <sz val="9"/>
        <color indexed="8"/>
        <rFont val="SansSerif"/>
      </rPr>
      <t>MPB1492</t>
    </r>
  </si>
  <si>
    <r>
      <rPr>
        <sz val="9"/>
        <color indexed="8"/>
        <rFont val="SansSerif"/>
      </rPr>
      <t>1FTYR1ZM6JKA88997</t>
    </r>
  </si>
  <si>
    <r>
      <rPr>
        <sz val="9"/>
        <color indexed="8"/>
        <rFont val="SansSerif"/>
      </rPr>
      <t>0090403043</t>
    </r>
  </si>
  <si>
    <r>
      <rPr>
        <sz val="9"/>
        <color indexed="8"/>
        <rFont val="SansSerif"/>
      </rPr>
      <t>Jonathon Hyzak</t>
    </r>
  </si>
  <si>
    <r>
      <rPr>
        <sz val="9"/>
        <color indexed="8"/>
        <rFont val="SansSerif"/>
      </rPr>
      <t>76296S</t>
    </r>
  </si>
  <si>
    <r>
      <rPr>
        <sz val="9"/>
        <color indexed="8"/>
        <rFont val="SansSerif"/>
      </rPr>
      <t>8h 39m 46s</t>
    </r>
  </si>
  <si>
    <r>
      <rPr>
        <sz val="9"/>
        <color indexed="8"/>
        <rFont val="SansSerif"/>
      </rPr>
      <t>DB26236</t>
    </r>
  </si>
  <si>
    <r>
      <rPr>
        <sz val="9"/>
        <color indexed="8"/>
        <rFont val="SansSerif"/>
      </rPr>
      <t>1N6BF0KMXJN800233</t>
    </r>
  </si>
  <si>
    <r>
      <rPr>
        <sz val="9"/>
        <color indexed="8"/>
        <rFont val="SansSerif"/>
      </rPr>
      <t>1112401852</t>
    </r>
  </si>
  <si>
    <r>
      <rPr>
        <sz val="9"/>
        <color indexed="8"/>
        <rFont val="SansSerif"/>
      </rPr>
      <t>DAVE GIBSON</t>
    </r>
  </si>
  <si>
    <r>
      <rPr>
        <sz val="9"/>
        <color indexed="8"/>
        <rFont val="SansSerif"/>
      </rPr>
      <t>93587</t>
    </r>
  </si>
  <si>
    <r>
      <rPr>
        <sz val="9"/>
        <color indexed="8"/>
        <rFont val="SansSerif"/>
      </rPr>
      <t>21m 42s</t>
    </r>
  </si>
  <si>
    <r>
      <rPr>
        <sz val="9"/>
        <color indexed="8"/>
        <rFont val="SansSerif"/>
      </rPr>
      <t>PDL4440</t>
    </r>
  </si>
  <si>
    <r>
      <rPr>
        <sz val="9"/>
        <color indexed="8"/>
        <rFont val="SansSerif"/>
      </rPr>
      <t>2C4RDGBG7LR236895</t>
    </r>
  </si>
  <si>
    <r>
      <rPr>
        <sz val="9"/>
        <color indexed="8"/>
        <rFont val="SansSerif"/>
      </rPr>
      <t>1101801761</t>
    </r>
  </si>
  <si>
    <r>
      <rPr>
        <sz val="9"/>
        <color indexed="8"/>
        <rFont val="SansSerif"/>
      </rPr>
      <t>Aaron Cypert</t>
    </r>
  </si>
  <si>
    <r>
      <rPr>
        <sz val="9"/>
        <color indexed="8"/>
        <rFont val="SansSerif"/>
      </rPr>
      <t>91858</t>
    </r>
  </si>
  <si>
    <r>
      <rPr>
        <sz val="9"/>
        <color indexed="8"/>
        <rFont val="SansSerif"/>
      </rPr>
      <t>177h 1m 14s</t>
    </r>
  </si>
  <si>
    <r>
      <rPr>
        <sz val="9"/>
        <color indexed="8"/>
        <rFont val="SansSerif"/>
      </rPr>
      <t>PSM1627</t>
    </r>
  </si>
  <si>
    <r>
      <rPr>
        <sz val="9"/>
        <color indexed="8"/>
        <rFont val="SansSerif"/>
      </rPr>
      <t>NM0LS7E29M1500780</t>
    </r>
  </si>
  <si>
    <r>
      <rPr>
        <sz val="9"/>
        <color indexed="8"/>
        <rFont val="SansSerif"/>
      </rPr>
      <t>1102003197</t>
    </r>
  </si>
  <si>
    <r>
      <rPr>
        <sz val="9"/>
        <color indexed="8"/>
        <rFont val="SansSerif"/>
      </rPr>
      <t>Antony Rosales</t>
    </r>
  </si>
  <si>
    <r>
      <rPr>
        <sz val="9"/>
        <color indexed="8"/>
        <rFont val="SansSerif"/>
      </rPr>
      <t>141h 12m 20s</t>
    </r>
  </si>
  <si>
    <r>
      <rPr>
        <sz val="9"/>
        <color indexed="8"/>
        <rFont val="SansSerif"/>
      </rPr>
      <t>38954ML</t>
    </r>
  </si>
  <si>
    <r>
      <rPr>
        <sz val="9"/>
        <color indexed="8"/>
        <rFont val="SansSerif"/>
      </rPr>
      <t>1N6BF0KY2HN807495</t>
    </r>
  </si>
  <si>
    <r>
      <rPr>
        <sz val="9"/>
        <color indexed="8"/>
        <rFont val="SansSerif"/>
      </rPr>
      <t>1113001265</t>
    </r>
  </si>
  <si>
    <r>
      <rPr>
        <sz val="9"/>
        <color indexed="8"/>
        <rFont val="SansSerif"/>
      </rPr>
      <t>Brian Klepfer</t>
    </r>
  </si>
  <si>
    <r>
      <rPr>
        <sz val="9"/>
        <color indexed="8"/>
        <rFont val="SansSerif"/>
      </rPr>
      <t>76711F</t>
    </r>
  </si>
  <si>
    <r>
      <rPr>
        <sz val="9"/>
        <color indexed="8"/>
        <rFont val="SansSerif"/>
      </rPr>
      <t>94832</t>
    </r>
  </si>
  <si>
    <r>
      <rPr>
        <sz val="9"/>
        <color indexed="8"/>
        <rFont val="SansSerif"/>
      </rPr>
      <t>977h 35m 5s</t>
    </r>
  </si>
  <si>
    <r>
      <rPr>
        <sz val="9"/>
        <color indexed="8"/>
        <rFont val="SansSerif"/>
      </rPr>
      <t>3N6CM0KN6KK709132</t>
    </r>
  </si>
  <si>
    <r>
      <rPr>
        <sz val="9"/>
        <color indexed="8"/>
        <rFont val="SansSerif"/>
      </rPr>
      <t>0041787062</t>
    </r>
  </si>
  <si>
    <r>
      <rPr>
        <sz val="9"/>
        <color indexed="8"/>
        <rFont val="SansSerif"/>
      </rPr>
      <t>MATTHEW WILSEY</t>
    </r>
  </si>
  <si>
    <r>
      <rPr>
        <sz val="9"/>
        <color indexed="8"/>
        <rFont val="SansSerif"/>
      </rPr>
      <t>Matt 9132</t>
    </r>
  </si>
  <si>
    <r>
      <rPr>
        <sz val="9"/>
        <color indexed="8"/>
        <rFont val="SansSerif"/>
      </rPr>
      <t>91423</t>
    </r>
  </si>
  <si>
    <r>
      <rPr>
        <sz val="9"/>
        <color indexed="8"/>
        <rFont val="SansSerif"/>
      </rPr>
      <t>1327h 42m 25s</t>
    </r>
  </si>
  <si>
    <r>
      <rPr>
        <sz val="9"/>
        <color indexed="8"/>
        <rFont val="SansSerif"/>
      </rPr>
      <t>LKY2772</t>
    </r>
  </si>
  <si>
    <r>
      <rPr>
        <sz val="9"/>
        <color indexed="8"/>
        <rFont val="SansSerif"/>
      </rPr>
      <t>W1YV0BEYXM3848242</t>
    </r>
  </si>
  <si>
    <r>
      <rPr>
        <sz val="9"/>
        <color indexed="8"/>
        <rFont val="SansSerif"/>
      </rPr>
      <t>0042286132</t>
    </r>
  </si>
  <si>
    <r>
      <rPr>
        <sz val="9"/>
        <color indexed="8"/>
        <rFont val="SansSerif"/>
      </rPr>
      <t>JOHN BOSWELL</t>
    </r>
  </si>
  <si>
    <r>
      <rPr>
        <sz val="9"/>
        <color indexed="8"/>
        <rFont val="SansSerif"/>
      </rPr>
      <t>91450</t>
    </r>
  </si>
  <si>
    <r>
      <rPr>
        <sz val="9"/>
        <color indexed="8"/>
        <rFont val="SansSerif"/>
      </rPr>
      <t>8h 54m 24s</t>
    </r>
  </si>
  <si>
    <r>
      <rPr>
        <sz val="9"/>
        <color indexed="8"/>
        <rFont val="SansSerif"/>
      </rPr>
      <t>HLA6001</t>
    </r>
  </si>
  <si>
    <r>
      <rPr>
        <sz val="9"/>
        <color indexed="8"/>
        <rFont val="SansSerif"/>
      </rPr>
      <t>W1YV0BEY8M3846022</t>
    </r>
  </si>
  <si>
    <r>
      <rPr>
        <sz val="9"/>
        <color indexed="8"/>
        <rFont val="SansSerif"/>
      </rPr>
      <t>1101805387</t>
    </r>
  </si>
  <si>
    <r>
      <rPr>
        <sz val="9"/>
        <color indexed="8"/>
        <rFont val="SansSerif"/>
      </rPr>
      <t>Amy Eby</t>
    </r>
  </si>
  <si>
    <r>
      <rPr>
        <sz val="9"/>
        <color indexed="8"/>
        <rFont val="SansSerif"/>
      </rPr>
      <t>91979</t>
    </r>
  </si>
  <si>
    <r>
      <rPr>
        <sz val="9"/>
        <color indexed="8"/>
        <rFont val="SansSerif"/>
      </rPr>
      <t>467h 12m 10s</t>
    </r>
  </si>
  <si>
    <r>
      <rPr>
        <sz val="9"/>
        <color indexed="8"/>
        <rFont val="SansSerif"/>
      </rPr>
      <t>ZRN3628</t>
    </r>
  </si>
  <si>
    <r>
      <rPr>
        <sz val="9"/>
        <color indexed="8"/>
        <rFont val="SansSerif"/>
      </rPr>
      <t>1FTYE1Y81MKA07439</t>
    </r>
  </si>
  <si>
    <r>
      <rPr>
        <sz val="9"/>
        <color indexed="8"/>
        <rFont val="SansSerif"/>
      </rPr>
      <t>0090401314</t>
    </r>
  </si>
  <si>
    <r>
      <rPr>
        <sz val="9"/>
        <color indexed="8"/>
        <rFont val="SansSerif"/>
      </rPr>
      <t>Ijaz Khan</t>
    </r>
  </si>
  <si>
    <r>
      <rPr>
        <sz val="9"/>
        <color indexed="8"/>
        <rFont val="SansSerif"/>
      </rPr>
      <t>91919</t>
    </r>
  </si>
  <si>
    <r>
      <rPr>
        <sz val="9"/>
        <color indexed="8"/>
        <rFont val="SansSerif"/>
      </rPr>
      <t>3878h 36m 57s</t>
    </r>
  </si>
  <si>
    <r>
      <rPr>
        <sz val="9"/>
        <color indexed="8"/>
        <rFont val="SansSerif"/>
      </rPr>
      <t>UFK9118</t>
    </r>
  </si>
  <si>
    <r>
      <rPr>
        <sz val="9"/>
        <color indexed="8"/>
        <rFont val="SansSerif"/>
      </rPr>
      <t>1FTYE1Y83MKA07460</t>
    </r>
  </si>
  <si>
    <r>
      <rPr>
        <sz val="9"/>
        <color indexed="8"/>
        <rFont val="SansSerif"/>
      </rPr>
      <t>1112903177</t>
    </r>
  </si>
  <si>
    <r>
      <rPr>
        <sz val="9"/>
        <color indexed="8"/>
        <rFont val="SansSerif"/>
      </rPr>
      <t>Joseph Crump</t>
    </r>
  </si>
  <si>
    <r>
      <rPr>
        <sz val="9"/>
        <color indexed="8"/>
        <rFont val="SansSerif"/>
      </rPr>
      <t>96741</t>
    </r>
  </si>
  <si>
    <r>
      <rPr>
        <sz val="9"/>
        <color indexed="8"/>
        <rFont val="SansSerif"/>
      </rPr>
      <t>230h 10m 39s</t>
    </r>
  </si>
  <si>
    <r>
      <rPr>
        <sz val="9"/>
        <color indexed="8"/>
        <rFont val="SansSerif"/>
      </rPr>
      <t>14461H3</t>
    </r>
  </si>
  <si>
    <r>
      <rPr>
        <sz val="9"/>
        <color indexed="8"/>
        <rFont val="SansSerif"/>
      </rPr>
      <t>1FTEX1EB7MFC07859</t>
    </r>
  </si>
  <si>
    <r>
      <rPr>
        <sz val="9"/>
        <color indexed="8"/>
        <rFont val="SansSerif"/>
      </rPr>
      <t>1101805313</t>
    </r>
  </si>
  <si>
    <r>
      <rPr>
        <sz val="9"/>
        <color indexed="8"/>
        <rFont val="SansSerif"/>
      </rPr>
      <t>Rene Garcia</t>
    </r>
  </si>
  <si>
    <r>
      <rPr>
        <sz val="9"/>
        <color indexed="8"/>
        <rFont val="SansSerif"/>
      </rPr>
      <t>82748F</t>
    </r>
  </si>
  <si>
    <r>
      <rPr>
        <sz val="9"/>
        <color indexed="8"/>
        <rFont val="SansSerif"/>
      </rPr>
      <t>1635h 1m 58s</t>
    </r>
  </si>
  <si>
    <r>
      <rPr>
        <sz val="9"/>
        <color indexed="8"/>
        <rFont val="SansSerif"/>
      </rPr>
      <t>1KLH62</t>
    </r>
  </si>
  <si>
    <r>
      <rPr>
        <sz val="9"/>
        <color indexed="8"/>
        <rFont val="SansSerif"/>
      </rPr>
      <t>2C4RDGBG0KR558812</t>
    </r>
  </si>
  <si>
    <r>
      <rPr>
        <sz val="9"/>
        <color indexed="8"/>
        <rFont val="SansSerif"/>
      </rPr>
      <t>0051285108</t>
    </r>
  </si>
  <si>
    <r>
      <rPr>
        <sz val="9"/>
        <color indexed="8"/>
        <rFont val="SansSerif"/>
      </rPr>
      <t>SANDRO LEONE</t>
    </r>
  </si>
  <si>
    <r>
      <rPr>
        <sz val="9"/>
        <color indexed="8"/>
        <rFont val="SansSerif"/>
      </rPr>
      <t>98134</t>
    </r>
  </si>
  <si>
    <r>
      <rPr>
        <sz val="9"/>
        <color indexed="8"/>
        <rFont val="SansSerif"/>
      </rPr>
      <t>126h 23m 15s</t>
    </r>
  </si>
  <si>
    <r>
      <rPr>
        <sz val="9"/>
        <color indexed="8"/>
        <rFont val="SansSerif"/>
      </rPr>
      <t>PLJ8357</t>
    </r>
  </si>
  <si>
    <r>
      <rPr>
        <sz val="9"/>
        <color indexed="8"/>
        <rFont val="SansSerif"/>
      </rPr>
      <t>1FTYE1YG6NKA05405</t>
    </r>
  </si>
  <si>
    <r>
      <rPr>
        <sz val="9"/>
        <color indexed="8"/>
        <rFont val="SansSerif"/>
      </rPr>
      <t>1101902116</t>
    </r>
  </si>
  <si>
    <r>
      <rPr>
        <sz val="9"/>
        <color indexed="8"/>
        <rFont val="SansSerif"/>
      </rPr>
      <t>Deandre Davis - (Van 5)</t>
    </r>
  </si>
  <si>
    <r>
      <rPr>
        <sz val="9"/>
        <color indexed="8"/>
        <rFont val="SansSerif"/>
      </rPr>
      <t>1102004530</t>
    </r>
  </si>
  <si>
    <r>
      <rPr>
        <sz val="9"/>
        <color indexed="8"/>
        <rFont val="SansSerif"/>
      </rPr>
      <t>80741S</t>
    </r>
  </si>
  <si>
    <r>
      <rPr>
        <sz val="9"/>
        <color indexed="8"/>
        <rFont val="SansSerif"/>
      </rPr>
      <t>214h 43m 10s</t>
    </r>
  </si>
  <si>
    <r>
      <rPr>
        <sz val="9"/>
        <color indexed="8"/>
        <rFont val="SansSerif"/>
      </rPr>
      <t>FSL809</t>
    </r>
  </si>
  <si>
    <r>
      <rPr>
        <sz val="9"/>
        <color indexed="8"/>
        <rFont val="SansSerif"/>
      </rPr>
      <t>1N4AL3AP4JC163491</t>
    </r>
  </si>
  <si>
    <r>
      <rPr>
        <sz val="9"/>
        <color indexed="8"/>
        <rFont val="SansSerif"/>
      </rPr>
      <t>0042287066</t>
    </r>
  </si>
  <si>
    <r>
      <rPr>
        <sz val="9"/>
        <color indexed="8"/>
        <rFont val="SansSerif"/>
      </rPr>
      <t>Leslie Bray</t>
    </r>
  </si>
  <si>
    <r>
      <rPr>
        <sz val="9"/>
        <color indexed="8"/>
        <rFont val="SansSerif"/>
      </rPr>
      <t>95468</t>
    </r>
  </si>
  <si>
    <r>
      <rPr>
        <sz val="9"/>
        <color indexed="8"/>
        <rFont val="SansSerif"/>
      </rPr>
      <t>137h 16m 24s</t>
    </r>
  </si>
  <si>
    <r>
      <rPr>
        <sz val="9"/>
        <color indexed="8"/>
        <rFont val="SansSerif"/>
      </rPr>
      <t>PKK9692</t>
    </r>
  </si>
  <si>
    <r>
      <rPr>
        <sz val="9"/>
        <color indexed="8"/>
        <rFont val="SansSerif"/>
      </rPr>
      <t>3C6MRVHG9ME525777</t>
    </r>
  </si>
  <si>
    <r>
      <rPr>
        <sz val="9"/>
        <color indexed="8"/>
        <rFont val="SansSerif"/>
      </rPr>
      <t>1112904738</t>
    </r>
  </si>
  <si>
    <r>
      <rPr>
        <sz val="9"/>
        <color indexed="8"/>
        <rFont val="SansSerif"/>
      </rPr>
      <t>Frederick Heronymus</t>
    </r>
  </si>
  <si>
    <r>
      <rPr>
        <sz val="9"/>
        <color indexed="8"/>
        <rFont val="SansSerif"/>
      </rPr>
      <t>82507</t>
    </r>
  </si>
  <si>
    <r>
      <rPr>
        <sz val="9"/>
        <color indexed="8"/>
        <rFont val="SansSerif"/>
      </rPr>
      <t>59h 2m 24s</t>
    </r>
  </si>
  <si>
    <r>
      <rPr>
        <sz val="9"/>
        <color indexed="8"/>
        <rFont val="SansSerif"/>
      </rPr>
      <t>RQR9973</t>
    </r>
  </si>
  <si>
    <r>
      <rPr>
        <sz val="9"/>
        <color indexed="8"/>
        <rFont val="SansSerif"/>
      </rPr>
      <t>2C4RDGBG6KR649437</t>
    </r>
  </si>
  <si>
    <r>
      <rPr>
        <sz val="9"/>
        <color indexed="8"/>
        <rFont val="SansSerif"/>
      </rPr>
      <t>1101603466</t>
    </r>
  </si>
  <si>
    <r>
      <rPr>
        <sz val="9"/>
        <color indexed="8"/>
        <rFont val="SansSerif"/>
      </rPr>
      <t>CHRIS MAYO</t>
    </r>
  </si>
  <si>
    <r>
      <rPr>
        <sz val="9"/>
        <color indexed="8"/>
        <rFont val="SansSerif"/>
      </rPr>
      <t>0090401652</t>
    </r>
  </si>
  <si>
    <r>
      <rPr>
        <sz val="9"/>
        <color indexed="8"/>
        <rFont val="SansSerif"/>
      </rPr>
      <t>Not Plugged In Pool</t>
    </r>
  </si>
  <si>
    <r>
      <rPr>
        <sz val="9"/>
        <color indexed="8"/>
        <rFont val="SansSerif"/>
      </rPr>
      <t>82515</t>
    </r>
  </si>
  <si>
    <r>
      <rPr>
        <sz val="9"/>
        <color indexed="8"/>
        <rFont val="SansSerif"/>
      </rPr>
      <t>1219h 10m 40s</t>
    </r>
  </si>
  <si>
    <r>
      <rPr>
        <sz val="9"/>
        <color indexed="8"/>
        <rFont val="SansSerif"/>
      </rPr>
      <t>4557459</t>
    </r>
  </si>
  <si>
    <r>
      <rPr>
        <sz val="9"/>
        <color indexed="8"/>
        <rFont val="SansSerif"/>
      </rPr>
      <t>2C4RDGBG3KR649430</t>
    </r>
  </si>
  <si>
    <r>
      <rPr>
        <sz val="9"/>
        <color indexed="8"/>
        <rFont val="SansSerif"/>
      </rPr>
      <t>0051285106</t>
    </r>
  </si>
  <si>
    <r>
      <rPr>
        <sz val="9"/>
        <color indexed="8"/>
        <rFont val="SansSerif"/>
      </rPr>
      <t>BOB FITZGERALD</t>
    </r>
  </si>
  <si>
    <r>
      <rPr>
        <sz val="9"/>
        <color indexed="8"/>
        <rFont val="SansSerif"/>
      </rPr>
      <t>82920F</t>
    </r>
  </si>
  <si>
    <r>
      <rPr>
        <sz val="9"/>
        <color indexed="8"/>
        <rFont val="SansSerif"/>
      </rPr>
      <t>100h 17m 29s</t>
    </r>
  </si>
  <si>
    <r>
      <rPr>
        <sz val="9"/>
        <color indexed="8"/>
        <rFont val="SansSerif"/>
      </rPr>
      <t>2C4RDGBG4KR547389</t>
    </r>
  </si>
  <si>
    <r>
      <rPr>
        <sz val="9"/>
        <color indexed="8"/>
        <rFont val="SansSerif"/>
      </rPr>
      <t>1101705789</t>
    </r>
  </si>
  <si>
    <r>
      <rPr>
        <sz val="9"/>
        <color indexed="8"/>
        <rFont val="SansSerif"/>
      </rPr>
      <t>Tanner Whiting</t>
    </r>
  </si>
  <si>
    <r>
      <rPr>
        <sz val="9"/>
        <color indexed="8"/>
        <rFont val="SansSerif"/>
      </rPr>
      <t>91992</t>
    </r>
  </si>
  <si>
    <r>
      <rPr>
        <sz val="9"/>
        <color indexed="8"/>
        <rFont val="SansSerif"/>
      </rPr>
      <t>1617h 32s</t>
    </r>
  </si>
  <si>
    <r>
      <rPr>
        <sz val="9"/>
        <color indexed="8"/>
        <rFont val="SansSerif"/>
      </rPr>
      <t>59269F3</t>
    </r>
  </si>
  <si>
    <r>
      <rPr>
        <sz val="9"/>
        <color indexed="8"/>
        <rFont val="SansSerif"/>
      </rPr>
      <t>1FTYE1Y81MKA07487</t>
    </r>
  </si>
  <si>
    <r>
      <rPr>
        <sz val="9"/>
        <color indexed="8"/>
        <rFont val="SansSerif"/>
      </rPr>
      <t>1112705819</t>
    </r>
  </si>
  <si>
    <r>
      <rPr>
        <sz val="9"/>
        <color indexed="8"/>
        <rFont val="SansSerif"/>
      </rPr>
      <t>Charles Fielder</t>
    </r>
  </si>
  <si>
    <r>
      <rPr>
        <sz val="9"/>
        <color indexed="8"/>
        <rFont val="SansSerif"/>
      </rPr>
      <t>1341h 30m 27s</t>
    </r>
  </si>
  <si>
    <r>
      <rPr>
        <sz val="9"/>
        <color indexed="8"/>
        <rFont val="SansSerif"/>
      </rPr>
      <t>ZGS6230</t>
    </r>
  </si>
  <si>
    <r>
      <rPr>
        <sz val="9"/>
        <color indexed="8"/>
        <rFont val="SansSerif"/>
      </rPr>
      <t>3N6CM0KN0JK690303</t>
    </r>
  </si>
  <si>
    <r>
      <rPr>
        <sz val="9"/>
        <color indexed="8"/>
        <rFont val="SansSerif"/>
      </rPr>
      <t>0042286169</t>
    </r>
  </si>
  <si>
    <r>
      <rPr>
        <sz val="9"/>
        <color indexed="8"/>
        <rFont val="SansSerif"/>
      </rPr>
      <t>CHRIS DISCUILLO</t>
    </r>
  </si>
  <si>
    <r>
      <rPr>
        <sz val="9"/>
        <color indexed="8"/>
        <rFont val="SansSerif"/>
      </rPr>
      <t>76301S</t>
    </r>
  </si>
  <si>
    <r>
      <rPr>
        <sz val="9"/>
        <color indexed="8"/>
        <rFont val="SansSerif"/>
      </rPr>
      <t>95969</t>
    </r>
  </si>
  <si>
    <r>
      <rPr>
        <sz val="9"/>
        <color indexed="8"/>
        <rFont val="SansSerif"/>
      </rPr>
      <t>399h 33m 33s</t>
    </r>
  </si>
  <si>
    <r>
      <rPr>
        <sz val="9"/>
        <color indexed="8"/>
        <rFont val="SansSerif"/>
      </rPr>
      <t>N482585</t>
    </r>
  </si>
  <si>
    <r>
      <rPr>
        <sz val="9"/>
        <color indexed="8"/>
        <rFont val="SansSerif"/>
      </rPr>
      <t>3N6CM0KNXMK705619</t>
    </r>
  </si>
  <si>
    <r>
      <rPr>
        <sz val="9"/>
        <color indexed="8"/>
        <rFont val="SansSerif"/>
      </rPr>
      <t>1102105641</t>
    </r>
  </si>
  <si>
    <r>
      <rPr>
        <sz val="9"/>
        <color indexed="8"/>
        <rFont val="SansSerif"/>
      </rPr>
      <t>ROBERT LYLES</t>
    </r>
  </si>
  <si>
    <r>
      <rPr>
        <sz val="9"/>
        <color indexed="8"/>
        <rFont val="SansSerif"/>
      </rPr>
      <t>1102002301</t>
    </r>
  </si>
  <si>
    <r>
      <rPr>
        <sz val="9"/>
        <color indexed="8"/>
        <rFont val="SansSerif"/>
      </rPr>
      <t>A69823</t>
    </r>
  </si>
  <si>
    <r>
      <rPr>
        <sz val="9"/>
        <color indexed="8"/>
        <rFont val="SansSerif"/>
      </rPr>
      <t>1825h 58m 5s</t>
    </r>
  </si>
  <si>
    <r>
      <rPr>
        <sz val="9"/>
        <color indexed="8"/>
        <rFont val="SansSerif"/>
      </rPr>
      <t>QNWW61</t>
    </r>
  </si>
  <si>
    <r>
      <rPr>
        <sz val="9"/>
        <color indexed="8"/>
        <rFont val="SansSerif"/>
      </rPr>
      <t>1FTYR1ZM7HKA69823</t>
    </r>
  </si>
  <si>
    <r>
      <rPr>
        <sz val="9"/>
        <color indexed="8"/>
        <rFont val="SansSerif"/>
      </rPr>
      <t>0090403033</t>
    </r>
  </si>
  <si>
    <r>
      <rPr>
        <sz val="9"/>
        <color indexed="8"/>
        <rFont val="SansSerif"/>
      </rPr>
      <t>Adam Baxter</t>
    </r>
  </si>
  <si>
    <r>
      <rPr>
        <sz val="9"/>
        <color indexed="8"/>
        <rFont val="SansSerif"/>
      </rPr>
      <t>76316S</t>
    </r>
  </si>
  <si>
    <r>
      <rPr>
        <sz val="9"/>
        <color indexed="8"/>
        <rFont val="SansSerif"/>
      </rPr>
      <t>2315h 43s</t>
    </r>
  </si>
  <si>
    <r>
      <rPr>
        <sz val="9"/>
        <color indexed="8"/>
        <rFont val="SansSerif"/>
      </rPr>
      <t>8CWX039</t>
    </r>
  </si>
  <si>
    <r>
      <rPr>
        <sz val="9"/>
        <color indexed="8"/>
        <rFont val="SansSerif"/>
      </rPr>
      <t>3N6CM0KN0JK691743</t>
    </r>
  </si>
  <si>
    <r>
      <rPr>
        <sz val="9"/>
        <color indexed="8"/>
        <rFont val="SansSerif"/>
      </rPr>
      <t>1120202686</t>
    </r>
  </si>
  <si>
    <r>
      <rPr>
        <sz val="9"/>
        <color indexed="8"/>
        <rFont val="SansSerif"/>
      </rPr>
      <t>Donald King</t>
    </r>
  </si>
  <si>
    <r>
      <rPr>
        <sz val="9"/>
        <color indexed="8"/>
        <rFont val="SansSerif"/>
      </rPr>
      <t>86605</t>
    </r>
  </si>
  <si>
    <r>
      <rPr>
        <sz val="9"/>
        <color indexed="8"/>
        <rFont val="SansSerif"/>
      </rPr>
      <t>2252h 44m 16s</t>
    </r>
  </si>
  <si>
    <r>
      <rPr>
        <sz val="9"/>
        <color indexed="8"/>
        <rFont val="SansSerif"/>
      </rPr>
      <t>CP64591</t>
    </r>
  </si>
  <si>
    <r>
      <rPr>
        <sz val="9"/>
        <color indexed="8"/>
        <rFont val="SansSerif"/>
      </rPr>
      <t>1N6BF0KM9KN801018</t>
    </r>
  </si>
  <si>
    <r>
      <rPr>
        <sz val="9"/>
        <color indexed="8"/>
        <rFont val="SansSerif"/>
      </rPr>
      <t>9060904097</t>
    </r>
  </si>
  <si>
    <r>
      <rPr>
        <sz val="9"/>
        <color indexed="8"/>
        <rFont val="SansSerif"/>
      </rPr>
      <t>Bo Rollinson</t>
    </r>
  </si>
  <si>
    <r>
      <rPr>
        <sz val="9"/>
        <color indexed="8"/>
        <rFont val="SansSerif"/>
      </rPr>
      <t>1101801739</t>
    </r>
  </si>
  <si>
    <r>
      <rPr>
        <sz val="9"/>
        <color indexed="8"/>
        <rFont val="SansSerif"/>
      </rPr>
      <t>82818F</t>
    </r>
  </si>
  <si>
    <r>
      <rPr>
        <sz val="9"/>
        <color indexed="8"/>
        <rFont val="SansSerif"/>
      </rPr>
      <t>1397h 1m 44s</t>
    </r>
  </si>
  <si>
    <r>
      <rPr>
        <sz val="9"/>
        <color indexed="8"/>
        <rFont val="SansSerif"/>
      </rPr>
      <t>4539053</t>
    </r>
  </si>
  <si>
    <r>
      <rPr>
        <sz val="9"/>
        <color indexed="8"/>
        <rFont val="SansSerif"/>
      </rPr>
      <t>2C4RDGBG2KR573473</t>
    </r>
  </si>
  <si>
    <r>
      <rPr>
        <sz val="9"/>
        <color indexed="8"/>
        <rFont val="SansSerif"/>
      </rPr>
      <t>0051186168</t>
    </r>
  </si>
  <si>
    <r>
      <rPr>
        <sz val="9"/>
        <color indexed="8"/>
        <rFont val="SansSerif"/>
      </rPr>
      <t>GUY JOYCE</t>
    </r>
  </si>
  <si>
    <r>
      <rPr>
        <sz val="9"/>
        <color indexed="8"/>
        <rFont val="SansSerif"/>
      </rPr>
      <t>92000</t>
    </r>
  </si>
  <si>
    <r>
      <rPr>
        <sz val="9"/>
        <color indexed="8"/>
        <rFont val="SansSerif"/>
      </rPr>
      <t>1306h 54s</t>
    </r>
  </si>
  <si>
    <r>
      <rPr>
        <sz val="9"/>
        <color indexed="8"/>
        <rFont val="SansSerif"/>
      </rPr>
      <t>BYG9256</t>
    </r>
  </si>
  <si>
    <r>
      <rPr>
        <sz val="9"/>
        <color indexed="8"/>
        <rFont val="SansSerif"/>
      </rPr>
      <t>1FTYE1Y84MKA07922</t>
    </r>
  </si>
  <si>
    <r>
      <rPr>
        <sz val="9"/>
        <color indexed="8"/>
        <rFont val="SansSerif"/>
      </rPr>
      <t>0051387010</t>
    </r>
  </si>
  <si>
    <r>
      <rPr>
        <sz val="9"/>
        <color indexed="8"/>
        <rFont val="SansSerif"/>
      </rPr>
      <t>WILL CATRON</t>
    </r>
  </si>
  <si>
    <r>
      <rPr>
        <sz val="9"/>
        <color indexed="8"/>
        <rFont val="SansSerif"/>
      </rPr>
      <t>1101805192</t>
    </r>
  </si>
  <si>
    <r>
      <rPr>
        <sz val="9"/>
        <color indexed="8"/>
        <rFont val="SansSerif"/>
      </rPr>
      <t>1101803676</t>
    </r>
  </si>
  <si>
    <r>
      <rPr>
        <sz val="9"/>
        <color indexed="8"/>
        <rFont val="SansSerif"/>
      </rPr>
      <t>78754S</t>
    </r>
  </si>
  <si>
    <r>
      <rPr>
        <sz val="9"/>
        <color indexed="8"/>
        <rFont val="SansSerif"/>
      </rPr>
      <t>2203h 36m 7s</t>
    </r>
  </si>
  <si>
    <r>
      <rPr>
        <sz val="9"/>
        <color indexed="8"/>
        <rFont val="SansSerif"/>
      </rPr>
      <t>T58620</t>
    </r>
  </si>
  <si>
    <r>
      <rPr>
        <sz val="9"/>
        <color indexed="8"/>
        <rFont val="SansSerif"/>
      </rPr>
      <t>1N6BF0KY7JN802931</t>
    </r>
  </si>
  <si>
    <r>
      <rPr>
        <sz val="9"/>
        <color indexed="8"/>
        <rFont val="SansSerif"/>
      </rPr>
      <t>1112402916</t>
    </r>
  </si>
  <si>
    <r>
      <rPr>
        <sz val="9"/>
        <color indexed="8"/>
        <rFont val="SansSerif"/>
      </rPr>
      <t>Edward Mehigan</t>
    </r>
  </si>
  <si>
    <r>
      <rPr>
        <sz val="9"/>
        <color indexed="8"/>
        <rFont val="SansSerif"/>
      </rPr>
      <t>160878</t>
    </r>
  </si>
  <si>
    <r>
      <rPr>
        <sz val="9"/>
        <color indexed="8"/>
        <rFont val="SansSerif"/>
      </rPr>
      <t>1304h 7m 31s</t>
    </r>
  </si>
  <si>
    <r>
      <rPr>
        <sz val="9"/>
        <color indexed="8"/>
        <rFont val="SansSerif"/>
      </rPr>
      <t>KVH0575</t>
    </r>
  </si>
  <si>
    <r>
      <rPr>
        <sz val="9"/>
        <color indexed="8"/>
        <rFont val="SansSerif"/>
      </rPr>
      <t>2C4RDGBG3JR160878</t>
    </r>
  </si>
  <si>
    <r>
      <rPr>
        <sz val="9"/>
        <color indexed="8"/>
        <rFont val="SansSerif"/>
      </rPr>
      <t>0090401293</t>
    </r>
  </si>
  <si>
    <r>
      <rPr>
        <sz val="9"/>
        <color indexed="8"/>
        <rFont val="SansSerif"/>
      </rPr>
      <t>Eddie Waymire</t>
    </r>
  </si>
  <si>
    <r>
      <rPr>
        <sz val="9"/>
        <color indexed="8"/>
        <rFont val="SansSerif"/>
      </rPr>
      <t>0051287032</t>
    </r>
  </si>
  <si>
    <r>
      <rPr>
        <sz val="9"/>
        <color indexed="8"/>
        <rFont val="SansSerif"/>
      </rPr>
      <t>3g 117</t>
    </r>
  </si>
  <si>
    <r>
      <rPr>
        <sz val="9"/>
        <color indexed="8"/>
        <rFont val="SansSerif"/>
      </rPr>
      <t>4h 8m 42s</t>
    </r>
  </si>
  <si>
    <r>
      <rPr>
        <sz val="9"/>
        <color indexed="8"/>
        <rFont val="SansSerif"/>
      </rPr>
      <t>1101601572</t>
    </r>
  </si>
  <si>
    <r>
      <rPr>
        <sz val="9"/>
        <color indexed="8"/>
        <rFont val="SansSerif"/>
      </rPr>
      <t>76311S</t>
    </r>
  </si>
  <si>
    <r>
      <rPr>
        <sz val="9"/>
        <color indexed="8"/>
        <rFont val="SansSerif"/>
      </rPr>
      <t>162h 31m 50s</t>
    </r>
  </si>
  <si>
    <r>
      <rPr>
        <sz val="9"/>
        <color indexed="8"/>
        <rFont val="SansSerif"/>
      </rPr>
      <t>V113BB</t>
    </r>
  </si>
  <si>
    <r>
      <rPr>
        <sz val="9"/>
        <color indexed="8"/>
        <rFont val="SansSerif"/>
      </rPr>
      <t>1N6BF0KY8JN800640</t>
    </r>
  </si>
  <si>
    <r>
      <rPr>
        <sz val="9"/>
        <color indexed="8"/>
        <rFont val="SansSerif"/>
      </rPr>
      <t>1101901779</t>
    </r>
  </si>
  <si>
    <r>
      <rPr>
        <sz val="9"/>
        <color indexed="8"/>
        <rFont val="SansSerif"/>
      </rPr>
      <t>Zachary Kracker</t>
    </r>
  </si>
  <si>
    <r>
      <rPr>
        <sz val="9"/>
        <color indexed="8"/>
        <rFont val="SansSerif"/>
      </rPr>
      <t>93737</t>
    </r>
  </si>
  <si>
    <r>
      <rPr>
        <sz val="9"/>
        <color indexed="8"/>
        <rFont val="SansSerif"/>
      </rPr>
      <t>66h 42m 55s</t>
    </r>
  </si>
  <si>
    <r>
      <rPr>
        <sz val="9"/>
        <color indexed="8"/>
        <rFont val="SansSerif"/>
      </rPr>
      <t>05AETU</t>
    </r>
  </si>
  <si>
    <r>
      <rPr>
        <sz val="9"/>
        <color indexed="8"/>
        <rFont val="SansSerif"/>
      </rPr>
      <t>1FTYE1Y82MKA38506</t>
    </r>
  </si>
  <si>
    <r>
      <rPr>
        <sz val="9"/>
        <color indexed="8"/>
        <rFont val="SansSerif"/>
      </rPr>
      <t>0042187017</t>
    </r>
  </si>
  <si>
    <r>
      <rPr>
        <sz val="9"/>
        <color indexed="8"/>
        <rFont val="SansSerif"/>
      </rPr>
      <t>MARCUS HOLLINGER</t>
    </r>
  </si>
  <si>
    <r>
      <rPr>
        <sz val="9"/>
        <color indexed="8"/>
        <rFont val="SansSerif"/>
      </rPr>
      <t>81143F</t>
    </r>
  </si>
  <si>
    <r>
      <rPr>
        <sz val="9"/>
        <color indexed="8"/>
        <rFont val="SansSerif"/>
      </rPr>
      <t>272h 3m 31s</t>
    </r>
  </si>
  <si>
    <r>
      <rPr>
        <sz val="9"/>
        <color indexed="8"/>
        <rFont val="SansSerif"/>
      </rPr>
      <t>ISH572</t>
    </r>
  </si>
  <si>
    <r>
      <rPr>
        <sz val="9"/>
        <color indexed="8"/>
        <rFont val="SansSerif"/>
      </rPr>
      <t>1N6BF0KM7JN812727</t>
    </r>
  </si>
  <si>
    <r>
      <rPr>
        <sz val="9"/>
        <color indexed="8"/>
        <rFont val="SansSerif"/>
      </rPr>
      <t>1102004261</t>
    </r>
  </si>
  <si>
    <r>
      <rPr>
        <sz val="9"/>
        <color indexed="8"/>
        <rFont val="SansSerif"/>
      </rPr>
      <t>Wade Abbott</t>
    </r>
  </si>
  <si>
    <r>
      <rPr>
        <sz val="9"/>
        <color indexed="8"/>
        <rFont val="SansSerif"/>
      </rPr>
      <t>500525</t>
    </r>
  </si>
  <si>
    <r>
      <rPr>
        <sz val="9"/>
        <color indexed="8"/>
        <rFont val="SansSerif"/>
      </rPr>
      <t>207h 33m 37s</t>
    </r>
  </si>
  <si>
    <r>
      <rPr>
        <sz val="9"/>
        <color indexed="8"/>
        <rFont val="SansSerif"/>
      </rPr>
      <t>JDY3353</t>
    </r>
  </si>
  <si>
    <r>
      <rPr>
        <sz val="9"/>
        <color indexed="8"/>
        <rFont val="SansSerif"/>
      </rPr>
      <t>1N4BL4DV2MN413291</t>
    </r>
  </si>
  <si>
    <r>
      <rPr>
        <sz val="9"/>
        <color indexed="8"/>
        <rFont val="SansSerif"/>
      </rPr>
      <t>1112702529</t>
    </r>
  </si>
  <si>
    <r>
      <rPr>
        <sz val="9"/>
        <color indexed="8"/>
        <rFont val="SansSerif"/>
      </rPr>
      <t>ANDREW MORRIS</t>
    </r>
  </si>
  <si>
    <r>
      <rPr>
        <sz val="9"/>
        <color indexed="8"/>
        <rFont val="SansSerif"/>
      </rPr>
      <t>91975</t>
    </r>
  </si>
  <si>
    <r>
      <rPr>
        <sz val="9"/>
        <color indexed="8"/>
        <rFont val="SansSerif"/>
      </rPr>
      <t>3156h 27m 5s</t>
    </r>
  </si>
  <si>
    <r>
      <rPr>
        <sz val="9"/>
        <color indexed="8"/>
        <rFont val="SansSerif"/>
      </rPr>
      <t>AB20028</t>
    </r>
  </si>
  <si>
    <r>
      <rPr>
        <sz val="9"/>
        <color indexed="8"/>
        <rFont val="SansSerif"/>
      </rPr>
      <t>1FTYE1Y87MKA07428</t>
    </r>
  </si>
  <si>
    <r>
      <rPr>
        <sz val="9"/>
        <color indexed="8"/>
        <rFont val="SansSerif"/>
      </rPr>
      <t>1112701332</t>
    </r>
  </si>
  <si>
    <r>
      <rPr>
        <sz val="9"/>
        <color indexed="8"/>
        <rFont val="SansSerif"/>
      </rPr>
      <t>Charles Willard</t>
    </r>
  </si>
  <si>
    <r>
      <rPr>
        <sz val="9"/>
        <color indexed="8"/>
        <rFont val="SansSerif"/>
      </rPr>
      <t>599h 38m 3s</t>
    </r>
  </si>
  <si>
    <r>
      <rPr>
        <sz val="9"/>
        <color indexed="8"/>
        <rFont val="SansSerif"/>
      </rPr>
      <t>C16390X</t>
    </r>
  </si>
  <si>
    <r>
      <rPr>
        <sz val="9"/>
        <color indexed="8"/>
        <rFont val="SansSerif"/>
      </rPr>
      <t>NM0LS7S22N1506684</t>
    </r>
  </si>
  <si>
    <r>
      <rPr>
        <sz val="9"/>
        <color indexed="8"/>
        <rFont val="SansSerif"/>
      </rPr>
      <t>0042285142</t>
    </r>
  </si>
  <si>
    <r>
      <rPr>
        <sz val="9"/>
        <color indexed="8"/>
        <rFont val="SansSerif"/>
      </rPr>
      <t>Brian Crowley</t>
    </r>
  </si>
  <si>
    <r>
      <rPr>
        <sz val="9"/>
        <color indexed="8"/>
        <rFont val="SansSerif"/>
      </rPr>
      <t>93068</t>
    </r>
  </si>
  <si>
    <r>
      <rPr>
        <sz val="9"/>
        <color indexed="8"/>
        <rFont val="SansSerif"/>
      </rPr>
      <t>72987S</t>
    </r>
  </si>
  <si>
    <r>
      <rPr>
        <sz val="9"/>
        <color indexed="8"/>
        <rFont val="SansSerif"/>
      </rPr>
      <t>939h 42m 44s</t>
    </r>
  </si>
  <si>
    <r>
      <rPr>
        <sz val="9"/>
        <color indexed="8"/>
        <rFont val="SansSerif"/>
      </rPr>
      <t>JZ8589</t>
    </r>
  </si>
  <si>
    <r>
      <rPr>
        <sz val="9"/>
        <color indexed="8"/>
        <rFont val="SansSerif"/>
      </rPr>
      <t>1N6BF0KM0GN813968</t>
    </r>
  </si>
  <si>
    <r>
      <rPr>
        <sz val="9"/>
        <color indexed="8"/>
        <rFont val="SansSerif"/>
      </rPr>
      <t>1112801300</t>
    </r>
  </si>
  <si>
    <r>
      <rPr>
        <sz val="9"/>
        <color indexed="8"/>
        <rFont val="SansSerif"/>
      </rPr>
      <t>Jeffery Lucas</t>
    </r>
  </si>
  <si>
    <r>
      <rPr>
        <sz val="9"/>
        <color indexed="8"/>
        <rFont val="SansSerif"/>
      </rPr>
      <t>87477</t>
    </r>
  </si>
  <si>
    <r>
      <rPr>
        <sz val="9"/>
        <color indexed="8"/>
        <rFont val="SansSerif"/>
      </rPr>
      <t>439h 53m 7s</t>
    </r>
  </si>
  <si>
    <r>
      <rPr>
        <sz val="9"/>
        <color indexed="8"/>
        <rFont val="SansSerif"/>
      </rPr>
      <t>329RNL</t>
    </r>
  </si>
  <si>
    <r>
      <rPr>
        <sz val="9"/>
        <color indexed="8"/>
        <rFont val="SansSerif"/>
      </rPr>
      <t>1N6BF0KM6LN800426</t>
    </r>
  </si>
  <si>
    <r>
      <rPr>
        <sz val="9"/>
        <color indexed="8"/>
        <rFont val="SansSerif"/>
      </rPr>
      <t>1102004107</t>
    </r>
  </si>
  <si>
    <r>
      <rPr>
        <sz val="9"/>
        <color indexed="8"/>
        <rFont val="SansSerif"/>
      </rPr>
      <t>ANDREW SHAW</t>
    </r>
  </si>
  <si>
    <r>
      <rPr>
        <sz val="9"/>
        <color indexed="8"/>
        <rFont val="SansSerif"/>
      </rPr>
      <t>624370</t>
    </r>
  </si>
  <si>
    <r>
      <rPr>
        <sz val="9"/>
        <color indexed="8"/>
        <rFont val="SansSerif"/>
      </rPr>
      <t>191h 44m 18s</t>
    </r>
  </si>
  <si>
    <r>
      <rPr>
        <sz val="9"/>
        <color indexed="8"/>
        <rFont val="SansSerif"/>
      </rPr>
      <t>BZC9620</t>
    </r>
  </si>
  <si>
    <r>
      <rPr>
        <sz val="9"/>
        <color indexed="8"/>
        <rFont val="SansSerif"/>
      </rPr>
      <t>2D8HN11E59R624370</t>
    </r>
  </si>
  <si>
    <r>
      <rPr>
        <sz val="9"/>
        <color indexed="8"/>
        <rFont val="SansSerif"/>
      </rPr>
      <t>0090401580</t>
    </r>
  </si>
  <si>
    <r>
      <rPr>
        <sz val="9"/>
        <color indexed="8"/>
        <rFont val="SansSerif"/>
      </rPr>
      <t>Tony Bandermann</t>
    </r>
  </si>
  <si>
    <r>
      <rPr>
        <sz val="9"/>
        <color indexed="8"/>
        <rFont val="SansSerif"/>
      </rPr>
      <t>80950F</t>
    </r>
  </si>
  <si>
    <r>
      <rPr>
        <sz val="9"/>
        <color indexed="8"/>
        <rFont val="SansSerif"/>
      </rPr>
      <t>42h 49m 12s</t>
    </r>
  </si>
  <si>
    <r>
      <rPr>
        <sz val="9"/>
        <color indexed="8"/>
        <rFont val="SansSerif"/>
      </rPr>
      <t>5DJ2470</t>
    </r>
  </si>
  <si>
    <r>
      <rPr>
        <sz val="9"/>
        <color indexed="8"/>
        <rFont val="SansSerif"/>
      </rPr>
      <t>2C4RDGBG8KR789294</t>
    </r>
  </si>
  <si>
    <r>
      <rPr>
        <sz val="9"/>
        <color indexed="8"/>
        <rFont val="SansSerif"/>
      </rPr>
      <t>1101605207</t>
    </r>
  </si>
  <si>
    <r>
      <rPr>
        <sz val="9"/>
        <color indexed="8"/>
        <rFont val="SansSerif"/>
      </rPr>
      <t>80950</t>
    </r>
  </si>
  <si>
    <r>
      <rPr>
        <sz val="9"/>
        <color indexed="8"/>
        <rFont val="SansSerif"/>
      </rPr>
      <t>76246F</t>
    </r>
  </si>
  <si>
    <r>
      <rPr>
        <sz val="9"/>
        <color indexed="8"/>
        <rFont val="SansSerif"/>
      </rPr>
      <t>1533h 18m 8s</t>
    </r>
  </si>
  <si>
    <r>
      <rPr>
        <sz val="9"/>
        <color indexed="8"/>
        <rFont val="SansSerif"/>
      </rPr>
      <t>HDN6465</t>
    </r>
  </si>
  <si>
    <r>
      <rPr>
        <sz val="9"/>
        <color indexed="8"/>
        <rFont val="SansSerif"/>
      </rPr>
      <t>2C4RDGBG0HR687447</t>
    </r>
  </si>
  <si>
    <r>
      <rPr>
        <sz val="9"/>
        <color indexed="8"/>
        <rFont val="SansSerif"/>
      </rPr>
      <t>0051286013</t>
    </r>
  </si>
  <si>
    <r>
      <rPr>
        <sz val="9"/>
        <color indexed="8"/>
        <rFont val="SansSerif"/>
      </rPr>
      <t>Jeromy Havrilla</t>
    </r>
  </si>
  <si>
    <r>
      <rPr>
        <sz val="9"/>
        <color indexed="8"/>
        <rFont val="SansSerif"/>
      </rPr>
      <t>81235F</t>
    </r>
  </si>
  <si>
    <r>
      <rPr>
        <sz val="9"/>
        <color indexed="8"/>
        <rFont val="SansSerif"/>
      </rPr>
      <t>2024h 10m 26s</t>
    </r>
  </si>
  <si>
    <r>
      <rPr>
        <sz val="9"/>
        <color indexed="8"/>
        <rFont val="SansSerif"/>
      </rPr>
      <t>91025ML</t>
    </r>
  </si>
  <si>
    <r>
      <rPr>
        <sz val="9"/>
        <color indexed="8"/>
        <rFont val="SansSerif"/>
      </rPr>
      <t>3N6CM0KN2JK704749</t>
    </r>
  </si>
  <si>
    <r>
      <rPr>
        <sz val="9"/>
        <color indexed="8"/>
        <rFont val="SansSerif"/>
      </rPr>
      <t>1112904837</t>
    </r>
  </si>
  <si>
    <r>
      <rPr>
        <sz val="9"/>
        <color indexed="8"/>
        <rFont val="SansSerif"/>
      </rPr>
      <t>HECTOR ACEVEDO</t>
    </r>
  </si>
  <si>
    <r>
      <rPr>
        <sz val="9"/>
        <color indexed="8"/>
        <rFont val="SansSerif"/>
      </rPr>
      <t>92001</t>
    </r>
  </si>
  <si>
    <r>
      <rPr>
        <sz val="9"/>
        <color indexed="8"/>
        <rFont val="SansSerif"/>
      </rPr>
      <t>1694h 6m 53s</t>
    </r>
  </si>
  <si>
    <r>
      <rPr>
        <sz val="9"/>
        <color indexed="8"/>
        <rFont val="SansSerif"/>
      </rPr>
      <t>01542F3</t>
    </r>
  </si>
  <si>
    <r>
      <rPr>
        <sz val="9"/>
        <color indexed="8"/>
        <rFont val="SansSerif"/>
      </rPr>
      <t>1FTYE1Y82MKA07918</t>
    </r>
  </si>
  <si>
    <r>
      <rPr>
        <sz val="9"/>
        <color indexed="8"/>
        <rFont val="SansSerif"/>
      </rPr>
      <t>1121605359</t>
    </r>
  </si>
  <si>
    <r>
      <rPr>
        <sz val="9"/>
        <color indexed="8"/>
        <rFont val="SansSerif"/>
      </rPr>
      <t>Andrew Loredo</t>
    </r>
  </si>
  <si>
    <r>
      <rPr>
        <sz val="9"/>
        <color indexed="8"/>
        <rFont val="SansSerif"/>
      </rPr>
      <t>93073</t>
    </r>
  </si>
  <si>
    <r>
      <rPr>
        <sz val="9"/>
        <color indexed="8"/>
        <rFont val="SansSerif"/>
      </rPr>
      <t>207h 45m 32s</t>
    </r>
  </si>
  <si>
    <r>
      <rPr>
        <sz val="9"/>
        <color indexed="8"/>
        <rFont val="SansSerif"/>
      </rPr>
      <t>391912D</t>
    </r>
  </si>
  <si>
    <r>
      <rPr>
        <sz val="9"/>
        <color indexed="8"/>
        <rFont val="SansSerif"/>
      </rPr>
      <t>NM0LS7S21N1506689</t>
    </r>
  </si>
  <si>
    <r>
      <rPr>
        <sz val="9"/>
        <color indexed="8"/>
        <rFont val="SansSerif"/>
      </rPr>
      <t>1102105388</t>
    </r>
  </si>
  <si>
    <r>
      <rPr>
        <sz val="9"/>
        <color indexed="8"/>
        <rFont val="SansSerif"/>
      </rPr>
      <t>STETSON SCHWEND</t>
    </r>
  </si>
  <si>
    <r>
      <rPr>
        <sz val="9"/>
        <color indexed="8"/>
        <rFont val="SansSerif"/>
      </rPr>
      <t>91295</t>
    </r>
  </si>
  <si>
    <r>
      <rPr>
        <sz val="9"/>
        <color indexed="8"/>
        <rFont val="SansSerif"/>
      </rPr>
      <t>628h 6m 45s</t>
    </r>
  </si>
  <si>
    <r>
      <rPr>
        <sz val="9"/>
        <color indexed="8"/>
        <rFont val="SansSerif"/>
      </rPr>
      <t>C45406V</t>
    </r>
  </si>
  <si>
    <r>
      <rPr>
        <sz val="9"/>
        <color indexed="8"/>
        <rFont val="SansSerif"/>
      </rPr>
      <t>1N6BF0KY8LN810037</t>
    </r>
  </si>
  <si>
    <r>
      <rPr>
        <sz val="9"/>
        <color indexed="8"/>
        <rFont val="SansSerif"/>
      </rPr>
      <t>0051187055</t>
    </r>
  </si>
  <si>
    <r>
      <rPr>
        <sz val="9"/>
        <color indexed="8"/>
        <rFont val="SansSerif"/>
      </rPr>
      <t>Tisan Hill</t>
    </r>
  </si>
  <si>
    <r>
      <rPr>
        <sz val="9"/>
        <color indexed="8"/>
        <rFont val="SansSerif"/>
      </rPr>
      <t>079407</t>
    </r>
  </si>
  <si>
    <r>
      <rPr>
        <sz val="9"/>
        <color indexed="8"/>
        <rFont val="SansSerif"/>
      </rPr>
      <t>782h 38m 45s</t>
    </r>
  </si>
  <si>
    <r>
      <rPr>
        <sz val="9"/>
        <color indexed="8"/>
        <rFont val="SansSerif"/>
      </rPr>
      <t>C83920W</t>
    </r>
  </si>
  <si>
    <r>
      <rPr>
        <sz val="9"/>
        <color indexed="8"/>
        <rFont val="SansSerif"/>
      </rPr>
      <t>WD3PG2EA2G3079407</t>
    </r>
  </si>
  <si>
    <r>
      <rPr>
        <sz val="9"/>
        <color indexed="8"/>
        <rFont val="SansSerif"/>
      </rPr>
      <t>0090403013</t>
    </r>
  </si>
  <si>
    <r>
      <rPr>
        <sz val="9"/>
        <color indexed="8"/>
        <rFont val="SansSerif"/>
      </rPr>
      <t>Gary Martin</t>
    </r>
  </si>
  <si>
    <r>
      <rPr>
        <sz val="9"/>
        <color indexed="8"/>
        <rFont val="SansSerif"/>
      </rPr>
      <t>939h 4m 34s</t>
    </r>
  </si>
  <si>
    <r>
      <rPr>
        <sz val="9"/>
        <color indexed="8"/>
        <rFont val="SansSerif"/>
      </rPr>
      <t>ZKZ3172</t>
    </r>
  </si>
  <si>
    <r>
      <rPr>
        <sz val="9"/>
        <color indexed="8"/>
        <rFont val="SansSerif"/>
      </rPr>
      <t>3N6CM0KN5JK692421</t>
    </r>
  </si>
  <si>
    <r>
      <rPr>
        <sz val="9"/>
        <color indexed="8"/>
        <rFont val="SansSerif"/>
      </rPr>
      <t>113</t>
    </r>
  </si>
  <si>
    <r>
      <rPr>
        <sz val="9"/>
        <color indexed="8"/>
        <rFont val="SansSerif"/>
      </rPr>
      <t>0051386191</t>
    </r>
  </si>
  <si>
    <r>
      <rPr>
        <sz val="9"/>
        <color indexed="8"/>
        <rFont val="SansSerif"/>
      </rPr>
      <t>Christopher Berardelli</t>
    </r>
  </si>
  <si>
    <r>
      <rPr>
        <sz val="9"/>
        <color indexed="8"/>
        <rFont val="SansSerif"/>
      </rPr>
      <t>79494S</t>
    </r>
  </si>
  <si>
    <r>
      <rPr>
        <sz val="9"/>
        <color indexed="8"/>
        <rFont val="SansSerif"/>
      </rPr>
      <t>85736</t>
    </r>
  </si>
  <si>
    <r>
      <rPr>
        <sz val="9"/>
        <color indexed="8"/>
        <rFont val="SansSerif"/>
      </rPr>
      <t>2552h 13m 41s</t>
    </r>
  </si>
  <si>
    <r>
      <rPr>
        <sz val="9"/>
        <color indexed="8"/>
        <rFont val="SansSerif"/>
      </rPr>
      <t>23467U2</t>
    </r>
  </si>
  <si>
    <r>
      <rPr>
        <sz val="9"/>
        <color indexed="8"/>
        <rFont val="SansSerif"/>
      </rPr>
      <t>3N6CM0KNXKK706539</t>
    </r>
  </si>
  <si>
    <r>
      <rPr>
        <sz val="9"/>
        <color indexed="8"/>
        <rFont val="SansSerif"/>
      </rPr>
      <t>8111085013</t>
    </r>
  </si>
  <si>
    <r>
      <rPr>
        <sz val="9"/>
        <color indexed="8"/>
        <rFont val="SansSerif"/>
      </rPr>
      <t>Mark Jacobs</t>
    </r>
  </si>
  <si>
    <r>
      <rPr>
        <sz val="9"/>
        <color indexed="8"/>
        <rFont val="SansSerif"/>
      </rPr>
      <t>2128h 35m 50s</t>
    </r>
  </si>
  <si>
    <r>
      <rPr>
        <sz val="9"/>
        <color indexed="8"/>
        <rFont val="SansSerif"/>
      </rPr>
      <t>86333H2</t>
    </r>
  </si>
  <si>
    <r>
      <rPr>
        <sz val="9"/>
        <color indexed="8"/>
        <rFont val="SansSerif"/>
      </rPr>
      <t>3N6CM0KN0JK694156</t>
    </r>
  </si>
  <si>
    <r>
      <rPr>
        <sz val="9"/>
        <color indexed="8"/>
        <rFont val="SansSerif"/>
      </rPr>
      <t>0051186179</t>
    </r>
  </si>
  <si>
    <r>
      <rPr>
        <sz val="9"/>
        <color indexed="8"/>
        <rFont val="SansSerif"/>
      </rPr>
      <t>ERIC LARSEN</t>
    </r>
  </si>
  <si>
    <r>
      <rPr>
        <sz val="9"/>
        <color indexed="8"/>
        <rFont val="SansSerif"/>
      </rPr>
      <t>Totaled Van</t>
    </r>
  </si>
  <si>
    <r>
      <rPr>
        <sz val="9"/>
        <color indexed="8"/>
        <rFont val="SansSerif"/>
      </rPr>
      <t>1101801721</t>
    </r>
  </si>
  <si>
    <r>
      <rPr>
        <sz val="9"/>
        <color indexed="8"/>
        <rFont val="SansSerif"/>
      </rPr>
      <t>1101804614</t>
    </r>
  </si>
  <si>
    <r>
      <rPr>
        <sz val="9"/>
        <color indexed="8"/>
        <rFont val="SansSerif"/>
      </rPr>
      <t>98224</t>
    </r>
  </si>
  <si>
    <r>
      <rPr>
        <sz val="9"/>
        <color indexed="8"/>
        <rFont val="SansSerif"/>
      </rPr>
      <t>1h 5m 55s</t>
    </r>
  </si>
  <si>
    <r>
      <rPr>
        <sz val="9"/>
        <color indexed="8"/>
        <rFont val="SansSerif"/>
      </rPr>
      <t>AKD2072</t>
    </r>
  </si>
  <si>
    <r>
      <rPr>
        <sz val="9"/>
        <color indexed="8"/>
        <rFont val="SansSerif"/>
      </rPr>
      <t>1N4BL4CWXMN360947</t>
    </r>
  </si>
  <si>
    <r>
      <rPr>
        <sz val="9"/>
        <color indexed="8"/>
        <rFont val="SansSerif"/>
      </rPr>
      <t>1101803124</t>
    </r>
  </si>
  <si>
    <r>
      <rPr>
        <sz val="9"/>
        <color indexed="8"/>
        <rFont val="SansSerif"/>
      </rPr>
      <t>John Phillips</t>
    </r>
  </si>
  <si>
    <r>
      <rPr>
        <sz val="9"/>
        <color indexed="8"/>
        <rFont val="SansSerif"/>
      </rPr>
      <t>1717h 54m 15s</t>
    </r>
  </si>
  <si>
    <r>
      <rPr>
        <sz val="9"/>
        <color indexed="8"/>
        <rFont val="SansSerif"/>
      </rPr>
      <t>ZKP9084</t>
    </r>
  </si>
  <si>
    <r>
      <rPr>
        <sz val="9"/>
        <color indexed="8"/>
        <rFont val="SansSerif"/>
      </rPr>
      <t>1FTYE1Y86MKA07470</t>
    </r>
  </si>
  <si>
    <r>
      <rPr>
        <sz val="9"/>
        <color indexed="8"/>
        <rFont val="SansSerif"/>
      </rPr>
      <t>0051485001</t>
    </r>
  </si>
  <si>
    <r>
      <rPr>
        <sz val="9"/>
        <color indexed="8"/>
        <rFont val="SansSerif"/>
      </rPr>
      <t>Tim McClaren</t>
    </r>
  </si>
  <si>
    <r>
      <rPr>
        <sz val="9"/>
        <color indexed="8"/>
        <rFont val="SansSerif"/>
      </rPr>
      <t>91962</t>
    </r>
  </si>
  <si>
    <r>
      <rPr>
        <sz val="9"/>
        <color indexed="8"/>
        <rFont val="SansSerif"/>
      </rPr>
      <t>76119S</t>
    </r>
  </si>
  <si>
    <r>
      <rPr>
        <sz val="9"/>
        <color indexed="8"/>
        <rFont val="SansSerif"/>
      </rPr>
      <t>859h 37m 32s</t>
    </r>
  </si>
  <si>
    <r>
      <rPr>
        <sz val="9"/>
        <color indexed="8"/>
        <rFont val="SansSerif"/>
      </rPr>
      <t>09766X1</t>
    </r>
  </si>
  <si>
    <r>
      <rPr>
        <sz val="9"/>
        <color indexed="8"/>
        <rFont val="SansSerif"/>
      </rPr>
      <t>1N6BF0KMXHN809282</t>
    </r>
  </si>
  <si>
    <r>
      <rPr>
        <sz val="9"/>
        <color indexed="8"/>
        <rFont val="SansSerif"/>
      </rPr>
      <t>NV CARGO NV1500 SV V6</t>
    </r>
  </si>
  <si>
    <r>
      <rPr>
        <sz val="9"/>
        <color indexed="8"/>
        <rFont val="SansSerif"/>
      </rPr>
      <t>0051286062</t>
    </r>
  </si>
  <si>
    <r>
      <rPr>
        <sz val="9"/>
        <color indexed="8"/>
        <rFont val="SansSerif"/>
      </rPr>
      <t>051WII</t>
    </r>
  </si>
  <si>
    <r>
      <rPr>
        <sz val="9"/>
        <color indexed="8"/>
        <rFont val="SansSerif"/>
      </rPr>
      <t>2C4RDGCG9DR524336</t>
    </r>
  </si>
  <si>
    <r>
      <rPr>
        <sz val="9"/>
        <color indexed="8"/>
        <rFont val="SansSerif"/>
      </rPr>
      <t>0090401232</t>
    </r>
  </si>
  <si>
    <r>
      <rPr>
        <sz val="9"/>
        <color indexed="8"/>
        <rFont val="SansSerif"/>
      </rPr>
      <t>Dave Baxter</t>
    </r>
  </si>
  <si>
    <r>
      <rPr>
        <sz val="9"/>
        <color indexed="8"/>
        <rFont val="SansSerif"/>
      </rPr>
      <t>524336</t>
    </r>
  </si>
  <si>
    <r>
      <rPr>
        <sz val="9"/>
        <color indexed="8"/>
        <rFont val="SansSerif"/>
      </rPr>
      <t>A71818</t>
    </r>
  </si>
  <si>
    <r>
      <rPr>
        <sz val="9"/>
        <color indexed="8"/>
        <rFont val="SansSerif"/>
      </rPr>
      <t>268h 41m 47s</t>
    </r>
  </si>
  <si>
    <r>
      <rPr>
        <sz val="9"/>
        <color indexed="8"/>
        <rFont val="SansSerif"/>
      </rPr>
      <t>PMN6039</t>
    </r>
  </si>
  <si>
    <r>
      <rPr>
        <sz val="9"/>
        <color indexed="8"/>
        <rFont val="SansSerif"/>
      </rPr>
      <t>1FTYR2ZM8JKA71818</t>
    </r>
  </si>
  <si>
    <r>
      <rPr>
        <sz val="9"/>
        <color indexed="8"/>
        <rFont val="SansSerif"/>
      </rPr>
      <t>1101901511</t>
    </r>
  </si>
  <si>
    <r>
      <rPr>
        <sz val="9"/>
        <color indexed="8"/>
        <rFont val="SansSerif"/>
      </rPr>
      <t>Aaron Gunn</t>
    </r>
  </si>
  <si>
    <r>
      <rPr>
        <sz val="9"/>
        <color indexed="8"/>
        <rFont val="SansSerif"/>
      </rPr>
      <t>0042186016</t>
    </r>
  </si>
  <si>
    <r>
      <rPr>
        <sz val="9"/>
        <color indexed="8"/>
        <rFont val="SansSerif"/>
      </rPr>
      <t>Fitzhenry Allowance</t>
    </r>
  </si>
  <si>
    <r>
      <rPr>
        <sz val="9"/>
        <color indexed="8"/>
        <rFont val="SansSerif"/>
      </rPr>
      <t>90696</t>
    </r>
  </si>
  <si>
    <r>
      <rPr>
        <sz val="9"/>
        <color indexed="8"/>
        <rFont val="SansSerif"/>
      </rPr>
      <t>123h 34m 54s</t>
    </r>
  </si>
  <si>
    <r>
      <rPr>
        <sz val="9"/>
        <color indexed="8"/>
        <rFont val="SansSerif"/>
      </rPr>
      <t>LLW2059</t>
    </r>
  </si>
  <si>
    <r>
      <rPr>
        <sz val="9"/>
        <color indexed="8"/>
        <rFont val="SansSerif"/>
      </rPr>
      <t>2C4RDGBG7KR797239</t>
    </r>
  </si>
  <si>
    <r>
      <rPr>
        <sz val="9"/>
        <color indexed="8"/>
        <rFont val="SansSerif"/>
      </rPr>
      <t>1102104735</t>
    </r>
  </si>
  <si>
    <r>
      <rPr>
        <sz val="9"/>
        <color indexed="8"/>
        <rFont val="SansSerif"/>
      </rPr>
      <t>Jeff Klossner</t>
    </r>
  </si>
  <si>
    <r>
      <rPr>
        <sz val="9"/>
        <color indexed="8"/>
        <rFont val="SansSerif"/>
      </rPr>
      <t>93032</t>
    </r>
  </si>
  <si>
    <r>
      <rPr>
        <sz val="9"/>
        <color indexed="8"/>
        <rFont val="SansSerif"/>
      </rPr>
      <t>23h 46m 42s</t>
    </r>
  </si>
  <si>
    <r>
      <rPr>
        <sz val="9"/>
        <color indexed="8"/>
        <rFont val="SansSerif"/>
      </rPr>
      <t>DD77667</t>
    </r>
  </si>
  <si>
    <r>
      <rPr>
        <sz val="9"/>
        <color indexed="8"/>
        <rFont val="SansSerif"/>
      </rPr>
      <t>NM0LS7E23L1464454</t>
    </r>
  </si>
  <si>
    <r>
      <rPr>
        <sz val="9"/>
        <color indexed="8"/>
        <rFont val="SansSerif"/>
      </rPr>
      <t>1101903703</t>
    </r>
  </si>
  <si>
    <r>
      <rPr>
        <sz val="9"/>
        <color indexed="8"/>
        <rFont val="SansSerif"/>
      </rPr>
      <t>Scott Smith</t>
    </r>
  </si>
  <si>
    <r>
      <rPr>
        <sz val="9"/>
        <color indexed="8"/>
        <rFont val="SansSerif"/>
      </rPr>
      <t>82652R</t>
    </r>
  </si>
  <si>
    <r>
      <rPr>
        <sz val="9"/>
        <color indexed="8"/>
        <rFont val="SansSerif"/>
      </rPr>
      <t>188h 1m 52s</t>
    </r>
  </si>
  <si>
    <r>
      <rPr>
        <sz val="9"/>
        <color indexed="8"/>
        <rFont val="SansSerif"/>
      </rPr>
      <t>105444C</t>
    </r>
  </si>
  <si>
    <r>
      <rPr>
        <sz val="9"/>
        <color indexed="8"/>
        <rFont val="SansSerif"/>
      </rPr>
      <t>3C6TRVNG5KE533159</t>
    </r>
  </si>
  <si>
    <r>
      <rPr>
        <sz val="9"/>
        <color indexed="8"/>
        <rFont val="SansSerif"/>
      </rPr>
      <t>1120205712</t>
    </r>
  </si>
  <si>
    <r>
      <rPr>
        <sz val="9"/>
        <color indexed="8"/>
        <rFont val="SansSerif"/>
      </rPr>
      <t>Javier Hermosillo Jr.</t>
    </r>
  </si>
  <si>
    <r>
      <rPr>
        <sz val="9"/>
        <color indexed="8"/>
        <rFont val="SansSerif"/>
      </rPr>
      <t>81261F</t>
    </r>
  </si>
  <si>
    <r>
      <rPr>
        <sz val="9"/>
        <color indexed="8"/>
        <rFont val="SansSerif"/>
      </rPr>
      <t>106h 38s</t>
    </r>
  </si>
  <si>
    <r>
      <rPr>
        <sz val="9"/>
        <color indexed="8"/>
        <rFont val="SansSerif"/>
      </rPr>
      <t>ISH571</t>
    </r>
  </si>
  <si>
    <r>
      <rPr>
        <sz val="9"/>
        <color indexed="8"/>
        <rFont val="SansSerif"/>
      </rPr>
      <t>3N6CM0KN1JK702703</t>
    </r>
  </si>
  <si>
    <r>
      <rPr>
        <sz val="9"/>
        <color indexed="8"/>
        <rFont val="SansSerif"/>
      </rPr>
      <t>1102004178</t>
    </r>
  </si>
  <si>
    <r>
      <rPr>
        <sz val="9"/>
        <color indexed="8"/>
        <rFont val="SansSerif"/>
      </rPr>
      <t>Christian Beaman</t>
    </r>
  </si>
  <si>
    <r>
      <rPr>
        <sz val="9"/>
        <color indexed="8"/>
        <rFont val="SansSerif"/>
      </rPr>
      <t>80152S</t>
    </r>
  </si>
  <si>
    <r>
      <rPr>
        <sz val="9"/>
        <color indexed="8"/>
        <rFont val="SansSerif"/>
      </rPr>
      <t>721h 3m 11s</t>
    </r>
  </si>
  <si>
    <r>
      <rPr>
        <sz val="9"/>
        <color indexed="8"/>
        <rFont val="SansSerif"/>
      </rPr>
      <t>C01871N</t>
    </r>
  </si>
  <si>
    <r>
      <rPr>
        <sz val="9"/>
        <color indexed="8"/>
        <rFont val="SansSerif"/>
      </rPr>
      <t>205</t>
    </r>
  </si>
  <si>
    <r>
      <rPr>
        <sz val="9"/>
        <color indexed="8"/>
        <rFont val="SansSerif"/>
      </rPr>
      <t>0042087139</t>
    </r>
  </si>
  <si>
    <r>
      <rPr>
        <sz val="9"/>
        <color indexed="8"/>
        <rFont val="SansSerif"/>
      </rPr>
      <t>81751F</t>
    </r>
  </si>
  <si>
    <r>
      <rPr>
        <sz val="9"/>
        <color indexed="8"/>
        <rFont val="SansSerif"/>
      </rPr>
      <t>2561h 57m 52s</t>
    </r>
  </si>
  <si>
    <r>
      <rPr>
        <sz val="9"/>
        <color indexed="8"/>
        <rFont val="SansSerif"/>
      </rPr>
      <t>IUE836</t>
    </r>
  </si>
  <si>
    <r>
      <rPr>
        <sz val="9"/>
        <color indexed="8"/>
        <rFont val="SansSerif"/>
      </rPr>
      <t>1N6BF0KM1JN818619</t>
    </r>
  </si>
  <si>
    <r>
      <rPr>
        <sz val="9"/>
        <color indexed="8"/>
        <rFont val="SansSerif"/>
      </rPr>
      <t>1120304050</t>
    </r>
  </si>
  <si>
    <r>
      <rPr>
        <sz val="9"/>
        <color indexed="8"/>
        <rFont val="SansSerif"/>
      </rPr>
      <t>Charles Missinne</t>
    </r>
  </si>
  <si>
    <r>
      <rPr>
        <sz val="9"/>
        <color indexed="8"/>
        <rFont val="SansSerif"/>
      </rPr>
      <t>82478</t>
    </r>
  </si>
  <si>
    <r>
      <rPr>
        <sz val="9"/>
        <color indexed="8"/>
        <rFont val="SansSerif"/>
      </rPr>
      <t>1674h 17m 26s</t>
    </r>
  </si>
  <si>
    <r>
      <rPr>
        <sz val="9"/>
        <color indexed="8"/>
        <rFont val="SansSerif"/>
      </rPr>
      <t>KXK1174</t>
    </r>
  </si>
  <si>
    <r>
      <rPr>
        <sz val="9"/>
        <color indexed="8"/>
        <rFont val="SansSerif"/>
      </rPr>
      <t>2C4RDGBGXKR649263</t>
    </r>
  </si>
  <si>
    <r>
      <rPr>
        <sz val="9"/>
        <color indexed="8"/>
        <rFont val="SansSerif"/>
      </rPr>
      <t>0051386184</t>
    </r>
  </si>
  <si>
    <r>
      <rPr>
        <sz val="9"/>
        <color indexed="8"/>
        <rFont val="SansSerif"/>
      </rPr>
      <t>JORDAN JOSLIN</t>
    </r>
  </si>
  <si>
    <r>
      <rPr>
        <sz val="9"/>
        <color indexed="8"/>
        <rFont val="SansSerif"/>
      </rPr>
      <t>268644</t>
    </r>
  </si>
  <si>
    <r>
      <rPr>
        <sz val="9"/>
        <color indexed="8"/>
        <rFont val="SansSerif"/>
      </rPr>
      <t>297h 9m 42s</t>
    </r>
  </si>
  <si>
    <r>
      <rPr>
        <sz val="9"/>
        <color indexed="8"/>
        <rFont val="SansSerif"/>
      </rPr>
      <t>373415D</t>
    </r>
  </si>
  <si>
    <r>
      <rPr>
        <sz val="9"/>
        <color indexed="8"/>
        <rFont val="SansSerif"/>
      </rPr>
      <t>NM0LS7E20M1500943</t>
    </r>
  </si>
  <si>
    <r>
      <rPr>
        <sz val="9"/>
        <color indexed="8"/>
        <rFont val="SansSerif"/>
      </rPr>
      <t>1102105498</t>
    </r>
  </si>
  <si>
    <r>
      <rPr>
        <sz val="9"/>
        <color indexed="8"/>
        <rFont val="SansSerif"/>
      </rPr>
      <t>JAMES BOND</t>
    </r>
  </si>
  <si>
    <r>
      <rPr>
        <sz val="9"/>
        <color indexed="8"/>
        <rFont val="SansSerif"/>
      </rPr>
      <t>82859F</t>
    </r>
  </si>
  <si>
    <r>
      <rPr>
        <sz val="9"/>
        <color indexed="8"/>
        <rFont val="SansSerif"/>
      </rPr>
      <t>1666h 27m 30s</t>
    </r>
  </si>
  <si>
    <r>
      <rPr>
        <sz val="9"/>
        <color indexed="8"/>
        <rFont val="SansSerif"/>
      </rPr>
      <t>8HMW630</t>
    </r>
  </si>
  <si>
    <r>
      <rPr>
        <sz val="9"/>
        <color indexed="8"/>
        <rFont val="SansSerif"/>
      </rPr>
      <t>2C4RDGBG5KR546686</t>
    </r>
  </si>
  <si>
    <r>
      <rPr>
        <sz val="9"/>
        <color indexed="8"/>
        <rFont val="SansSerif"/>
      </rPr>
      <t>0051186157</t>
    </r>
  </si>
  <si>
    <r>
      <rPr>
        <sz val="9"/>
        <color indexed="8"/>
        <rFont val="SansSerif"/>
      </rPr>
      <t>RAFAEL GUTIERREZ</t>
    </r>
  </si>
  <si>
    <r>
      <rPr>
        <sz val="9"/>
        <color indexed="8"/>
        <rFont val="SansSerif"/>
      </rPr>
      <t>83342F</t>
    </r>
  </si>
  <si>
    <r>
      <rPr>
        <sz val="9"/>
        <color indexed="8"/>
        <rFont val="SansSerif"/>
      </rPr>
      <t>2326h 2m 5s</t>
    </r>
  </si>
  <si>
    <r>
      <rPr>
        <sz val="9"/>
        <color indexed="8"/>
        <rFont val="SansSerif"/>
      </rPr>
      <t>71329R2</t>
    </r>
  </si>
  <si>
    <r>
      <rPr>
        <sz val="9"/>
        <color indexed="8"/>
        <rFont val="SansSerif"/>
      </rPr>
      <t>3N6CM0KN8KK696688</t>
    </r>
  </si>
  <si>
    <r>
      <rPr>
        <sz val="9"/>
        <color indexed="8"/>
        <rFont val="SansSerif"/>
      </rPr>
      <t>1112901496</t>
    </r>
  </si>
  <si>
    <r>
      <rPr>
        <sz val="9"/>
        <color indexed="8"/>
        <rFont val="SansSerif"/>
      </rPr>
      <t>Ed Littrell</t>
    </r>
  </si>
  <si>
    <r>
      <rPr>
        <sz val="9"/>
        <color indexed="8"/>
        <rFont val="SansSerif"/>
      </rPr>
      <t>93057</t>
    </r>
  </si>
  <si>
    <r>
      <rPr>
        <sz val="9"/>
        <color indexed="8"/>
        <rFont val="SansSerif"/>
      </rPr>
      <t>1377h 54m 22s</t>
    </r>
  </si>
  <si>
    <r>
      <rPr>
        <sz val="9"/>
        <color indexed="8"/>
        <rFont val="SansSerif"/>
      </rPr>
      <t>PVD6185</t>
    </r>
  </si>
  <si>
    <r>
      <rPr>
        <sz val="9"/>
        <color indexed="8"/>
        <rFont val="SansSerif"/>
      </rPr>
      <t>NM0LS7S22N1506670</t>
    </r>
  </si>
  <si>
    <r>
      <rPr>
        <sz val="9"/>
        <color indexed="8"/>
        <rFont val="SansSerif"/>
      </rPr>
      <t>0090401569</t>
    </r>
  </si>
  <si>
    <r>
      <rPr>
        <sz val="9"/>
        <color indexed="8"/>
        <rFont val="SansSerif"/>
      </rPr>
      <t>96625</t>
    </r>
  </si>
  <si>
    <r>
      <rPr>
        <sz val="9"/>
        <color indexed="8"/>
        <rFont val="SansSerif"/>
      </rPr>
      <t>285h 4m 17s</t>
    </r>
  </si>
  <si>
    <r>
      <rPr>
        <sz val="9"/>
        <color indexed="8"/>
        <rFont val="SansSerif"/>
      </rPr>
      <t>17ASZL</t>
    </r>
  </si>
  <si>
    <r>
      <rPr>
        <sz val="9"/>
        <color indexed="8"/>
        <rFont val="SansSerif"/>
      </rPr>
      <t>1N6BF0KM7MN808701</t>
    </r>
  </si>
  <si>
    <r>
      <rPr>
        <sz val="9"/>
        <color indexed="8"/>
        <rFont val="SansSerif"/>
      </rPr>
      <t>1102104997</t>
    </r>
  </si>
  <si>
    <r>
      <rPr>
        <sz val="9"/>
        <color indexed="8"/>
        <rFont val="SansSerif"/>
      </rPr>
      <t>Wallace Williams</t>
    </r>
  </si>
  <si>
    <r>
      <rPr>
        <sz val="9"/>
        <color indexed="8"/>
        <rFont val="SansSerif"/>
      </rPr>
      <t>79612S</t>
    </r>
  </si>
  <si>
    <r>
      <rPr>
        <sz val="9"/>
        <color indexed="8"/>
        <rFont val="SansSerif"/>
      </rPr>
      <t>2641h 24m 6s</t>
    </r>
  </si>
  <si>
    <r>
      <rPr>
        <sz val="9"/>
        <color indexed="8"/>
        <rFont val="SansSerif"/>
      </rPr>
      <t>JTAU36</t>
    </r>
  </si>
  <si>
    <r>
      <rPr>
        <sz val="9"/>
        <color indexed="8"/>
        <rFont val="SansSerif"/>
      </rPr>
      <t>1N6BF0KM6JN804960</t>
    </r>
  </si>
  <si>
    <r>
      <rPr>
        <sz val="9"/>
        <color indexed="8"/>
        <rFont val="SansSerif"/>
      </rPr>
      <t>1112701044</t>
    </r>
  </si>
  <si>
    <r>
      <rPr>
        <sz val="9"/>
        <color indexed="8"/>
        <rFont val="SansSerif"/>
      </rPr>
      <t>Rafael Arroyo</t>
    </r>
  </si>
  <si>
    <r>
      <rPr>
        <sz val="9"/>
        <color indexed="8"/>
        <rFont val="SansSerif"/>
      </rPr>
      <t>1102102222</t>
    </r>
  </si>
  <si>
    <r>
      <rPr>
        <sz val="9"/>
        <color indexed="8"/>
        <rFont val="SansSerif"/>
      </rPr>
      <t>0090402953</t>
    </r>
  </si>
  <si>
    <r>
      <rPr>
        <sz val="9"/>
        <color indexed="8"/>
        <rFont val="SansSerif"/>
      </rPr>
      <t>Not Plugged In Shop</t>
    </r>
  </si>
  <si>
    <r>
      <rPr>
        <sz val="9"/>
        <color indexed="8"/>
        <rFont val="SansSerif"/>
      </rPr>
      <t>82481</t>
    </r>
  </si>
  <si>
    <r>
      <rPr>
        <sz val="9"/>
        <color indexed="8"/>
        <rFont val="SansSerif"/>
      </rPr>
      <t>955h 28m 53s</t>
    </r>
  </si>
  <si>
    <r>
      <rPr>
        <sz val="9"/>
        <color indexed="8"/>
        <rFont val="SansSerif"/>
      </rPr>
      <t>LBD4506</t>
    </r>
  </si>
  <si>
    <r>
      <rPr>
        <sz val="9"/>
        <color indexed="8"/>
        <rFont val="SansSerif"/>
      </rPr>
      <t>2C4RDGBG0KR649207</t>
    </r>
  </si>
  <si>
    <r>
      <rPr>
        <sz val="9"/>
        <color indexed="8"/>
        <rFont val="SansSerif"/>
      </rPr>
      <t>0051185074</t>
    </r>
  </si>
  <si>
    <r>
      <rPr>
        <sz val="9"/>
        <color indexed="8"/>
        <rFont val="SansSerif"/>
      </rPr>
      <t>MITCH BELL</t>
    </r>
  </si>
  <si>
    <r>
      <rPr>
        <sz val="9"/>
        <color indexed="8"/>
        <rFont val="SansSerif"/>
      </rPr>
      <t>1101801632</t>
    </r>
  </si>
  <si>
    <r>
      <rPr>
        <sz val="9"/>
        <color indexed="8"/>
        <rFont val="SansSerif"/>
      </rPr>
      <t>82314F</t>
    </r>
  </si>
  <si>
    <r>
      <rPr>
        <sz val="9"/>
        <color indexed="8"/>
        <rFont val="SansSerif"/>
      </rPr>
      <t>1059h 28m 15s</t>
    </r>
  </si>
  <si>
    <r>
      <rPr>
        <sz val="9"/>
        <color indexed="8"/>
        <rFont val="SansSerif"/>
      </rPr>
      <t>HZU1401</t>
    </r>
  </si>
  <si>
    <r>
      <rPr>
        <sz val="9"/>
        <color indexed="8"/>
        <rFont val="SansSerif"/>
      </rPr>
      <t>2C4RDGBG9KR500911</t>
    </r>
  </si>
  <si>
    <r>
      <rPr>
        <sz val="9"/>
        <color indexed="8"/>
        <rFont val="SansSerif"/>
      </rPr>
      <t>9121386201</t>
    </r>
  </si>
  <si>
    <r>
      <rPr>
        <sz val="9"/>
        <color indexed="8"/>
        <rFont val="SansSerif"/>
      </rPr>
      <t>1101802552</t>
    </r>
  </si>
  <si>
    <r>
      <rPr>
        <sz val="9"/>
        <color indexed="8"/>
        <rFont val="SansSerif"/>
      </rPr>
      <t>91999</t>
    </r>
  </si>
  <si>
    <r>
      <rPr>
        <sz val="9"/>
        <color indexed="8"/>
        <rFont val="SansSerif"/>
      </rPr>
      <t>42h 33m 31s</t>
    </r>
  </si>
  <si>
    <r>
      <rPr>
        <sz val="9"/>
        <color indexed="8"/>
        <rFont val="SansSerif"/>
      </rPr>
      <t>987TXJ</t>
    </r>
  </si>
  <si>
    <r>
      <rPr>
        <sz val="9"/>
        <color indexed="8"/>
        <rFont val="SansSerif"/>
      </rPr>
      <t>1FTYE1Y84MKA07919</t>
    </r>
  </si>
  <si>
    <r>
      <rPr>
        <sz val="9"/>
        <color indexed="8"/>
        <rFont val="SansSerif"/>
      </rPr>
      <t>1101804263</t>
    </r>
  </si>
  <si>
    <r>
      <rPr>
        <sz val="9"/>
        <color indexed="8"/>
        <rFont val="SansSerif"/>
      </rPr>
      <t>Saimon Sotero</t>
    </r>
  </si>
  <si>
    <r>
      <rPr>
        <sz val="9"/>
        <color indexed="8"/>
        <rFont val="SansSerif"/>
      </rPr>
      <t>QREZ04</t>
    </r>
  </si>
  <si>
    <r>
      <rPr>
        <sz val="9"/>
        <color indexed="8"/>
        <rFont val="SansSerif"/>
      </rPr>
      <t>2C4RDGCG7JR240568</t>
    </r>
  </si>
  <si>
    <r>
      <rPr>
        <sz val="9"/>
        <color indexed="8"/>
        <rFont val="SansSerif"/>
      </rPr>
      <t>1112404186</t>
    </r>
  </si>
  <si>
    <r>
      <rPr>
        <sz val="9"/>
        <color indexed="8"/>
        <rFont val="SansSerif"/>
      </rPr>
      <t>Rich Manzione</t>
    </r>
  </si>
  <si>
    <r>
      <rPr>
        <sz val="9"/>
        <color indexed="8"/>
        <rFont val="SansSerif"/>
      </rPr>
      <t>82546</t>
    </r>
  </si>
  <si>
    <r>
      <rPr>
        <sz val="9"/>
        <color indexed="8"/>
        <rFont val="SansSerif"/>
      </rPr>
      <t>466h 13m 37s</t>
    </r>
  </si>
  <si>
    <r>
      <rPr>
        <sz val="9"/>
        <color indexed="8"/>
        <rFont val="SansSerif"/>
      </rPr>
      <t>960RDN</t>
    </r>
  </si>
  <si>
    <r>
      <rPr>
        <sz val="9"/>
        <color indexed="8"/>
        <rFont val="SansSerif"/>
      </rPr>
      <t>1N6BF0KM1KN806083</t>
    </r>
  </si>
  <si>
    <r>
      <rPr>
        <sz val="9"/>
        <color indexed="8"/>
        <rFont val="SansSerif"/>
      </rPr>
      <t>1101904952</t>
    </r>
  </si>
  <si>
    <r>
      <rPr>
        <sz val="9"/>
        <color indexed="8"/>
        <rFont val="SansSerif"/>
      </rPr>
      <t>GEORGE ARMSTRONG</t>
    </r>
  </si>
  <si>
    <r>
      <rPr>
        <sz val="9"/>
        <color indexed="8"/>
        <rFont val="SansSerif"/>
      </rPr>
      <t>1101805869</t>
    </r>
  </si>
  <si>
    <r>
      <rPr>
        <sz val="9"/>
        <color indexed="8"/>
        <rFont val="SansSerif"/>
      </rPr>
      <t>92015</t>
    </r>
  </si>
  <si>
    <r>
      <rPr>
        <sz val="9"/>
        <color indexed="8"/>
        <rFont val="SansSerif"/>
      </rPr>
      <t>1642h 26m 1s</t>
    </r>
  </si>
  <si>
    <r>
      <rPr>
        <sz val="9"/>
        <color indexed="8"/>
        <rFont val="SansSerif"/>
      </rPr>
      <t>NVB3575</t>
    </r>
  </si>
  <si>
    <r>
      <rPr>
        <sz val="9"/>
        <color indexed="8"/>
        <rFont val="SansSerif"/>
      </rPr>
      <t>2C4RDGBG4KR781659</t>
    </r>
  </si>
  <si>
    <r>
      <rPr>
        <sz val="9"/>
        <color indexed="8"/>
        <rFont val="SansSerif"/>
      </rPr>
      <t>209</t>
    </r>
  </si>
  <si>
    <r>
      <rPr>
        <sz val="9"/>
        <color indexed="8"/>
        <rFont val="SansSerif"/>
      </rPr>
      <t>0042086233</t>
    </r>
  </si>
  <si>
    <r>
      <rPr>
        <sz val="9"/>
        <color indexed="8"/>
        <rFont val="SansSerif"/>
      </rPr>
      <t>Jeff Blaauw</t>
    </r>
  </si>
  <si>
    <r>
      <rPr>
        <sz val="9"/>
        <color indexed="8"/>
        <rFont val="SansSerif"/>
      </rPr>
      <t>81198F</t>
    </r>
  </si>
  <si>
    <r>
      <rPr>
        <sz val="9"/>
        <color indexed="8"/>
        <rFont val="SansSerif"/>
      </rPr>
      <t>2463h 38m 11s</t>
    </r>
  </si>
  <si>
    <r>
      <rPr>
        <sz val="9"/>
        <color indexed="8"/>
        <rFont val="SansSerif"/>
      </rPr>
      <t>IMD794</t>
    </r>
  </si>
  <si>
    <r>
      <rPr>
        <sz val="9"/>
        <color indexed="8"/>
        <rFont val="SansSerif"/>
      </rPr>
      <t>1N6BF0KM8JN815846</t>
    </r>
  </si>
  <si>
    <r>
      <rPr>
        <sz val="9"/>
        <color indexed="8"/>
        <rFont val="SansSerif"/>
      </rPr>
      <t>1120302220</t>
    </r>
  </si>
  <si>
    <r>
      <rPr>
        <sz val="9"/>
        <color indexed="8"/>
        <rFont val="SansSerif"/>
      </rPr>
      <t>Josh Blaho</t>
    </r>
  </si>
  <si>
    <r>
      <rPr>
        <sz val="9"/>
        <color indexed="8"/>
        <rFont val="SansSerif"/>
      </rPr>
      <t>96362</t>
    </r>
  </si>
  <si>
    <r>
      <rPr>
        <sz val="9"/>
        <color indexed="8"/>
        <rFont val="SansSerif"/>
      </rPr>
      <t>41h 18m 59s</t>
    </r>
  </si>
  <si>
    <r>
      <rPr>
        <sz val="9"/>
        <color indexed="8"/>
        <rFont val="SansSerif"/>
      </rPr>
      <t>LKW9297</t>
    </r>
  </si>
  <si>
    <r>
      <rPr>
        <sz val="9"/>
        <color indexed="8"/>
        <rFont val="SansSerif"/>
      </rPr>
      <t>MAJ3S2GE7MC417467</t>
    </r>
  </si>
  <si>
    <r>
      <rPr>
        <sz val="9"/>
        <color indexed="8"/>
        <rFont val="SansSerif"/>
      </rPr>
      <t>Ecosport</t>
    </r>
  </si>
  <si>
    <r>
      <rPr>
        <sz val="9"/>
        <color indexed="8"/>
        <rFont val="SansSerif"/>
      </rPr>
      <t>1101802052</t>
    </r>
  </si>
  <si>
    <r>
      <rPr>
        <sz val="9"/>
        <color indexed="8"/>
        <rFont val="SansSerif"/>
      </rPr>
      <t>Lois Glessner</t>
    </r>
  </si>
  <si>
    <r>
      <rPr>
        <sz val="9"/>
        <color indexed="8"/>
        <rFont val="SansSerif"/>
      </rPr>
      <t>Hybrid</t>
    </r>
  </si>
  <si>
    <r>
      <rPr>
        <sz val="9"/>
        <color indexed="8"/>
        <rFont val="SansSerif"/>
      </rPr>
      <t>076337</t>
    </r>
  </si>
  <si>
    <r>
      <rPr>
        <sz val="9"/>
        <color indexed="8"/>
        <rFont val="SansSerif"/>
      </rPr>
      <t>47h 26m 28s</t>
    </r>
  </si>
  <si>
    <r>
      <rPr>
        <sz val="9"/>
        <color indexed="8"/>
        <rFont val="SansSerif"/>
      </rPr>
      <t>79BSYI</t>
    </r>
  </si>
  <si>
    <r>
      <rPr>
        <sz val="9"/>
        <color indexed="8"/>
        <rFont val="SansSerif"/>
      </rPr>
      <t>JTDKDTB37E1076337</t>
    </r>
  </si>
  <si>
    <r>
      <rPr>
        <sz val="9"/>
        <color indexed="8"/>
        <rFont val="SansSerif"/>
      </rPr>
      <t>Prius C</t>
    </r>
  </si>
  <si>
    <r>
      <rPr>
        <sz val="9"/>
        <color indexed="8"/>
        <rFont val="SansSerif"/>
      </rPr>
      <t>1101901394</t>
    </r>
  </si>
  <si>
    <r>
      <rPr>
        <sz val="9"/>
        <color indexed="8"/>
        <rFont val="SansSerif"/>
      </rPr>
      <t>Jared Whipkey</t>
    </r>
  </si>
  <si>
    <r>
      <rPr>
        <sz val="9"/>
        <color indexed="8"/>
        <rFont val="SansSerif"/>
      </rPr>
      <t>91920</t>
    </r>
  </si>
  <si>
    <r>
      <rPr>
        <sz val="9"/>
        <color indexed="8"/>
        <rFont val="SansSerif"/>
      </rPr>
      <t>3034h 57m 33s</t>
    </r>
  </si>
  <si>
    <r>
      <rPr>
        <sz val="9"/>
        <color indexed="8"/>
        <rFont val="SansSerif"/>
      </rPr>
      <t>W27381</t>
    </r>
  </si>
  <si>
    <r>
      <rPr>
        <sz val="9"/>
        <color indexed="8"/>
        <rFont val="SansSerif"/>
      </rPr>
      <t>1FTYE1Y84MKA07421</t>
    </r>
  </si>
  <si>
    <r>
      <rPr>
        <sz val="9"/>
        <color indexed="8"/>
        <rFont val="SansSerif"/>
      </rPr>
      <t>1120205106</t>
    </r>
  </si>
  <si>
    <r>
      <rPr>
        <sz val="9"/>
        <color indexed="8"/>
        <rFont val="SansSerif"/>
      </rPr>
      <t>Randall Brand</t>
    </r>
  </si>
  <si>
    <r>
      <rPr>
        <sz val="9"/>
        <color indexed="8"/>
        <rFont val="SansSerif"/>
      </rPr>
      <t>84953R</t>
    </r>
  </si>
  <si>
    <r>
      <rPr>
        <sz val="9"/>
        <color indexed="8"/>
        <rFont val="SansSerif"/>
      </rPr>
      <t>1325h 56m 29s</t>
    </r>
  </si>
  <si>
    <r>
      <rPr>
        <sz val="9"/>
        <color indexed="8"/>
        <rFont val="SansSerif"/>
      </rPr>
      <t>PKQ1090</t>
    </r>
  </si>
  <si>
    <r>
      <rPr>
        <sz val="9"/>
        <color indexed="8"/>
        <rFont val="SansSerif"/>
      </rPr>
      <t>2C4RDGBG0KR603117</t>
    </r>
  </si>
  <si>
    <r>
      <rPr>
        <sz val="9"/>
        <color indexed="8"/>
        <rFont val="SansSerif"/>
      </rPr>
      <t>0042287163</t>
    </r>
  </si>
  <si>
    <r>
      <rPr>
        <sz val="9"/>
        <color indexed="8"/>
        <rFont val="SansSerif"/>
      </rPr>
      <t>JEREMY KILGORE</t>
    </r>
  </si>
  <si>
    <r>
      <rPr>
        <sz val="9"/>
        <color indexed="8"/>
        <rFont val="SansSerif"/>
      </rPr>
      <t>1102004114</t>
    </r>
  </si>
  <si>
    <r>
      <rPr>
        <sz val="9"/>
        <color indexed="8"/>
        <rFont val="SansSerif"/>
      </rPr>
      <t>91954</t>
    </r>
  </si>
  <si>
    <r>
      <rPr>
        <sz val="9"/>
        <color indexed="8"/>
        <rFont val="SansSerif"/>
      </rPr>
      <t>2559h 27m 19s</t>
    </r>
  </si>
  <si>
    <r>
      <rPr>
        <sz val="9"/>
        <color indexed="8"/>
        <rFont val="SansSerif"/>
      </rPr>
      <t>01256F3</t>
    </r>
  </si>
  <si>
    <r>
      <rPr>
        <sz val="9"/>
        <color indexed="8"/>
        <rFont val="SansSerif"/>
      </rPr>
      <t>1FTYE1Y83MKA07488</t>
    </r>
  </si>
  <si>
    <r>
      <rPr>
        <sz val="9"/>
        <color indexed="8"/>
        <rFont val="SansSerif"/>
      </rPr>
      <t>1112901944</t>
    </r>
  </si>
  <si>
    <r>
      <rPr>
        <sz val="9"/>
        <color indexed="8"/>
        <rFont val="SansSerif"/>
      </rPr>
      <t>Juan Bahena</t>
    </r>
  </si>
  <si>
    <r>
      <rPr>
        <sz val="9"/>
        <color indexed="8"/>
        <rFont val="SansSerif"/>
      </rPr>
      <t>82860F</t>
    </r>
  </si>
  <si>
    <r>
      <rPr>
        <sz val="9"/>
        <color indexed="8"/>
        <rFont val="SansSerif"/>
      </rPr>
      <t>1045h 41m</t>
    </r>
  </si>
  <si>
    <r>
      <rPr>
        <sz val="9"/>
        <color indexed="8"/>
        <rFont val="SansSerif"/>
      </rPr>
      <t>8HMW604</t>
    </r>
  </si>
  <si>
    <r>
      <rPr>
        <sz val="9"/>
        <color indexed="8"/>
        <rFont val="SansSerif"/>
      </rPr>
      <t>2C4RDGBG3KR546525</t>
    </r>
  </si>
  <si>
    <r>
      <rPr>
        <sz val="9"/>
        <color indexed="8"/>
        <rFont val="SansSerif"/>
      </rPr>
      <t>0051186166</t>
    </r>
  </si>
  <si>
    <r>
      <rPr>
        <sz val="9"/>
        <color indexed="8"/>
        <rFont val="SansSerif"/>
      </rPr>
      <t>MARK GRILLO</t>
    </r>
  </si>
  <si>
    <r>
      <rPr>
        <sz val="9"/>
        <color indexed="8"/>
        <rFont val="SansSerif"/>
      </rPr>
      <t>1102105418</t>
    </r>
  </si>
  <si>
    <r>
      <rPr>
        <sz val="9"/>
        <color indexed="8"/>
        <rFont val="SansSerif"/>
      </rPr>
      <t>82554</t>
    </r>
  </si>
  <si>
    <r>
      <rPr>
        <sz val="9"/>
        <color indexed="8"/>
        <rFont val="SansSerif"/>
      </rPr>
      <t>130h 38m 33s</t>
    </r>
  </si>
  <si>
    <r>
      <rPr>
        <sz val="9"/>
        <color indexed="8"/>
        <rFont val="SansSerif"/>
      </rPr>
      <t>29236T2</t>
    </r>
  </si>
  <si>
    <r>
      <rPr>
        <sz val="9"/>
        <color indexed="8"/>
        <rFont val="SansSerif"/>
      </rPr>
      <t>1N6BF0KM4KN805980</t>
    </r>
  </si>
  <si>
    <r>
      <rPr>
        <sz val="9"/>
        <color indexed="8"/>
        <rFont val="SansSerif"/>
      </rPr>
      <t>1101802370</t>
    </r>
  </si>
  <si>
    <r>
      <rPr>
        <sz val="9"/>
        <color indexed="8"/>
        <rFont val="SansSerif"/>
      </rPr>
      <t>Isreal Hernandez</t>
    </r>
  </si>
  <si>
    <r>
      <rPr>
        <sz val="9"/>
        <color indexed="8"/>
        <rFont val="SansSerif"/>
      </rPr>
      <t>91444</t>
    </r>
  </si>
  <si>
    <r>
      <rPr>
        <sz val="9"/>
        <color indexed="8"/>
        <rFont val="SansSerif"/>
      </rPr>
      <t>110h 12m 58s</t>
    </r>
  </si>
  <si>
    <r>
      <rPr>
        <sz val="9"/>
        <color indexed="8"/>
        <rFont val="SansSerif"/>
      </rPr>
      <t>3196880B</t>
    </r>
  </si>
  <si>
    <r>
      <rPr>
        <sz val="9"/>
        <color indexed="8"/>
        <rFont val="SansSerif"/>
      </rPr>
      <t>W1YV0BEY8M3847185</t>
    </r>
  </si>
  <si>
    <r>
      <rPr>
        <sz val="9"/>
        <color indexed="8"/>
        <rFont val="SansSerif"/>
      </rPr>
      <t>1120302331</t>
    </r>
  </si>
  <si>
    <r>
      <rPr>
        <sz val="9"/>
        <color indexed="8"/>
        <rFont val="SansSerif"/>
      </rPr>
      <t>JIM LARKNER</t>
    </r>
  </si>
  <si>
    <r>
      <rPr>
        <sz val="9"/>
        <color indexed="8"/>
        <rFont val="SansSerif"/>
      </rPr>
      <t>84316R</t>
    </r>
  </si>
  <si>
    <r>
      <rPr>
        <sz val="9"/>
        <color indexed="8"/>
        <rFont val="SansSerif"/>
      </rPr>
      <t>1271h 55m 2s</t>
    </r>
  </si>
  <si>
    <r>
      <rPr>
        <sz val="9"/>
        <color indexed="8"/>
        <rFont val="SansSerif"/>
      </rPr>
      <t>FQ264</t>
    </r>
  </si>
  <si>
    <r>
      <rPr>
        <sz val="9"/>
        <color indexed="8"/>
        <rFont val="SansSerif"/>
      </rPr>
      <t>2C4RDGBG2KR612689</t>
    </r>
  </si>
  <si>
    <r>
      <rPr>
        <sz val="9"/>
        <color indexed="8"/>
        <rFont val="SansSerif"/>
      </rPr>
      <t>0012987054</t>
    </r>
  </si>
  <si>
    <r>
      <rPr>
        <sz val="9"/>
        <color indexed="8"/>
        <rFont val="SansSerif"/>
      </rPr>
      <t>KEVIN ROSS JENKINSON</t>
    </r>
  </si>
  <si>
    <r>
      <rPr>
        <sz val="9"/>
        <color indexed="8"/>
        <rFont val="SansSerif"/>
      </rPr>
      <t>93055</t>
    </r>
  </si>
  <si>
    <r>
      <rPr>
        <sz val="9"/>
        <color indexed="8"/>
        <rFont val="SansSerif"/>
      </rPr>
      <t>690h 7m 8s</t>
    </r>
  </si>
  <si>
    <r>
      <rPr>
        <sz val="9"/>
        <color indexed="8"/>
        <rFont val="SansSerif"/>
      </rPr>
      <t>PVX6832</t>
    </r>
  </si>
  <si>
    <r>
      <rPr>
        <sz val="9"/>
        <color indexed="8"/>
        <rFont val="SansSerif"/>
      </rPr>
      <t>NM0LS7S24N1506668</t>
    </r>
  </si>
  <si>
    <r>
      <rPr>
        <sz val="9"/>
        <color indexed="8"/>
        <rFont val="SansSerif"/>
      </rPr>
      <t>0090401502</t>
    </r>
  </si>
  <si>
    <r>
      <rPr>
        <sz val="9"/>
        <color indexed="8"/>
        <rFont val="SansSerif"/>
      </rPr>
      <t>Samuel Ledford</t>
    </r>
  </si>
  <si>
    <r>
      <rPr>
        <sz val="9"/>
        <color indexed="8"/>
        <rFont val="SansSerif"/>
      </rPr>
      <t>91167</t>
    </r>
  </si>
  <si>
    <r>
      <rPr>
        <sz val="9"/>
        <color indexed="8"/>
        <rFont val="SansSerif"/>
      </rPr>
      <t>2624h 39m 34s</t>
    </r>
  </si>
  <si>
    <r>
      <rPr>
        <sz val="9"/>
        <color indexed="8"/>
        <rFont val="SansSerif"/>
      </rPr>
      <t>NLY9021</t>
    </r>
  </si>
  <si>
    <r>
      <rPr>
        <sz val="9"/>
        <color indexed="8"/>
        <rFont val="SansSerif"/>
      </rPr>
      <t>1N6BF0KM7LN809636</t>
    </r>
  </si>
  <si>
    <r>
      <rPr>
        <sz val="9"/>
        <color indexed="8"/>
        <rFont val="SansSerif"/>
      </rPr>
      <t>0042186002</t>
    </r>
  </si>
  <si>
    <r>
      <rPr>
        <sz val="9"/>
        <color indexed="8"/>
        <rFont val="SansSerif"/>
      </rPr>
      <t>Shane Price</t>
    </r>
  </si>
  <si>
    <r>
      <rPr>
        <sz val="9"/>
        <color indexed="8"/>
        <rFont val="SansSerif"/>
      </rPr>
      <t>88177</t>
    </r>
  </si>
  <si>
    <r>
      <rPr>
        <sz val="9"/>
        <color indexed="8"/>
        <rFont val="SansSerif"/>
      </rPr>
      <t>1448h 20m 55s</t>
    </r>
  </si>
  <si>
    <r>
      <rPr>
        <sz val="9"/>
        <color indexed="8"/>
        <rFont val="SansSerif"/>
      </rPr>
      <t>NRNT42</t>
    </r>
  </si>
  <si>
    <r>
      <rPr>
        <sz val="9"/>
        <color indexed="8"/>
        <rFont val="SansSerif"/>
      </rPr>
      <t>1N6BF0KM0JN803819</t>
    </r>
  </si>
  <si>
    <r>
      <rPr>
        <sz val="9"/>
        <color indexed="8"/>
        <rFont val="SansSerif"/>
      </rPr>
      <t>0051285059</t>
    </r>
  </si>
  <si>
    <r>
      <rPr>
        <sz val="9"/>
        <color indexed="8"/>
        <rFont val="SansSerif"/>
      </rPr>
      <t>84121</t>
    </r>
  </si>
  <si>
    <r>
      <rPr>
        <sz val="9"/>
        <color indexed="8"/>
        <rFont val="SansSerif"/>
      </rPr>
      <t>2577h 27m 51s</t>
    </r>
  </si>
  <si>
    <r>
      <rPr>
        <sz val="9"/>
        <color indexed="8"/>
        <rFont val="SansSerif"/>
      </rPr>
      <t>ZSL9835</t>
    </r>
  </si>
  <si>
    <r>
      <rPr>
        <sz val="9"/>
        <color indexed="8"/>
        <rFont val="SansSerif"/>
      </rPr>
      <t>1N6BF0KM7KN804077</t>
    </r>
  </si>
  <si>
    <r>
      <rPr>
        <sz val="9"/>
        <color indexed="8"/>
        <rFont val="SansSerif"/>
      </rPr>
      <t>1112703041</t>
    </r>
  </si>
  <si>
    <r>
      <rPr>
        <sz val="9"/>
        <color indexed="8"/>
        <rFont val="SansSerif"/>
      </rPr>
      <t>John Sott</t>
    </r>
  </si>
  <si>
    <r>
      <rPr>
        <sz val="9"/>
        <color indexed="8"/>
        <rFont val="SansSerif"/>
      </rPr>
      <t>93060</t>
    </r>
  </si>
  <si>
    <r>
      <rPr>
        <sz val="9"/>
        <color indexed="8"/>
        <rFont val="SansSerif"/>
      </rPr>
      <t>1657h 3m 29s</t>
    </r>
  </si>
  <si>
    <r>
      <rPr>
        <sz val="9"/>
        <color indexed="8"/>
        <rFont val="SansSerif"/>
      </rPr>
      <t>PXK4793</t>
    </r>
  </si>
  <si>
    <r>
      <rPr>
        <sz val="9"/>
        <color indexed="8"/>
        <rFont val="SansSerif"/>
      </rPr>
      <t>NM0LS7S2XN1506674</t>
    </r>
  </si>
  <si>
    <r>
      <rPr>
        <sz val="9"/>
        <color indexed="8"/>
        <rFont val="SansSerif"/>
      </rPr>
      <t>0090402946</t>
    </r>
  </si>
  <si>
    <r>
      <rPr>
        <sz val="9"/>
        <color indexed="8"/>
        <rFont val="SansSerif"/>
      </rPr>
      <t>Corey Barss</t>
    </r>
  </si>
  <si>
    <r>
      <rPr>
        <sz val="9"/>
        <color indexed="8"/>
        <rFont val="SansSerif"/>
      </rPr>
      <t>93757</t>
    </r>
  </si>
  <si>
    <r>
      <rPr>
        <sz val="9"/>
        <color indexed="8"/>
        <rFont val="SansSerif"/>
      </rPr>
      <t>15m 58s</t>
    </r>
  </si>
  <si>
    <r>
      <rPr>
        <sz val="9"/>
        <color indexed="8"/>
        <rFont val="SansSerif"/>
      </rPr>
      <t>KUN395</t>
    </r>
  </si>
  <si>
    <r>
      <rPr>
        <sz val="9"/>
        <color indexed="8"/>
        <rFont val="SansSerif"/>
      </rPr>
      <t>1FTYE1Y86MKA38539</t>
    </r>
  </si>
  <si>
    <r>
      <rPr>
        <sz val="9"/>
        <color indexed="8"/>
        <rFont val="SansSerif"/>
      </rPr>
      <t>1102104961</t>
    </r>
  </si>
  <si>
    <r>
      <rPr>
        <sz val="9"/>
        <color indexed="8"/>
        <rFont val="SansSerif"/>
      </rPr>
      <t>Seth Parks</t>
    </r>
  </si>
  <si>
    <r>
      <rPr>
        <sz val="9"/>
        <color indexed="8"/>
        <rFont val="SansSerif"/>
      </rPr>
      <t>76318</t>
    </r>
  </si>
  <si>
    <r>
      <rPr>
        <sz val="9"/>
        <color indexed="8"/>
        <rFont val="SansSerif"/>
      </rPr>
      <t>251h 9m 52s</t>
    </r>
  </si>
  <si>
    <r>
      <rPr>
        <sz val="9"/>
        <color indexed="8"/>
        <rFont val="SansSerif"/>
      </rPr>
      <t>KNP3951</t>
    </r>
  </si>
  <si>
    <r>
      <rPr>
        <sz val="9"/>
        <color indexed="8"/>
        <rFont val="SansSerif"/>
      </rPr>
      <t>3N6CM0KN2JK691792</t>
    </r>
  </si>
  <si>
    <r>
      <rPr>
        <sz val="9"/>
        <color indexed="8"/>
        <rFont val="SansSerif"/>
      </rPr>
      <t>1112903963</t>
    </r>
  </si>
  <si>
    <r>
      <rPr>
        <sz val="9"/>
        <color indexed="8"/>
        <rFont val="SansSerif"/>
      </rPr>
      <t>Ethan Fletcher</t>
    </r>
  </si>
  <si>
    <r>
      <rPr>
        <sz val="9"/>
        <color indexed="8"/>
        <rFont val="SansSerif"/>
      </rPr>
      <t>91915</t>
    </r>
  </si>
  <si>
    <r>
      <rPr>
        <sz val="9"/>
        <color indexed="8"/>
        <rFont val="SansSerif"/>
      </rPr>
      <t>3587h 3m 57s</t>
    </r>
  </si>
  <si>
    <r>
      <rPr>
        <sz val="9"/>
        <color indexed="8"/>
        <rFont val="SansSerif"/>
      </rPr>
      <t>866ZWL</t>
    </r>
  </si>
  <si>
    <r>
      <rPr>
        <sz val="9"/>
        <color indexed="8"/>
        <rFont val="SansSerif"/>
      </rPr>
      <t>1FTYE1Y88MKA07454</t>
    </r>
  </si>
  <si>
    <r>
      <rPr>
        <sz val="9"/>
        <color indexed="8"/>
        <rFont val="SansSerif"/>
      </rPr>
      <t>1112802313</t>
    </r>
  </si>
  <si>
    <r>
      <rPr>
        <sz val="9"/>
        <color indexed="8"/>
        <rFont val="SansSerif"/>
      </rPr>
      <t>DAVID ADCOX</t>
    </r>
  </si>
  <si>
    <r>
      <rPr>
        <sz val="9"/>
        <color indexed="8"/>
        <rFont val="SansSerif"/>
      </rPr>
      <t>88015</t>
    </r>
  </si>
  <si>
    <r>
      <rPr>
        <sz val="9"/>
        <color indexed="8"/>
        <rFont val="SansSerif"/>
      </rPr>
      <t>443h 36m 35s</t>
    </r>
  </si>
  <si>
    <r>
      <rPr>
        <sz val="9"/>
        <color indexed="8"/>
        <rFont val="SansSerif"/>
      </rPr>
      <t>67004W2</t>
    </r>
  </si>
  <si>
    <r>
      <rPr>
        <sz val="9"/>
        <color indexed="8"/>
        <rFont val="SansSerif"/>
      </rPr>
      <t>3N6CM0KN9LK694062</t>
    </r>
  </si>
  <si>
    <r>
      <rPr>
        <sz val="9"/>
        <color indexed="8"/>
        <rFont val="SansSerif"/>
      </rPr>
      <t>0051286105</t>
    </r>
  </si>
  <si>
    <r>
      <rPr>
        <sz val="9"/>
        <color indexed="8"/>
        <rFont val="SansSerif"/>
      </rPr>
      <t>CHRIS ORMAN</t>
    </r>
  </si>
  <si>
    <r>
      <rPr>
        <sz val="9"/>
        <color indexed="8"/>
        <rFont val="SansSerif"/>
      </rPr>
      <t>76112S</t>
    </r>
  </si>
  <si>
    <r>
      <rPr>
        <sz val="9"/>
        <color indexed="8"/>
        <rFont val="SansSerif"/>
      </rPr>
      <t>2233h 12m 37s</t>
    </r>
  </si>
  <si>
    <r>
      <rPr>
        <sz val="9"/>
        <color indexed="8"/>
        <rFont val="SansSerif"/>
      </rPr>
      <t>JTD9881</t>
    </r>
  </si>
  <si>
    <r>
      <rPr>
        <sz val="9"/>
        <color indexed="8"/>
        <rFont val="SansSerif"/>
      </rPr>
      <t>NM0LS7E25M1500923</t>
    </r>
  </si>
  <si>
    <r>
      <rPr>
        <sz val="9"/>
        <color indexed="8"/>
        <rFont val="SansSerif"/>
      </rPr>
      <t>1112703582</t>
    </r>
  </si>
  <si>
    <r>
      <rPr>
        <sz val="9"/>
        <color indexed="8"/>
        <rFont val="SansSerif"/>
      </rPr>
      <t>Eric Smith</t>
    </r>
  </si>
  <si>
    <r>
      <rPr>
        <sz val="9"/>
        <color indexed="8"/>
        <rFont val="SansSerif"/>
      </rPr>
      <t>85521R</t>
    </r>
  </si>
  <si>
    <r>
      <rPr>
        <sz val="9"/>
        <color indexed="8"/>
        <rFont val="SansSerif"/>
      </rPr>
      <t>1320h 2m 49s</t>
    </r>
  </si>
  <si>
    <r>
      <rPr>
        <sz val="9"/>
        <color indexed="8"/>
        <rFont val="SansSerif"/>
      </rPr>
      <t>78626MM</t>
    </r>
  </si>
  <si>
    <r>
      <rPr>
        <sz val="9"/>
        <color indexed="8"/>
        <rFont val="SansSerif"/>
      </rPr>
      <t>3C6TRVDG0KE529327</t>
    </r>
  </si>
  <si>
    <r>
      <rPr>
        <sz val="9"/>
        <color indexed="8"/>
        <rFont val="SansSerif"/>
      </rPr>
      <t>0060802726</t>
    </r>
  </si>
  <si>
    <r>
      <rPr>
        <sz val="9"/>
        <color indexed="8"/>
        <rFont val="SansSerif"/>
      </rPr>
      <t>Open Vehicle Branch 034</t>
    </r>
  </si>
  <si>
    <r>
      <rPr>
        <sz val="9"/>
        <color indexed="8"/>
        <rFont val="SansSerif"/>
      </rPr>
      <t>91448</t>
    </r>
  </si>
  <si>
    <r>
      <rPr>
        <sz val="9"/>
        <color indexed="8"/>
        <rFont val="SansSerif"/>
      </rPr>
      <t>567h 21m 57s</t>
    </r>
  </si>
  <si>
    <r>
      <rPr>
        <sz val="9"/>
        <color indexed="8"/>
        <rFont val="SansSerif"/>
      </rPr>
      <t>97ASMR</t>
    </r>
  </si>
  <si>
    <r>
      <rPr>
        <sz val="9"/>
        <color indexed="8"/>
        <rFont val="SansSerif"/>
      </rPr>
      <t>W1YV0BEY7M3846884</t>
    </r>
  </si>
  <si>
    <r>
      <rPr>
        <sz val="9"/>
        <color indexed="8"/>
        <rFont val="SansSerif"/>
      </rPr>
      <t>0042187067</t>
    </r>
  </si>
  <si>
    <r>
      <rPr>
        <sz val="9"/>
        <color indexed="8"/>
        <rFont val="SansSerif"/>
      </rPr>
      <t>Nathan Lyon</t>
    </r>
  </si>
  <si>
    <r>
      <rPr>
        <sz val="9"/>
        <color indexed="8"/>
        <rFont val="SansSerif"/>
      </rPr>
      <t>91863</t>
    </r>
  </si>
  <si>
    <r>
      <rPr>
        <sz val="9"/>
        <color indexed="8"/>
        <rFont val="SansSerif"/>
      </rPr>
      <t>1121h 32m 13s</t>
    </r>
  </si>
  <si>
    <r>
      <rPr>
        <sz val="9"/>
        <color indexed="8"/>
        <rFont val="SansSerif"/>
      </rPr>
      <t>XKBJ78</t>
    </r>
  </si>
  <si>
    <r>
      <rPr>
        <sz val="9"/>
        <color indexed="8"/>
        <rFont val="SansSerif"/>
      </rPr>
      <t>NM0LS7E2XM1500786</t>
    </r>
  </si>
  <si>
    <r>
      <rPr>
        <sz val="9"/>
        <color indexed="8"/>
        <rFont val="SansSerif"/>
      </rPr>
      <t>8112686062</t>
    </r>
  </si>
  <si>
    <r>
      <rPr>
        <sz val="9"/>
        <color indexed="8"/>
        <rFont val="SansSerif"/>
      </rPr>
      <t>Mike Otto</t>
    </r>
  </si>
  <si>
    <r>
      <rPr>
        <sz val="9"/>
        <color indexed="8"/>
        <rFont val="SansSerif"/>
      </rPr>
      <t>16h 12m 51s</t>
    </r>
  </si>
  <si>
    <r>
      <rPr>
        <sz val="9"/>
        <color indexed="8"/>
        <rFont val="SansSerif"/>
      </rPr>
      <t>87954NB</t>
    </r>
  </si>
  <si>
    <r>
      <rPr>
        <sz val="9"/>
        <color indexed="8"/>
        <rFont val="SansSerif"/>
      </rPr>
      <t>1101801344</t>
    </r>
  </si>
  <si>
    <r>
      <rPr>
        <sz val="9"/>
        <color indexed="8"/>
        <rFont val="SansSerif"/>
      </rPr>
      <t>250 - Pool Van 2</t>
    </r>
  </si>
  <si>
    <r>
      <rPr>
        <sz val="9"/>
        <color indexed="8"/>
        <rFont val="SansSerif"/>
      </rPr>
      <t>93746</t>
    </r>
  </si>
  <si>
    <r>
      <rPr>
        <sz val="9"/>
        <color indexed="8"/>
        <rFont val="SansSerif"/>
      </rPr>
      <t>1375h 31m 48s</t>
    </r>
  </si>
  <si>
    <r>
      <rPr>
        <sz val="9"/>
        <color indexed="8"/>
        <rFont val="SansSerif"/>
      </rPr>
      <t>PYW7807</t>
    </r>
  </si>
  <si>
    <r>
      <rPr>
        <sz val="9"/>
        <color indexed="8"/>
        <rFont val="SansSerif"/>
      </rPr>
      <t>1FTYE1Y80MKA38536</t>
    </r>
  </si>
  <si>
    <r>
      <rPr>
        <sz val="9"/>
        <color indexed="8"/>
        <rFont val="SansSerif"/>
      </rPr>
      <t>0090401206</t>
    </r>
  </si>
  <si>
    <r>
      <rPr>
        <sz val="9"/>
        <color indexed="8"/>
        <rFont val="SansSerif"/>
      </rPr>
      <t>Adrian Aleman</t>
    </r>
  </si>
  <si>
    <r>
      <rPr>
        <sz val="9"/>
        <color indexed="8"/>
        <rFont val="SansSerif"/>
      </rPr>
      <t>96723</t>
    </r>
  </si>
  <si>
    <r>
      <rPr>
        <sz val="9"/>
        <color indexed="8"/>
        <rFont val="SansSerif"/>
      </rPr>
      <t>252h 4m 27s</t>
    </r>
  </si>
  <si>
    <r>
      <rPr>
        <sz val="9"/>
        <color indexed="8"/>
        <rFont val="SansSerif"/>
      </rPr>
      <t>15976H3</t>
    </r>
  </si>
  <si>
    <r>
      <rPr>
        <sz val="9"/>
        <color indexed="8"/>
        <rFont val="SansSerif"/>
      </rPr>
      <t>3C6LRVAG8ME582459</t>
    </r>
  </si>
  <si>
    <r>
      <rPr>
        <sz val="9"/>
        <color indexed="8"/>
        <rFont val="SansSerif"/>
      </rPr>
      <t>1101802402</t>
    </r>
  </si>
  <si>
    <r>
      <rPr>
        <sz val="9"/>
        <color indexed="8"/>
        <rFont val="SansSerif"/>
      </rPr>
      <t>Josh Burton</t>
    </r>
  </si>
  <si>
    <r>
      <rPr>
        <sz val="9"/>
        <color indexed="8"/>
        <rFont val="SansSerif"/>
      </rPr>
      <t>91898</t>
    </r>
  </si>
  <si>
    <r>
      <rPr>
        <sz val="9"/>
        <color indexed="8"/>
        <rFont val="SansSerif"/>
      </rPr>
      <t>1h 53s</t>
    </r>
  </si>
  <si>
    <r>
      <rPr>
        <sz val="9"/>
        <color indexed="8"/>
        <rFont val="SansSerif"/>
      </rPr>
      <t>69AJYW</t>
    </r>
  </si>
  <si>
    <r>
      <rPr>
        <sz val="9"/>
        <color indexed="8"/>
        <rFont val="SansSerif"/>
      </rPr>
      <t>NM0LS7E21M1500935</t>
    </r>
  </si>
  <si>
    <r>
      <rPr>
        <sz val="9"/>
        <color indexed="8"/>
        <rFont val="SansSerif"/>
      </rPr>
      <t>1112302640</t>
    </r>
  </si>
  <si>
    <r>
      <rPr>
        <sz val="9"/>
        <color indexed="8"/>
        <rFont val="SansSerif"/>
      </rPr>
      <t>Laura Frey</t>
    </r>
  </si>
  <si>
    <r>
      <rPr>
        <sz val="9"/>
        <color indexed="8"/>
        <rFont val="SansSerif"/>
      </rPr>
      <t>91956</t>
    </r>
  </si>
  <si>
    <r>
      <rPr>
        <sz val="9"/>
        <color indexed="8"/>
        <rFont val="SansSerif"/>
      </rPr>
      <t>112h 18m 27s</t>
    </r>
  </si>
  <si>
    <r>
      <rPr>
        <sz val="9"/>
        <color indexed="8"/>
        <rFont val="SansSerif"/>
      </rPr>
      <t>G539FJ</t>
    </r>
  </si>
  <si>
    <r>
      <rPr>
        <sz val="9"/>
        <color indexed="8"/>
        <rFont val="SansSerif"/>
      </rPr>
      <t>1FTYE1Y88MKA07485</t>
    </r>
  </si>
  <si>
    <r>
      <rPr>
        <sz val="9"/>
        <color indexed="8"/>
        <rFont val="SansSerif"/>
      </rPr>
      <t>1101805834</t>
    </r>
  </si>
  <si>
    <r>
      <rPr>
        <sz val="9"/>
        <color indexed="8"/>
        <rFont val="SansSerif"/>
      </rPr>
      <t>Michael Herold</t>
    </r>
  </si>
  <si>
    <r>
      <rPr>
        <sz val="9"/>
        <color indexed="8"/>
        <rFont val="SansSerif"/>
      </rPr>
      <t>352752</t>
    </r>
  </si>
  <si>
    <r>
      <rPr>
        <sz val="9"/>
        <color indexed="8"/>
        <rFont val="SansSerif"/>
      </rPr>
      <t>413h 43m 24s</t>
    </r>
  </si>
  <si>
    <r>
      <rPr>
        <sz val="9"/>
        <color indexed="8"/>
        <rFont val="SansSerif"/>
      </rPr>
      <t>UB39444</t>
    </r>
  </si>
  <si>
    <r>
      <rPr>
        <sz val="9"/>
        <color indexed="8"/>
        <rFont val="SansSerif"/>
      </rPr>
      <t>1GCWGAFF0H1352752</t>
    </r>
  </si>
  <si>
    <r>
      <rPr>
        <sz val="9"/>
        <color indexed="8"/>
        <rFont val="SansSerif"/>
      </rPr>
      <t>EXPRESS 1500 CARGO</t>
    </r>
  </si>
  <si>
    <r>
      <rPr>
        <sz val="9"/>
        <color indexed="8"/>
        <rFont val="SansSerif"/>
      </rPr>
      <t>1101804150</t>
    </r>
  </si>
  <si>
    <r>
      <rPr>
        <sz val="9"/>
        <color indexed="8"/>
        <rFont val="SansSerif"/>
      </rPr>
      <t>RYAN GREGORY</t>
    </r>
  </si>
  <si>
    <r>
      <rPr>
        <sz val="9"/>
        <color indexed="8"/>
        <rFont val="SansSerif"/>
      </rPr>
      <t>97593</t>
    </r>
  </si>
  <si>
    <r>
      <rPr>
        <sz val="9"/>
        <color indexed="8"/>
        <rFont val="SansSerif"/>
      </rPr>
      <t>183h 6m 27s</t>
    </r>
  </si>
  <si>
    <r>
      <rPr>
        <sz val="9"/>
        <color indexed="8"/>
        <rFont val="SansSerif"/>
      </rPr>
      <t>J83MEB</t>
    </r>
  </si>
  <si>
    <r>
      <rPr>
        <sz val="9"/>
        <color indexed="8"/>
        <rFont val="SansSerif"/>
      </rPr>
      <t>1N4BL4DW9MN300396</t>
    </r>
  </si>
  <si>
    <r>
      <rPr>
        <sz val="9"/>
        <color indexed="8"/>
        <rFont val="SansSerif"/>
      </rPr>
      <t>1102004248</t>
    </r>
  </si>
  <si>
    <r>
      <rPr>
        <sz val="9"/>
        <color indexed="8"/>
        <rFont val="SansSerif"/>
      </rPr>
      <t>Brett Baer</t>
    </r>
  </si>
  <si>
    <r>
      <rPr>
        <sz val="9"/>
        <color indexed="8"/>
        <rFont val="SansSerif"/>
      </rPr>
      <t>76283F</t>
    </r>
  </si>
  <si>
    <r>
      <rPr>
        <sz val="9"/>
        <color indexed="8"/>
        <rFont val="SansSerif"/>
      </rPr>
      <t>1430h 25m 21s</t>
    </r>
  </si>
  <si>
    <r>
      <rPr>
        <sz val="9"/>
        <color indexed="8"/>
        <rFont val="SansSerif"/>
      </rPr>
      <t>D77GBY</t>
    </r>
  </si>
  <si>
    <r>
      <rPr>
        <sz val="9"/>
        <color indexed="8"/>
        <rFont val="SansSerif"/>
      </rPr>
      <t>2C4RDGBG4HR831131</t>
    </r>
  </si>
  <si>
    <r>
      <rPr>
        <sz val="9"/>
        <color indexed="8"/>
        <rFont val="SansSerif"/>
      </rPr>
      <t>0051285033</t>
    </r>
  </si>
  <si>
    <r>
      <rPr>
        <sz val="9"/>
        <color indexed="8"/>
        <rFont val="SansSerif"/>
      </rPr>
      <t>ROBERT MACKO</t>
    </r>
  </si>
  <si>
    <r>
      <rPr>
        <sz val="9"/>
        <color indexed="8"/>
        <rFont val="SansSerif"/>
      </rPr>
      <t>88344</t>
    </r>
  </si>
  <si>
    <r>
      <rPr>
        <sz val="9"/>
        <color indexed="8"/>
        <rFont val="SansSerif"/>
      </rPr>
      <t>358h 39m 52s</t>
    </r>
  </si>
  <si>
    <r>
      <rPr>
        <sz val="9"/>
        <color indexed="8"/>
        <rFont val="SansSerif"/>
      </rPr>
      <t>EDB1561</t>
    </r>
  </si>
  <si>
    <r>
      <rPr>
        <sz val="9"/>
        <color indexed="8"/>
        <rFont val="SansSerif"/>
      </rPr>
      <t>1N4BL4DW8LC167897</t>
    </r>
  </si>
  <si>
    <r>
      <rPr>
        <sz val="9"/>
        <color indexed="8"/>
        <rFont val="SansSerif"/>
      </rPr>
      <t>0051287031</t>
    </r>
  </si>
  <si>
    <r>
      <rPr>
        <sz val="9"/>
        <color indexed="8"/>
        <rFont val="SansSerif"/>
      </rPr>
      <t>Ryan Shaffer</t>
    </r>
  </si>
  <si>
    <r>
      <rPr>
        <sz val="9"/>
        <color indexed="8"/>
        <rFont val="SansSerif"/>
      </rPr>
      <t>91310</t>
    </r>
  </si>
  <si>
    <r>
      <rPr>
        <sz val="9"/>
        <color indexed="8"/>
        <rFont val="SansSerif"/>
      </rPr>
      <t>1856h 28m 35s</t>
    </r>
  </si>
  <si>
    <r>
      <rPr>
        <sz val="9"/>
        <color indexed="8"/>
        <rFont val="SansSerif"/>
      </rPr>
      <t>CP65809</t>
    </r>
  </si>
  <si>
    <r>
      <rPr>
        <sz val="9"/>
        <color indexed="8"/>
        <rFont val="SansSerif"/>
      </rPr>
      <t>1N6BF0KM3LN809262</t>
    </r>
  </si>
  <si>
    <r>
      <rPr>
        <sz val="9"/>
        <color indexed="8"/>
        <rFont val="SansSerif"/>
      </rPr>
      <t>9123186012</t>
    </r>
  </si>
  <si>
    <r>
      <rPr>
        <sz val="9"/>
        <color indexed="8"/>
        <rFont val="SansSerif"/>
      </rPr>
      <t>Jeremy Smith</t>
    </r>
  </si>
  <si>
    <r>
      <rPr>
        <sz val="9"/>
        <color indexed="8"/>
        <rFont val="SansSerif"/>
      </rPr>
      <t>516590</t>
    </r>
  </si>
  <si>
    <r>
      <rPr>
        <sz val="9"/>
        <color indexed="8"/>
        <rFont val="SansSerif"/>
      </rPr>
      <t>373h 3m 31s</t>
    </r>
  </si>
  <si>
    <r>
      <rPr>
        <sz val="9"/>
        <color indexed="8"/>
        <rFont val="SansSerif"/>
      </rPr>
      <t>PMN6031</t>
    </r>
  </si>
  <si>
    <r>
      <rPr>
        <sz val="9"/>
        <color indexed="8"/>
        <rFont val="SansSerif"/>
      </rPr>
      <t>2C4RDGBGXFR516590</t>
    </r>
  </si>
  <si>
    <r>
      <rPr>
        <sz val="9"/>
        <color indexed="8"/>
        <rFont val="SansSerif"/>
      </rPr>
      <t>1101901351</t>
    </r>
  </si>
  <si>
    <r>
      <rPr>
        <sz val="9"/>
        <color indexed="8"/>
        <rFont val="SansSerif"/>
      </rPr>
      <t>Ed Preyss -(Van 68)</t>
    </r>
  </si>
  <si>
    <r>
      <rPr>
        <sz val="9"/>
        <color indexed="8"/>
        <rFont val="SansSerif"/>
      </rPr>
      <t>1101904473</t>
    </r>
  </si>
  <si>
    <r>
      <rPr>
        <sz val="9"/>
        <color indexed="8"/>
        <rFont val="SansSerif"/>
      </rPr>
      <t>1112804601</t>
    </r>
  </si>
  <si>
    <r>
      <rPr>
        <sz val="9"/>
        <color indexed="8"/>
        <rFont val="SansSerif"/>
      </rPr>
      <t>74081S</t>
    </r>
  </si>
  <si>
    <r>
      <rPr>
        <sz val="9"/>
        <color indexed="8"/>
        <rFont val="SansSerif"/>
      </rPr>
      <t>1461h 57m 4s</t>
    </r>
  </si>
  <si>
    <r>
      <rPr>
        <sz val="9"/>
        <color indexed="8"/>
        <rFont val="SansSerif"/>
      </rPr>
      <t>269SBC</t>
    </r>
  </si>
  <si>
    <r>
      <rPr>
        <sz val="9"/>
        <color indexed="8"/>
        <rFont val="SansSerif"/>
      </rPr>
      <t>2C4RDGBG7HR630453</t>
    </r>
  </si>
  <si>
    <r>
      <rPr>
        <sz val="9"/>
        <color indexed="8"/>
        <rFont val="SansSerif"/>
      </rPr>
      <t>0051185161</t>
    </r>
  </si>
  <si>
    <r>
      <rPr>
        <sz val="9"/>
        <color indexed="8"/>
        <rFont val="SansSerif"/>
      </rPr>
      <t>Molly Berry</t>
    </r>
  </si>
  <si>
    <r>
      <rPr>
        <sz val="9"/>
        <color indexed="8"/>
        <rFont val="SansSerif"/>
      </rPr>
      <t>92109</t>
    </r>
  </si>
  <si>
    <r>
      <rPr>
        <sz val="9"/>
        <color indexed="8"/>
        <rFont val="SansSerif"/>
      </rPr>
      <t>1075h 25m 55s</t>
    </r>
  </si>
  <si>
    <r>
      <rPr>
        <sz val="9"/>
        <color indexed="8"/>
        <rFont val="SansSerif"/>
      </rPr>
      <t>2EH0933</t>
    </r>
  </si>
  <si>
    <r>
      <rPr>
        <sz val="9"/>
        <color indexed="8"/>
        <rFont val="SansSerif"/>
      </rPr>
      <t>2C4RDGBG3LR198405</t>
    </r>
  </si>
  <si>
    <r>
      <rPr>
        <sz val="9"/>
        <color indexed="8"/>
        <rFont val="SansSerif"/>
      </rPr>
      <t>1101905629</t>
    </r>
  </si>
  <si>
    <r>
      <rPr>
        <sz val="9"/>
        <color indexed="8"/>
        <rFont val="SansSerif"/>
      </rPr>
      <t>Todd Reabold</t>
    </r>
  </si>
  <si>
    <r>
      <rPr>
        <sz val="9"/>
        <color indexed="8"/>
        <rFont val="SansSerif"/>
      </rPr>
      <t>90124</t>
    </r>
  </si>
  <si>
    <r>
      <rPr>
        <sz val="9"/>
        <color indexed="8"/>
        <rFont val="SansSerif"/>
      </rPr>
      <t>91905</t>
    </r>
  </si>
  <si>
    <r>
      <rPr>
        <sz val="9"/>
        <color indexed="8"/>
        <rFont val="SansSerif"/>
      </rPr>
      <t>188h 24m 52s</t>
    </r>
  </si>
  <si>
    <r>
      <rPr>
        <sz val="9"/>
        <color indexed="8"/>
        <rFont val="SansSerif"/>
      </rPr>
      <t>PYR4152</t>
    </r>
  </si>
  <si>
    <r>
      <rPr>
        <sz val="9"/>
        <color indexed="8"/>
        <rFont val="SansSerif"/>
      </rPr>
      <t>NM0LS7E2XM1500934</t>
    </r>
  </si>
  <si>
    <r>
      <rPr>
        <sz val="9"/>
        <color indexed="8"/>
        <rFont val="SansSerif"/>
      </rPr>
      <t>1102105337</t>
    </r>
  </si>
  <si>
    <r>
      <rPr>
        <sz val="9"/>
        <color indexed="8"/>
        <rFont val="SansSerif"/>
      </rPr>
      <t>Kema Munroe</t>
    </r>
  </si>
  <si>
    <r>
      <rPr>
        <sz val="9"/>
        <color indexed="8"/>
        <rFont val="SansSerif"/>
      </rPr>
      <t>91968</t>
    </r>
  </si>
  <si>
    <r>
      <rPr>
        <sz val="9"/>
        <color indexed="8"/>
        <rFont val="SansSerif"/>
      </rPr>
      <t>2486h 49m 41s</t>
    </r>
  </si>
  <si>
    <r>
      <rPr>
        <sz val="9"/>
        <color indexed="8"/>
        <rFont val="SansSerif"/>
      </rPr>
      <t>C042246</t>
    </r>
  </si>
  <si>
    <r>
      <rPr>
        <sz val="9"/>
        <color indexed="8"/>
        <rFont val="SansSerif"/>
      </rPr>
      <t>1FTYE1Y85MKA07427</t>
    </r>
  </si>
  <si>
    <r>
      <rPr>
        <sz val="9"/>
        <color indexed="8"/>
        <rFont val="SansSerif"/>
      </rPr>
      <t>1112704679</t>
    </r>
  </si>
  <si>
    <r>
      <rPr>
        <sz val="9"/>
        <color indexed="8"/>
        <rFont val="SansSerif"/>
      </rPr>
      <t>Kenneth Mcmahon</t>
    </r>
  </si>
  <si>
    <r>
      <rPr>
        <sz val="9"/>
        <color indexed="8"/>
        <rFont val="SansSerif"/>
      </rPr>
      <t>96722</t>
    </r>
  </si>
  <si>
    <r>
      <rPr>
        <sz val="9"/>
        <color indexed="8"/>
        <rFont val="SansSerif"/>
      </rPr>
      <t>443h 50m 25s</t>
    </r>
  </si>
  <si>
    <r>
      <rPr>
        <sz val="9"/>
        <color indexed="8"/>
        <rFont val="SansSerif"/>
      </rPr>
      <t>KYN281</t>
    </r>
  </si>
  <si>
    <r>
      <rPr>
        <sz val="9"/>
        <color indexed="8"/>
        <rFont val="SansSerif"/>
      </rPr>
      <t>3C6LRVAGXME582463</t>
    </r>
  </si>
  <si>
    <r>
      <rPr>
        <sz val="9"/>
        <color indexed="8"/>
        <rFont val="SansSerif"/>
      </rPr>
      <t>1102004105</t>
    </r>
  </si>
  <si>
    <r>
      <rPr>
        <sz val="9"/>
        <color indexed="8"/>
        <rFont val="SansSerif"/>
      </rPr>
      <t>Megan Hart</t>
    </r>
  </si>
  <si>
    <r>
      <rPr>
        <sz val="9"/>
        <color indexed="8"/>
        <rFont val="SansSerif"/>
      </rPr>
      <t>1020h 34m 50s</t>
    </r>
  </si>
  <si>
    <r>
      <rPr>
        <sz val="9"/>
        <color indexed="8"/>
        <rFont val="SansSerif"/>
      </rPr>
      <t>96200B2</t>
    </r>
  </si>
  <si>
    <r>
      <rPr>
        <sz val="9"/>
        <color indexed="8"/>
        <rFont val="SansSerif"/>
      </rPr>
      <t>1FTYE1Y82MKA07921</t>
    </r>
  </si>
  <si>
    <r>
      <rPr>
        <sz val="9"/>
        <color indexed="8"/>
        <rFont val="SansSerif"/>
      </rPr>
      <t>0051286054</t>
    </r>
  </si>
  <si>
    <r>
      <rPr>
        <sz val="9"/>
        <color indexed="8"/>
        <rFont val="SansSerif"/>
      </rPr>
      <t>Mike Sloan</t>
    </r>
  </si>
  <si>
    <r>
      <rPr>
        <sz val="9"/>
        <color indexed="8"/>
        <rFont val="SansSerif"/>
      </rPr>
      <t>69456</t>
    </r>
  </si>
  <si>
    <r>
      <rPr>
        <sz val="9"/>
        <color indexed="8"/>
        <rFont val="SansSerif"/>
      </rPr>
      <t>91847</t>
    </r>
  </si>
  <si>
    <r>
      <rPr>
        <sz val="9"/>
        <color indexed="8"/>
        <rFont val="SansSerif"/>
      </rPr>
      <t>83h 54m 3s</t>
    </r>
  </si>
  <si>
    <r>
      <rPr>
        <sz val="9"/>
        <color indexed="8"/>
        <rFont val="SansSerif"/>
      </rPr>
      <t>3013949B</t>
    </r>
  </si>
  <si>
    <r>
      <rPr>
        <sz val="9"/>
        <color indexed="8"/>
        <rFont val="SansSerif"/>
      </rPr>
      <t>NM0LS7E26M1500770</t>
    </r>
  </si>
  <si>
    <r>
      <rPr>
        <sz val="9"/>
        <color indexed="8"/>
        <rFont val="SansSerif"/>
      </rPr>
      <t>1120303566</t>
    </r>
  </si>
  <si>
    <r>
      <rPr>
        <sz val="9"/>
        <color indexed="8"/>
        <rFont val="SansSerif"/>
      </rPr>
      <t>Justin Madrigal</t>
    </r>
  </si>
  <si>
    <r>
      <rPr>
        <sz val="9"/>
        <color indexed="8"/>
        <rFont val="SansSerif"/>
      </rPr>
      <t>1112701011</t>
    </r>
  </si>
  <si>
    <r>
      <rPr>
        <sz val="9"/>
        <color indexed="8"/>
        <rFont val="SansSerif"/>
      </rPr>
      <t>83643F</t>
    </r>
  </si>
  <si>
    <r>
      <rPr>
        <sz val="9"/>
        <color indexed="8"/>
        <rFont val="SansSerif"/>
      </rPr>
      <t>BNK0460</t>
    </r>
  </si>
  <si>
    <r>
      <rPr>
        <sz val="9"/>
        <color indexed="8"/>
        <rFont val="SansSerif"/>
      </rPr>
      <t>1N4BL4DV8KC146179</t>
    </r>
  </si>
  <si>
    <r>
      <rPr>
        <sz val="9"/>
        <color indexed="8"/>
        <rFont val="SansSerif"/>
      </rPr>
      <t>0042187026</t>
    </r>
  </si>
  <si>
    <r>
      <rPr>
        <sz val="9"/>
        <color indexed="8"/>
        <rFont val="SansSerif"/>
      </rPr>
      <t>Joe Schumacher</t>
    </r>
  </si>
  <si>
    <r>
      <rPr>
        <sz val="9"/>
        <color indexed="8"/>
        <rFont val="SansSerif"/>
      </rPr>
      <t>92162</t>
    </r>
  </si>
  <si>
    <r>
      <rPr>
        <sz val="9"/>
        <color indexed="8"/>
        <rFont val="SansSerif"/>
      </rPr>
      <t>973h 36m 15s</t>
    </r>
  </si>
  <si>
    <r>
      <rPr>
        <sz val="9"/>
        <color indexed="8"/>
        <rFont val="SansSerif"/>
      </rPr>
      <t>8EG6762</t>
    </r>
  </si>
  <si>
    <r>
      <rPr>
        <sz val="9"/>
        <color indexed="8"/>
        <rFont val="SansSerif"/>
      </rPr>
      <t>2C4RDGBGXKR783044</t>
    </r>
  </si>
  <si>
    <r>
      <rPr>
        <sz val="9"/>
        <color indexed="8"/>
        <rFont val="SansSerif"/>
      </rPr>
      <t>0090402873</t>
    </r>
  </si>
  <si>
    <r>
      <rPr>
        <sz val="9"/>
        <color indexed="8"/>
        <rFont val="SansSerif"/>
      </rPr>
      <t>Jeffrey Vaughn</t>
    </r>
  </si>
  <si>
    <r>
      <rPr>
        <sz val="9"/>
        <color indexed="8"/>
        <rFont val="SansSerif"/>
      </rPr>
      <t>691636</t>
    </r>
  </si>
  <si>
    <r>
      <rPr>
        <sz val="9"/>
        <color indexed="8"/>
        <rFont val="SansSerif"/>
      </rPr>
      <t>400h 53m 43s</t>
    </r>
  </si>
  <si>
    <r>
      <rPr>
        <sz val="9"/>
        <color indexed="8"/>
        <rFont val="SansSerif"/>
      </rPr>
      <t>3N6CM0KNXJK691636</t>
    </r>
  </si>
  <si>
    <r>
      <rPr>
        <sz val="9"/>
        <color indexed="8"/>
        <rFont val="SansSerif"/>
      </rPr>
      <t>0090401470</t>
    </r>
  </si>
  <si>
    <r>
      <rPr>
        <sz val="9"/>
        <color indexed="8"/>
        <rFont val="SansSerif"/>
      </rPr>
      <t>250 - Pool Van 1</t>
    </r>
  </si>
  <si>
    <r>
      <rPr>
        <sz val="9"/>
        <color indexed="8"/>
        <rFont val="SansSerif"/>
      </rPr>
      <t>80133</t>
    </r>
  </si>
  <si>
    <r>
      <rPr>
        <sz val="9"/>
        <color indexed="8"/>
        <rFont val="SansSerif"/>
      </rPr>
      <t>1813h 21m 57s</t>
    </r>
  </si>
  <si>
    <r>
      <rPr>
        <sz val="9"/>
        <color indexed="8"/>
        <rFont val="SansSerif"/>
      </rPr>
      <t>P67HVW</t>
    </r>
  </si>
  <si>
    <r>
      <rPr>
        <sz val="9"/>
        <color indexed="8"/>
        <rFont val="SansSerif"/>
      </rPr>
      <t>2C4RDGBG7HR650248</t>
    </r>
  </si>
  <si>
    <r>
      <rPr>
        <sz val="9"/>
        <color indexed="8"/>
        <rFont val="SansSerif"/>
      </rPr>
      <t>8112685166</t>
    </r>
  </si>
  <si>
    <r>
      <rPr>
        <sz val="9"/>
        <color indexed="8"/>
        <rFont val="SansSerif"/>
      </rPr>
      <t>BRIAN PERKOWSKI</t>
    </r>
  </si>
  <si>
    <r>
      <rPr>
        <sz val="9"/>
        <color indexed="8"/>
        <rFont val="SansSerif"/>
      </rPr>
      <t>86710R</t>
    </r>
  </si>
  <si>
    <r>
      <rPr>
        <sz val="9"/>
        <color indexed="8"/>
        <rFont val="SansSerif"/>
      </rPr>
      <t>654h 17m 41s</t>
    </r>
  </si>
  <si>
    <r>
      <rPr>
        <sz val="9"/>
        <color indexed="8"/>
        <rFont val="SansSerif"/>
      </rPr>
      <t>326RNL</t>
    </r>
  </si>
  <si>
    <r>
      <rPr>
        <sz val="9"/>
        <color indexed="8"/>
        <rFont val="SansSerif"/>
      </rPr>
      <t>3C6TRVBG8KE509281</t>
    </r>
  </si>
  <si>
    <r>
      <rPr>
        <sz val="9"/>
        <color indexed="8"/>
        <rFont val="SansSerif"/>
      </rPr>
      <t>0051186167</t>
    </r>
  </si>
  <si>
    <r>
      <rPr>
        <sz val="9"/>
        <color indexed="8"/>
        <rFont val="SansSerif"/>
      </rPr>
      <t>MICAH STAMM</t>
    </r>
  </si>
  <si>
    <r>
      <rPr>
        <sz val="9"/>
        <color indexed="8"/>
        <rFont val="SansSerif"/>
      </rPr>
      <t>95537</t>
    </r>
  </si>
  <si>
    <r>
      <rPr>
        <sz val="9"/>
        <color indexed="8"/>
        <rFont val="SansSerif"/>
      </rPr>
      <t>220h 59m 30s</t>
    </r>
  </si>
  <si>
    <r>
      <rPr>
        <sz val="9"/>
        <color indexed="8"/>
        <rFont val="SansSerif"/>
      </rPr>
      <t>1AS5377</t>
    </r>
  </si>
  <si>
    <r>
      <rPr>
        <sz val="9"/>
        <color indexed="8"/>
        <rFont val="SansSerif"/>
      </rPr>
      <t>NM0LS7E22M1498998</t>
    </r>
  </si>
  <si>
    <r>
      <rPr>
        <sz val="9"/>
        <color indexed="8"/>
        <rFont val="SansSerif"/>
      </rPr>
      <t>1102104731</t>
    </r>
  </si>
  <si>
    <r>
      <rPr>
        <sz val="9"/>
        <color indexed="8"/>
        <rFont val="SansSerif"/>
      </rPr>
      <t>LOGAN ADCOCK</t>
    </r>
  </si>
  <si>
    <r>
      <rPr>
        <sz val="9"/>
        <color indexed="8"/>
        <rFont val="SansSerif"/>
      </rPr>
      <t>95104</t>
    </r>
  </si>
  <si>
    <r>
      <rPr>
        <sz val="9"/>
        <color indexed="8"/>
        <rFont val="SansSerif"/>
      </rPr>
      <t>607h 59m 30s</t>
    </r>
  </si>
  <si>
    <r>
      <rPr>
        <sz val="9"/>
        <color indexed="8"/>
        <rFont val="SansSerif"/>
      </rPr>
      <t>PDT7447</t>
    </r>
  </si>
  <si>
    <r>
      <rPr>
        <sz val="9"/>
        <color indexed="8"/>
        <rFont val="SansSerif"/>
      </rPr>
      <t>1N4BL4DV3MN333479</t>
    </r>
  </si>
  <si>
    <r>
      <rPr>
        <sz val="9"/>
        <color indexed="8"/>
        <rFont val="SansSerif"/>
      </rPr>
      <t>0090401142</t>
    </r>
  </si>
  <si>
    <r>
      <rPr>
        <sz val="9"/>
        <color indexed="8"/>
        <rFont val="SansSerif"/>
      </rPr>
      <t>Iris Manzarek</t>
    </r>
  </si>
  <si>
    <r>
      <rPr>
        <sz val="9"/>
        <color indexed="8"/>
        <rFont val="SansSerif"/>
      </rPr>
      <t>250MUC</t>
    </r>
  </si>
  <si>
    <r>
      <rPr>
        <sz val="9"/>
        <color indexed="8"/>
        <rFont val="SansSerif"/>
      </rPr>
      <t>913</t>
    </r>
  </si>
  <si>
    <r>
      <rPr>
        <sz val="9"/>
        <color indexed="8"/>
        <rFont val="SansSerif"/>
      </rPr>
      <t>1101805961</t>
    </r>
  </si>
  <si>
    <r>
      <rPr>
        <sz val="9"/>
        <color indexed="8"/>
        <rFont val="SansSerif"/>
      </rPr>
      <t>TIMOTHY BARTLETT</t>
    </r>
  </si>
  <si>
    <r>
      <rPr>
        <sz val="9"/>
        <color indexed="8"/>
        <rFont val="SansSerif"/>
      </rPr>
      <t>95660</t>
    </r>
  </si>
  <si>
    <r>
      <rPr>
        <sz val="9"/>
        <color indexed="8"/>
        <rFont val="SansSerif"/>
      </rPr>
      <t>92942</t>
    </r>
  </si>
  <si>
    <r>
      <rPr>
        <sz val="9"/>
        <color indexed="8"/>
        <rFont val="SansSerif"/>
      </rPr>
      <t>QNWW62</t>
    </r>
  </si>
  <si>
    <r>
      <rPr>
        <sz val="9"/>
        <color indexed="8"/>
        <rFont val="SansSerif"/>
      </rPr>
      <t>1N6BF0KM8MN801465</t>
    </r>
  </si>
  <si>
    <r>
      <rPr>
        <sz val="9"/>
        <color indexed="8"/>
        <rFont val="SansSerif"/>
      </rPr>
      <t>1120102166</t>
    </r>
  </si>
  <si>
    <r>
      <rPr>
        <sz val="9"/>
        <color indexed="8"/>
        <rFont val="SansSerif"/>
      </rPr>
      <t>Nicholas Garber</t>
    </r>
  </si>
  <si>
    <r>
      <rPr>
        <sz val="9"/>
        <color indexed="8"/>
        <rFont val="SansSerif"/>
      </rPr>
      <t>105h 6m 15s</t>
    </r>
  </si>
  <si>
    <r>
      <rPr>
        <sz val="9"/>
        <color indexed="8"/>
        <rFont val="SansSerif"/>
      </rPr>
      <t>WD3PE7CD4HP542027</t>
    </r>
  </si>
  <si>
    <r>
      <rPr>
        <sz val="9"/>
        <color indexed="8"/>
        <rFont val="SansSerif"/>
      </rPr>
      <t>1101801329</t>
    </r>
  </si>
  <si>
    <r>
      <rPr>
        <sz val="9"/>
        <color indexed="8"/>
        <rFont val="SansSerif"/>
      </rPr>
      <t>Robert Bessette</t>
    </r>
  </si>
  <si>
    <r>
      <rPr>
        <sz val="9"/>
        <color indexed="8"/>
        <rFont val="SansSerif"/>
      </rPr>
      <t>91860</t>
    </r>
  </si>
  <si>
    <r>
      <rPr>
        <sz val="9"/>
        <color indexed="8"/>
        <rFont val="SansSerif"/>
      </rPr>
      <t>338h 40m 14s</t>
    </r>
  </si>
  <si>
    <r>
      <rPr>
        <sz val="9"/>
        <color indexed="8"/>
        <rFont val="SansSerif"/>
      </rPr>
      <t>398DYZ</t>
    </r>
  </si>
  <si>
    <r>
      <rPr>
        <sz val="9"/>
        <color indexed="8"/>
        <rFont val="SansSerif"/>
      </rPr>
      <t>NM0LS7E22M1500782</t>
    </r>
  </si>
  <si>
    <r>
      <rPr>
        <sz val="9"/>
        <color indexed="8"/>
        <rFont val="SansSerif"/>
      </rPr>
      <t>1102004616</t>
    </r>
  </si>
  <si>
    <r>
      <rPr>
        <sz val="9"/>
        <color indexed="8"/>
        <rFont val="SansSerif"/>
      </rPr>
      <t>STEVE SHIPLEY</t>
    </r>
  </si>
  <si>
    <r>
      <rPr>
        <sz val="9"/>
        <color indexed="8"/>
        <rFont val="SansSerif"/>
      </rPr>
      <t>1112703860</t>
    </r>
  </si>
  <si>
    <r>
      <rPr>
        <sz val="9"/>
        <color indexed="8"/>
        <rFont val="SansSerif"/>
      </rPr>
      <t>76282S</t>
    </r>
  </si>
  <si>
    <r>
      <rPr>
        <sz val="9"/>
        <color indexed="8"/>
        <rFont val="SansSerif"/>
      </rPr>
      <t>139h 44m 38s</t>
    </r>
  </si>
  <si>
    <r>
      <rPr>
        <sz val="9"/>
        <color indexed="8"/>
        <rFont val="SansSerif"/>
      </rPr>
      <t>KLF6449</t>
    </r>
  </si>
  <si>
    <r>
      <rPr>
        <sz val="9"/>
        <color indexed="8"/>
        <rFont val="SansSerif"/>
      </rPr>
      <t>2C4RDGBG7HR831138</t>
    </r>
  </si>
  <si>
    <r>
      <rPr>
        <sz val="9"/>
        <color indexed="8"/>
        <rFont val="SansSerif"/>
      </rPr>
      <t>1101802383</t>
    </r>
  </si>
  <si>
    <r>
      <rPr>
        <sz val="9"/>
        <color indexed="8"/>
        <rFont val="SansSerif"/>
      </rPr>
      <t>KEVIN O'REILLY</t>
    </r>
  </si>
  <si>
    <r>
      <rPr>
        <sz val="9"/>
        <color indexed="8"/>
        <rFont val="SansSerif"/>
      </rPr>
      <t>35h 13m 30s</t>
    </r>
  </si>
  <si>
    <r>
      <rPr>
        <sz val="9"/>
        <color indexed="8"/>
        <rFont val="SansSerif"/>
      </rPr>
      <t>2C4RDGBG4KR649260</t>
    </r>
  </si>
  <si>
    <r>
      <rPr>
        <sz val="9"/>
        <color indexed="8"/>
        <rFont val="SansSerif"/>
      </rPr>
      <t>1101904034</t>
    </r>
  </si>
  <si>
    <r>
      <rPr>
        <sz val="9"/>
        <color indexed="8"/>
        <rFont val="SansSerif"/>
      </rPr>
      <t>scott will</t>
    </r>
  </si>
  <si>
    <r>
      <rPr>
        <sz val="9"/>
        <color indexed="8"/>
        <rFont val="SansSerif"/>
      </rPr>
      <t>82011F</t>
    </r>
  </si>
  <si>
    <r>
      <rPr>
        <sz val="9"/>
        <color indexed="8"/>
        <rFont val="SansSerif"/>
      </rPr>
      <t>1350h 49m 56s</t>
    </r>
  </si>
  <si>
    <r>
      <rPr>
        <sz val="9"/>
        <color indexed="8"/>
        <rFont val="SansSerif"/>
      </rPr>
      <t>N10KDS</t>
    </r>
  </si>
  <si>
    <r>
      <rPr>
        <sz val="9"/>
        <color indexed="8"/>
        <rFont val="SansSerif"/>
      </rPr>
      <t>2C4RDGBG1KR547222</t>
    </r>
  </si>
  <si>
    <r>
      <rPr>
        <sz val="9"/>
        <color indexed="8"/>
        <rFont val="SansSerif"/>
      </rPr>
      <t>9011285009</t>
    </r>
  </si>
  <si>
    <r>
      <rPr>
        <sz val="9"/>
        <color indexed="8"/>
        <rFont val="SansSerif"/>
      </rPr>
      <t>PETER ARLAUCKAS</t>
    </r>
  </si>
  <si>
    <r>
      <rPr>
        <sz val="9"/>
        <color indexed="8"/>
        <rFont val="SansSerif"/>
      </rPr>
      <t>1112801393</t>
    </r>
  </si>
  <si>
    <r>
      <rPr>
        <sz val="9"/>
        <color indexed="8"/>
        <rFont val="SansSerif"/>
      </rPr>
      <t>91969</t>
    </r>
  </si>
  <si>
    <r>
      <rPr>
        <sz val="9"/>
        <color indexed="8"/>
        <rFont val="SansSerif"/>
      </rPr>
      <t>91h 57m 56s</t>
    </r>
  </si>
  <si>
    <r>
      <rPr>
        <sz val="9"/>
        <color indexed="8"/>
        <rFont val="SansSerif"/>
      </rPr>
      <t>1BX535</t>
    </r>
  </si>
  <si>
    <r>
      <rPr>
        <sz val="9"/>
        <color indexed="8"/>
        <rFont val="SansSerif"/>
      </rPr>
      <t>1FTYE1Y87MKA07414</t>
    </r>
  </si>
  <si>
    <r>
      <rPr>
        <sz val="9"/>
        <color indexed="8"/>
        <rFont val="SansSerif"/>
      </rPr>
      <t>1101804060</t>
    </r>
  </si>
  <si>
    <r>
      <rPr>
        <sz val="9"/>
        <color indexed="8"/>
        <rFont val="SansSerif"/>
      </rPr>
      <t>ROBERT MORRISON</t>
    </r>
  </si>
  <si>
    <r>
      <rPr>
        <sz val="9"/>
        <color indexed="8"/>
        <rFont val="SansSerif"/>
      </rPr>
      <t>86708R</t>
    </r>
  </si>
  <si>
    <r>
      <rPr>
        <sz val="9"/>
        <color indexed="8"/>
        <rFont val="SansSerif"/>
      </rPr>
      <t>1259h 33m 5s</t>
    </r>
  </si>
  <si>
    <r>
      <rPr>
        <sz val="9"/>
        <color indexed="8"/>
        <rFont val="SansSerif"/>
      </rPr>
      <t>327RNL</t>
    </r>
  </si>
  <si>
    <r>
      <rPr>
        <sz val="9"/>
        <color indexed="8"/>
        <rFont val="SansSerif"/>
      </rPr>
      <t>3C6TRVNG1KE546359</t>
    </r>
  </si>
  <si>
    <r>
      <rPr>
        <sz val="9"/>
        <color indexed="8"/>
        <rFont val="SansSerif"/>
      </rPr>
      <t>0051287001</t>
    </r>
  </si>
  <si>
    <r>
      <rPr>
        <sz val="9"/>
        <color indexed="8"/>
        <rFont val="SansSerif"/>
      </rPr>
      <t>82552</t>
    </r>
  </si>
  <si>
    <r>
      <rPr>
        <sz val="9"/>
        <color indexed="8"/>
        <rFont val="SansSerif"/>
      </rPr>
      <t>1061h 34m 57s</t>
    </r>
  </si>
  <si>
    <r>
      <rPr>
        <sz val="9"/>
        <color indexed="8"/>
        <rFont val="SansSerif"/>
      </rPr>
      <t>33996T2</t>
    </r>
  </si>
  <si>
    <r>
      <rPr>
        <sz val="9"/>
        <color indexed="8"/>
        <rFont val="SansSerif"/>
      </rPr>
      <t>1N6BF0KM8KN805979</t>
    </r>
  </si>
  <si>
    <r>
      <rPr>
        <sz val="9"/>
        <color indexed="8"/>
        <rFont val="SansSerif"/>
      </rPr>
      <t>0042186069</t>
    </r>
  </si>
  <si>
    <r>
      <rPr>
        <sz val="9"/>
        <color indexed="8"/>
        <rFont val="SansSerif"/>
      </rPr>
      <t>TONG YANG</t>
    </r>
  </si>
  <si>
    <r>
      <rPr>
        <sz val="9"/>
        <color indexed="8"/>
        <rFont val="SansSerif"/>
      </rPr>
      <t>88966</t>
    </r>
  </si>
  <si>
    <r>
      <rPr>
        <sz val="9"/>
        <color indexed="8"/>
        <rFont val="SansSerif"/>
      </rPr>
      <t>553h 25m 20s</t>
    </r>
  </si>
  <si>
    <r>
      <rPr>
        <sz val="9"/>
        <color indexed="8"/>
        <rFont val="SansSerif"/>
      </rPr>
      <t>972860</t>
    </r>
  </si>
  <si>
    <r>
      <rPr>
        <sz val="9"/>
        <color indexed="8"/>
        <rFont val="SansSerif"/>
      </rPr>
      <t>3N6CM0KN9LK698435</t>
    </r>
  </si>
  <si>
    <r>
      <rPr>
        <sz val="9"/>
        <color indexed="8"/>
        <rFont val="SansSerif"/>
      </rPr>
      <t>0042285240</t>
    </r>
  </si>
  <si>
    <r>
      <rPr>
        <sz val="9"/>
        <color indexed="8"/>
        <rFont val="SansSerif"/>
      </rPr>
      <t>Karen Bussey</t>
    </r>
  </si>
  <si>
    <r>
      <rPr>
        <sz val="9"/>
        <color indexed="8"/>
        <rFont val="SansSerif"/>
      </rPr>
      <t>1101805930</t>
    </r>
  </si>
  <si>
    <r>
      <rPr>
        <sz val="9"/>
        <color indexed="8"/>
        <rFont val="SansSerif"/>
      </rPr>
      <t>82545</t>
    </r>
  </si>
  <si>
    <r>
      <rPr>
        <sz val="9"/>
        <color indexed="8"/>
        <rFont val="SansSerif"/>
      </rPr>
      <t>3239h 57m 19s</t>
    </r>
  </si>
  <si>
    <r>
      <rPr>
        <sz val="9"/>
        <color indexed="8"/>
        <rFont val="SansSerif"/>
      </rPr>
      <t>TK765NQU</t>
    </r>
  </si>
  <si>
    <r>
      <rPr>
        <sz val="9"/>
        <color indexed="8"/>
        <rFont val="SansSerif"/>
      </rPr>
      <t>1N6BF0KM1KN805984</t>
    </r>
  </si>
  <si>
    <r>
      <rPr>
        <sz val="9"/>
        <color indexed="8"/>
        <rFont val="SansSerif"/>
      </rPr>
      <t>1120305066</t>
    </r>
  </si>
  <si>
    <r>
      <rPr>
        <sz val="9"/>
        <color indexed="8"/>
        <rFont val="SansSerif"/>
      </rPr>
      <t>JOE SEDLMEYER</t>
    </r>
  </si>
  <si>
    <r>
      <rPr>
        <sz val="9"/>
        <color indexed="8"/>
        <rFont val="SansSerif"/>
      </rPr>
      <t>87926</t>
    </r>
  </si>
  <si>
    <r>
      <rPr>
        <sz val="9"/>
        <color indexed="8"/>
        <rFont val="SansSerif"/>
      </rPr>
      <t>1881h 26m 4s</t>
    </r>
  </si>
  <si>
    <r>
      <rPr>
        <sz val="9"/>
        <color indexed="8"/>
        <rFont val="SansSerif"/>
      </rPr>
      <t>CP41498</t>
    </r>
  </si>
  <si>
    <r>
      <rPr>
        <sz val="9"/>
        <color indexed="8"/>
        <rFont val="SansSerif"/>
      </rPr>
      <t>1N6BF0KM1LN803167</t>
    </r>
  </si>
  <si>
    <r>
      <rPr>
        <sz val="9"/>
        <color indexed="8"/>
        <rFont val="SansSerif"/>
      </rPr>
      <t>9123187041</t>
    </r>
  </si>
  <si>
    <r>
      <rPr>
        <sz val="9"/>
        <color indexed="8"/>
        <rFont val="SansSerif"/>
      </rPr>
      <t>Jimmy Rippy</t>
    </r>
  </si>
  <si>
    <r>
      <rPr>
        <sz val="9"/>
        <color indexed="8"/>
        <rFont val="SansSerif"/>
      </rPr>
      <t>75372F</t>
    </r>
  </si>
  <si>
    <r>
      <rPr>
        <sz val="9"/>
        <color indexed="8"/>
        <rFont val="SansSerif"/>
      </rPr>
      <t>2681h 19m 16s</t>
    </r>
  </si>
  <si>
    <r>
      <rPr>
        <sz val="9"/>
        <color indexed="8"/>
        <rFont val="SansSerif"/>
      </rPr>
      <t>IHZT37</t>
    </r>
  </si>
  <si>
    <r>
      <rPr>
        <sz val="9"/>
        <color indexed="8"/>
        <rFont val="SansSerif"/>
      </rPr>
      <t>1N6BF0KM7HN806095</t>
    </r>
  </si>
  <si>
    <r>
      <rPr>
        <sz val="9"/>
        <color indexed="8"/>
        <rFont val="SansSerif"/>
      </rPr>
      <t>1120302038</t>
    </r>
  </si>
  <si>
    <r>
      <rPr>
        <sz val="9"/>
        <color indexed="8"/>
        <rFont val="SansSerif"/>
      </rPr>
      <t>JAMES WEISE</t>
    </r>
  </si>
  <si>
    <r>
      <rPr>
        <sz val="9"/>
        <color indexed="8"/>
        <rFont val="SansSerif"/>
      </rPr>
      <t>93745</t>
    </r>
  </si>
  <si>
    <r>
      <rPr>
        <sz val="9"/>
        <color indexed="8"/>
        <rFont val="SansSerif"/>
      </rPr>
      <t>335h 12m 23s</t>
    </r>
  </si>
  <si>
    <r>
      <rPr>
        <sz val="9"/>
        <color indexed="8"/>
        <rFont val="SansSerif"/>
      </rPr>
      <t>201401F</t>
    </r>
  </si>
  <si>
    <r>
      <rPr>
        <sz val="9"/>
        <color indexed="8"/>
        <rFont val="SansSerif"/>
      </rPr>
      <t>1FTYE1Y83MKA38546</t>
    </r>
  </si>
  <si>
    <r>
      <rPr>
        <sz val="9"/>
        <color indexed="8"/>
        <rFont val="SansSerif"/>
      </rPr>
      <t>1102105148</t>
    </r>
  </si>
  <si>
    <r>
      <rPr>
        <sz val="9"/>
        <color indexed="8"/>
        <rFont val="SansSerif"/>
      </rPr>
      <t>RIGO VALDEZ</t>
    </r>
  </si>
  <si>
    <r>
      <rPr>
        <sz val="9"/>
        <color indexed="8"/>
        <rFont val="SansSerif"/>
      </rPr>
      <t>82466</t>
    </r>
  </si>
  <si>
    <r>
      <rPr>
        <sz val="9"/>
        <color indexed="8"/>
        <rFont val="SansSerif"/>
      </rPr>
      <t>730h 8m 9s</t>
    </r>
  </si>
  <si>
    <r>
      <rPr>
        <sz val="9"/>
        <color indexed="8"/>
        <rFont val="SansSerif"/>
      </rPr>
      <t>130ZHN</t>
    </r>
  </si>
  <si>
    <r>
      <rPr>
        <sz val="9"/>
        <color indexed="8"/>
        <rFont val="SansSerif"/>
      </rPr>
      <t>2C4RDGBGXKR649165</t>
    </r>
  </si>
  <si>
    <r>
      <rPr>
        <sz val="9"/>
        <color indexed="8"/>
        <rFont val="SansSerif"/>
      </rPr>
      <t>034</t>
    </r>
  </si>
  <si>
    <r>
      <rPr>
        <sz val="9"/>
        <color indexed="8"/>
        <rFont val="SansSerif"/>
      </rPr>
      <t>0051186018</t>
    </r>
  </si>
  <si>
    <r>
      <rPr>
        <sz val="9"/>
        <color indexed="8"/>
        <rFont val="SansSerif"/>
      </rPr>
      <t>DENNIS YURT</t>
    </r>
  </si>
  <si>
    <r>
      <rPr>
        <sz val="9"/>
        <color indexed="8"/>
        <rFont val="SansSerif"/>
      </rPr>
      <t>96412</t>
    </r>
  </si>
  <si>
    <r>
      <rPr>
        <sz val="9"/>
        <color indexed="8"/>
        <rFont val="SansSerif"/>
      </rPr>
      <t>10h 17s</t>
    </r>
  </si>
  <si>
    <r>
      <rPr>
        <sz val="9"/>
        <color indexed="8"/>
        <rFont val="SansSerif"/>
      </rPr>
      <t>06AHWA</t>
    </r>
  </si>
  <si>
    <r>
      <rPr>
        <sz val="9"/>
        <color indexed="8"/>
        <rFont val="SansSerif"/>
      </rPr>
      <t>3N6CM0KN1MK699290</t>
    </r>
  </si>
  <si>
    <r>
      <rPr>
        <sz val="9"/>
        <color indexed="8"/>
        <rFont val="SansSerif"/>
      </rPr>
      <t>1112503487</t>
    </r>
  </si>
  <si>
    <r>
      <rPr>
        <sz val="9"/>
        <color indexed="8"/>
        <rFont val="SansSerif"/>
      </rPr>
      <t>Jeff Strzelczyk</t>
    </r>
  </si>
  <si>
    <r>
      <rPr>
        <sz val="9"/>
        <color indexed="8"/>
        <rFont val="SansSerif"/>
      </rPr>
      <t>444h 56m 24s</t>
    </r>
  </si>
  <si>
    <r>
      <rPr>
        <sz val="9"/>
        <color indexed="8"/>
        <rFont val="SansSerif"/>
      </rPr>
      <t>1N6AF0KY3DN110875</t>
    </r>
  </si>
  <si>
    <r>
      <rPr>
        <sz val="9"/>
        <color indexed="8"/>
        <rFont val="SansSerif"/>
      </rPr>
      <t>0042085021</t>
    </r>
  </si>
  <si>
    <r>
      <rPr>
        <sz val="9"/>
        <color indexed="8"/>
        <rFont val="SansSerif"/>
      </rPr>
      <t>RICHARD ALLEN</t>
    </r>
  </si>
  <si>
    <r>
      <rPr>
        <sz val="9"/>
        <color indexed="8"/>
        <rFont val="SansSerif"/>
      </rPr>
      <t>Rich 0875</t>
    </r>
  </si>
  <si>
    <r>
      <rPr>
        <sz val="9"/>
        <color indexed="8"/>
        <rFont val="SansSerif"/>
      </rPr>
      <t>93739</t>
    </r>
  </si>
  <si>
    <r>
      <rPr>
        <sz val="9"/>
        <color indexed="8"/>
        <rFont val="SansSerif"/>
      </rPr>
      <t>699h 36m 41s</t>
    </r>
  </si>
  <si>
    <r>
      <rPr>
        <sz val="9"/>
        <color indexed="8"/>
        <rFont val="SansSerif"/>
      </rPr>
      <t>04AETU</t>
    </r>
  </si>
  <si>
    <r>
      <rPr>
        <sz val="9"/>
        <color indexed="8"/>
        <rFont val="SansSerif"/>
      </rPr>
      <t>1FTYE1Y84MKA38507</t>
    </r>
  </si>
  <si>
    <r>
      <rPr>
        <sz val="9"/>
        <color indexed="8"/>
        <rFont val="SansSerif"/>
      </rPr>
      <t>0090402862</t>
    </r>
  </si>
  <si>
    <r>
      <rPr>
        <sz val="9"/>
        <color indexed="8"/>
        <rFont val="SansSerif"/>
      </rPr>
      <t>Adam Reff</t>
    </r>
  </si>
  <si>
    <r>
      <rPr>
        <sz val="9"/>
        <color indexed="8"/>
        <rFont val="SansSerif"/>
      </rPr>
      <t>91853</t>
    </r>
  </si>
  <si>
    <r>
      <rPr>
        <sz val="9"/>
        <color indexed="8"/>
        <rFont val="SansSerif"/>
      </rPr>
      <t>167h 39m 10s</t>
    </r>
  </si>
  <si>
    <r>
      <rPr>
        <sz val="9"/>
        <color indexed="8"/>
        <rFont val="SansSerif"/>
      </rPr>
      <t>3401720B</t>
    </r>
  </si>
  <si>
    <r>
      <rPr>
        <sz val="9"/>
        <color indexed="8"/>
        <rFont val="SansSerif"/>
      </rPr>
      <t>NM0LS7E25M1500789</t>
    </r>
  </si>
  <si>
    <r>
      <rPr>
        <sz val="9"/>
        <color indexed="8"/>
        <rFont val="SansSerif"/>
      </rPr>
      <t>1120305223</t>
    </r>
  </si>
  <si>
    <r>
      <rPr>
        <sz val="9"/>
        <color indexed="8"/>
        <rFont val="SansSerif"/>
      </rPr>
      <t>Kevin Lloyd</t>
    </r>
  </si>
  <si>
    <r>
      <rPr>
        <sz val="9"/>
        <color indexed="8"/>
        <rFont val="SansSerif"/>
      </rPr>
      <t>93067</t>
    </r>
  </si>
  <si>
    <r>
      <rPr>
        <sz val="9"/>
        <color indexed="8"/>
        <rFont val="SansSerif"/>
      </rPr>
      <t>1577h 20m 29s</t>
    </r>
  </si>
  <si>
    <r>
      <rPr>
        <sz val="9"/>
        <color indexed="8"/>
        <rFont val="SansSerif"/>
      </rPr>
      <t>C16391X</t>
    </r>
  </si>
  <si>
    <r>
      <rPr>
        <sz val="9"/>
        <color indexed="8"/>
        <rFont val="SansSerif"/>
      </rPr>
      <t>NM0LS7S29N1506682</t>
    </r>
  </si>
  <si>
    <r>
      <rPr>
        <sz val="9"/>
        <color indexed="8"/>
        <rFont val="SansSerif"/>
      </rPr>
      <t>0090401345</t>
    </r>
  </si>
  <si>
    <r>
      <rPr>
        <sz val="9"/>
        <color indexed="8"/>
        <rFont val="SansSerif"/>
      </rPr>
      <t>Chad Carman</t>
    </r>
  </si>
  <si>
    <r>
      <rPr>
        <sz val="9"/>
        <color indexed="8"/>
        <rFont val="SansSerif"/>
      </rPr>
      <t>86478R</t>
    </r>
  </si>
  <si>
    <r>
      <rPr>
        <sz val="9"/>
        <color indexed="8"/>
        <rFont val="SansSerif"/>
      </rPr>
      <t>1103h 37m 50s</t>
    </r>
  </si>
  <si>
    <r>
      <rPr>
        <sz val="9"/>
        <color indexed="8"/>
        <rFont val="SansSerif"/>
      </rPr>
      <t>495RKV</t>
    </r>
  </si>
  <si>
    <r>
      <rPr>
        <sz val="9"/>
        <color indexed="8"/>
        <rFont val="SansSerif"/>
      </rPr>
      <t>2C4RDGBG1KR500787</t>
    </r>
  </si>
  <si>
    <r>
      <rPr>
        <sz val="9"/>
        <color indexed="8"/>
        <rFont val="SansSerif"/>
      </rPr>
      <t>0051285004</t>
    </r>
  </si>
  <si>
    <r>
      <rPr>
        <sz val="9"/>
        <color indexed="8"/>
        <rFont val="SansSerif"/>
      </rPr>
      <t>RYAN STAMM</t>
    </r>
  </si>
  <si>
    <r>
      <rPr>
        <sz val="9"/>
        <color indexed="8"/>
        <rFont val="SansSerif"/>
      </rPr>
      <t>82512</t>
    </r>
  </si>
  <si>
    <r>
      <rPr>
        <sz val="9"/>
        <color indexed="8"/>
        <rFont val="SansSerif"/>
      </rPr>
      <t>707h 37m 7s</t>
    </r>
  </si>
  <si>
    <r>
      <rPr>
        <sz val="9"/>
        <color indexed="8"/>
        <rFont val="SansSerif"/>
      </rPr>
      <t>LRB2610</t>
    </r>
  </si>
  <si>
    <r>
      <rPr>
        <sz val="9"/>
        <color indexed="8"/>
        <rFont val="SansSerif"/>
      </rPr>
      <t>2C4RDGBG7KR649432</t>
    </r>
  </si>
  <si>
    <r>
      <rPr>
        <sz val="9"/>
        <color indexed="8"/>
        <rFont val="SansSerif"/>
      </rPr>
      <t>9062687067</t>
    </r>
  </si>
  <si>
    <r>
      <rPr>
        <sz val="9"/>
        <color indexed="8"/>
        <rFont val="SansSerif"/>
      </rPr>
      <t>Sarah Adams</t>
    </r>
  </si>
  <si>
    <r>
      <rPr>
        <sz val="9"/>
        <color indexed="8"/>
        <rFont val="SansSerif"/>
      </rPr>
      <t>95485</t>
    </r>
  </si>
  <si>
    <r>
      <rPr>
        <sz val="9"/>
        <color indexed="8"/>
        <rFont val="SansSerif"/>
      </rPr>
      <t>175h 19m 39s</t>
    </r>
  </si>
  <si>
    <r>
      <rPr>
        <sz val="9"/>
        <color indexed="8"/>
        <rFont val="SansSerif"/>
      </rPr>
      <t>QXJS49</t>
    </r>
  </si>
  <si>
    <r>
      <rPr>
        <sz val="9"/>
        <color indexed="8"/>
        <rFont val="SansSerif"/>
      </rPr>
      <t>1N6BF0KY8MN805759</t>
    </r>
  </si>
  <si>
    <r>
      <rPr>
        <sz val="9"/>
        <color indexed="8"/>
        <rFont val="SansSerif"/>
      </rPr>
      <t>1102004093</t>
    </r>
  </si>
  <si>
    <r>
      <rPr>
        <sz val="9"/>
        <color indexed="8"/>
        <rFont val="SansSerif"/>
      </rPr>
      <t>Julio Rocha</t>
    </r>
  </si>
  <si>
    <r>
      <rPr>
        <sz val="9"/>
        <color indexed="8"/>
        <rFont val="SansSerif"/>
      </rPr>
      <t>96256</t>
    </r>
  </si>
  <si>
    <r>
      <rPr>
        <sz val="9"/>
        <color indexed="8"/>
        <rFont val="SansSerif"/>
      </rPr>
      <t>425h 19m 48s</t>
    </r>
  </si>
  <si>
    <r>
      <rPr>
        <sz val="9"/>
        <color indexed="8"/>
        <rFont val="SansSerif"/>
      </rPr>
      <t>TK6370DG</t>
    </r>
  </si>
  <si>
    <r>
      <rPr>
        <sz val="9"/>
        <color indexed="8"/>
        <rFont val="SansSerif"/>
      </rPr>
      <t>1N6BF0KMXMN811009</t>
    </r>
  </si>
  <si>
    <r>
      <rPr>
        <sz val="9"/>
        <color indexed="8"/>
        <rFont val="SansSerif"/>
      </rPr>
      <t>1102105255</t>
    </r>
  </si>
  <si>
    <r>
      <rPr>
        <sz val="9"/>
        <color indexed="8"/>
        <rFont val="SansSerif"/>
      </rPr>
      <t>ERRON THOMAS</t>
    </r>
  </si>
  <si>
    <r>
      <rPr>
        <sz val="9"/>
        <color indexed="8"/>
        <rFont val="SansSerif"/>
      </rPr>
      <t>97990</t>
    </r>
  </si>
  <si>
    <r>
      <rPr>
        <sz val="9"/>
        <color indexed="8"/>
        <rFont val="SansSerif"/>
      </rPr>
      <t>134h 50m 57s</t>
    </r>
  </si>
  <si>
    <r>
      <rPr>
        <sz val="9"/>
        <color indexed="8"/>
        <rFont val="SansSerif"/>
      </rPr>
      <t>13654NC</t>
    </r>
  </si>
  <si>
    <r>
      <rPr>
        <sz val="9"/>
        <color indexed="8"/>
        <rFont val="SansSerif"/>
      </rPr>
      <t>3C6LRVAG6ME564848</t>
    </r>
  </si>
  <si>
    <r>
      <rPr>
        <sz val="9"/>
        <color indexed="8"/>
        <rFont val="SansSerif"/>
      </rPr>
      <t>1101803582</t>
    </r>
  </si>
  <si>
    <r>
      <rPr>
        <sz val="9"/>
        <color indexed="8"/>
        <rFont val="SansSerif"/>
      </rPr>
      <t>Mike Kasprzycki</t>
    </r>
  </si>
  <si>
    <r>
      <rPr>
        <sz val="9"/>
        <color indexed="8"/>
        <rFont val="SansSerif"/>
      </rPr>
      <t>91901</t>
    </r>
  </si>
  <si>
    <r>
      <rPr>
        <sz val="9"/>
        <color indexed="8"/>
        <rFont val="SansSerif"/>
      </rPr>
      <t>180h 44m 9s</t>
    </r>
  </si>
  <si>
    <r>
      <rPr>
        <sz val="9"/>
        <color indexed="8"/>
        <rFont val="SansSerif"/>
      </rPr>
      <t>TK9530BV</t>
    </r>
  </si>
  <si>
    <r>
      <rPr>
        <sz val="9"/>
        <color indexed="8"/>
        <rFont val="SansSerif"/>
      </rPr>
      <t>NM0LS7E25M1500940</t>
    </r>
  </si>
  <si>
    <r>
      <rPr>
        <sz val="9"/>
        <color indexed="8"/>
        <rFont val="SansSerif"/>
      </rPr>
      <t>1102104616</t>
    </r>
  </si>
  <si>
    <r>
      <rPr>
        <sz val="9"/>
        <color indexed="8"/>
        <rFont val="SansSerif"/>
      </rPr>
      <t>JENNIFER PIERCE</t>
    </r>
  </si>
  <si>
    <r>
      <rPr>
        <sz val="9"/>
        <color indexed="8"/>
        <rFont val="SansSerif"/>
      </rPr>
      <t>82904F</t>
    </r>
  </si>
  <si>
    <r>
      <rPr>
        <sz val="9"/>
        <color indexed="8"/>
        <rFont val="SansSerif"/>
      </rPr>
      <t>275h 50m 30s</t>
    </r>
  </si>
  <si>
    <r>
      <rPr>
        <sz val="9"/>
        <color indexed="8"/>
        <rFont val="SansSerif"/>
      </rPr>
      <t>987419</t>
    </r>
  </si>
  <si>
    <r>
      <rPr>
        <sz val="9"/>
        <color indexed="8"/>
        <rFont val="SansSerif"/>
      </rPr>
      <t>3C6TRVNG8KE505498</t>
    </r>
  </si>
  <si>
    <r>
      <rPr>
        <sz val="9"/>
        <color indexed="8"/>
        <rFont val="SansSerif"/>
      </rPr>
      <t>1112802441</t>
    </r>
  </si>
  <si>
    <r>
      <rPr>
        <sz val="9"/>
        <color indexed="8"/>
        <rFont val="SansSerif"/>
      </rPr>
      <t>TREY CAMPBELL</t>
    </r>
  </si>
  <si>
    <r>
      <rPr>
        <sz val="9"/>
        <color indexed="8"/>
        <rFont val="SansSerif"/>
      </rPr>
      <t>1102005753</t>
    </r>
  </si>
  <si>
    <r>
      <rPr>
        <sz val="9"/>
        <color indexed="8"/>
        <rFont val="SansSerif"/>
      </rPr>
      <t>651849</t>
    </r>
  </si>
  <si>
    <r>
      <rPr>
        <sz val="9"/>
        <color indexed="8"/>
        <rFont val="SansSerif"/>
      </rPr>
      <t>708h 42m 34s</t>
    </r>
  </si>
  <si>
    <r>
      <rPr>
        <sz val="9"/>
        <color indexed="8"/>
        <rFont val="SansSerif"/>
      </rPr>
      <t>KBZ1286</t>
    </r>
  </si>
  <si>
    <r>
      <rPr>
        <sz val="9"/>
        <color indexed="8"/>
        <rFont val="SansSerif"/>
      </rPr>
      <t>2C4RDGBG5HR651849</t>
    </r>
  </si>
  <si>
    <r>
      <rPr>
        <sz val="9"/>
        <color indexed="8"/>
        <rFont val="SansSerif"/>
      </rPr>
      <t>0090401116</t>
    </r>
  </si>
  <si>
    <r>
      <rPr>
        <sz val="9"/>
        <color indexed="8"/>
        <rFont val="SansSerif"/>
      </rPr>
      <t>Johnny Gonzales Jr</t>
    </r>
  </si>
  <si>
    <r>
      <rPr>
        <sz val="9"/>
        <color indexed="8"/>
        <rFont val="SansSerif"/>
      </rPr>
      <t>80549S</t>
    </r>
  </si>
  <si>
    <r>
      <rPr>
        <sz val="9"/>
        <color indexed="8"/>
        <rFont val="SansSerif"/>
      </rPr>
      <t>94h 7s</t>
    </r>
  </si>
  <si>
    <r>
      <rPr>
        <sz val="9"/>
        <color indexed="8"/>
        <rFont val="SansSerif"/>
      </rPr>
      <t>LCX6395</t>
    </r>
  </si>
  <si>
    <r>
      <rPr>
        <sz val="9"/>
        <color indexed="8"/>
        <rFont val="SansSerif"/>
      </rPr>
      <t>1N6BF0KY1JN800267</t>
    </r>
  </si>
  <si>
    <r>
      <rPr>
        <sz val="9"/>
        <color indexed="8"/>
        <rFont val="SansSerif"/>
      </rPr>
      <t>1112904422</t>
    </r>
  </si>
  <si>
    <r>
      <rPr>
        <sz val="9"/>
        <color indexed="8"/>
        <rFont val="SansSerif"/>
      </rPr>
      <t>Brandon Parrish</t>
    </r>
  </si>
  <si>
    <r>
      <rPr>
        <sz val="9"/>
        <color indexed="8"/>
        <rFont val="SansSerif"/>
      </rPr>
      <t>84950</t>
    </r>
  </si>
  <si>
    <r>
      <rPr>
        <sz val="9"/>
        <color indexed="8"/>
        <rFont val="SansSerif"/>
      </rPr>
      <t>2574h 50m 18s</t>
    </r>
  </si>
  <si>
    <r>
      <rPr>
        <sz val="9"/>
        <color indexed="8"/>
        <rFont val="SansSerif"/>
      </rPr>
      <t>EZ1588</t>
    </r>
  </si>
  <si>
    <r>
      <rPr>
        <sz val="9"/>
        <color indexed="8"/>
        <rFont val="SansSerif"/>
      </rPr>
      <t>1N6BF0KY9JN802557</t>
    </r>
  </si>
  <si>
    <r>
      <rPr>
        <sz val="9"/>
        <color indexed="8"/>
        <rFont val="SansSerif"/>
      </rPr>
      <t>1112702607</t>
    </r>
  </si>
  <si>
    <r>
      <rPr>
        <sz val="9"/>
        <color indexed="8"/>
        <rFont val="SansSerif"/>
      </rPr>
      <t>Allan Egeland</t>
    </r>
  </si>
  <si>
    <r>
      <rPr>
        <sz val="9"/>
        <color indexed="8"/>
        <rFont val="SansSerif"/>
      </rPr>
      <t>1101802275</t>
    </r>
  </si>
  <si>
    <r>
      <rPr>
        <sz val="9"/>
        <color indexed="8"/>
        <rFont val="SansSerif"/>
      </rPr>
      <t>91980</t>
    </r>
  </si>
  <si>
    <r>
      <rPr>
        <sz val="9"/>
        <color indexed="8"/>
        <rFont val="SansSerif"/>
      </rPr>
      <t>1390h 17m 2s</t>
    </r>
  </si>
  <si>
    <r>
      <rPr>
        <sz val="9"/>
        <color indexed="8"/>
        <rFont val="SansSerif"/>
      </rPr>
      <t>P806892</t>
    </r>
  </si>
  <si>
    <r>
      <rPr>
        <sz val="9"/>
        <color indexed="8"/>
        <rFont val="SansSerif"/>
      </rPr>
      <t>1FTYE1Y80MKA07447</t>
    </r>
  </si>
  <si>
    <r>
      <rPr>
        <sz val="9"/>
        <color indexed="8"/>
        <rFont val="SansSerif"/>
      </rPr>
      <t>0042287211</t>
    </r>
  </si>
  <si>
    <r>
      <rPr>
        <sz val="9"/>
        <color indexed="8"/>
        <rFont val="SansSerif"/>
      </rPr>
      <t>DAVID KASCAK</t>
    </r>
  </si>
  <si>
    <r>
      <rPr>
        <sz val="9"/>
        <color indexed="8"/>
        <rFont val="SansSerif"/>
      </rPr>
      <t>91776</t>
    </r>
  </si>
  <si>
    <r>
      <rPr>
        <sz val="9"/>
        <color indexed="8"/>
        <rFont val="SansSerif"/>
      </rPr>
      <t>2413h 53m</t>
    </r>
  </si>
  <si>
    <r>
      <rPr>
        <sz val="9"/>
        <color indexed="8"/>
        <rFont val="SansSerif"/>
      </rPr>
      <t>CP61852</t>
    </r>
  </si>
  <si>
    <r>
      <rPr>
        <sz val="9"/>
        <color indexed="8"/>
        <rFont val="SansSerif"/>
      </rPr>
      <t>3C6TRVNG7LE134903</t>
    </r>
  </si>
  <si>
    <r>
      <rPr>
        <sz val="9"/>
        <color indexed="8"/>
        <rFont val="SansSerif"/>
      </rPr>
      <t>1113005839</t>
    </r>
  </si>
  <si>
    <r>
      <rPr>
        <sz val="9"/>
        <color indexed="8"/>
        <rFont val="SansSerif"/>
      </rPr>
      <t>Charles Beach</t>
    </r>
  </si>
  <si>
    <r>
      <rPr>
        <sz val="9"/>
        <color indexed="8"/>
        <rFont val="SansSerif"/>
      </rPr>
      <t>A78044</t>
    </r>
  </si>
  <si>
    <r>
      <rPr>
        <sz val="9"/>
        <color indexed="8"/>
        <rFont val="SansSerif"/>
      </rPr>
      <t>39h 7m 12s</t>
    </r>
  </si>
  <si>
    <r>
      <rPr>
        <sz val="9"/>
        <color indexed="8"/>
        <rFont val="SansSerif"/>
      </rPr>
      <t>GTV4904</t>
    </r>
  </si>
  <si>
    <r>
      <rPr>
        <sz val="9"/>
        <color indexed="8"/>
        <rFont val="SansSerif"/>
      </rPr>
      <t>ZFBERFBTXF6A78044</t>
    </r>
  </si>
  <si>
    <r>
      <rPr>
        <sz val="9"/>
        <color indexed="8"/>
        <rFont val="SansSerif"/>
      </rPr>
      <t>1101801211</t>
    </r>
  </si>
  <si>
    <r>
      <rPr>
        <sz val="9"/>
        <color indexed="8"/>
        <rFont val="SansSerif"/>
      </rPr>
      <t>Javier Vera</t>
    </r>
  </si>
  <si>
    <r>
      <rPr>
        <sz val="9"/>
        <color indexed="8"/>
        <rFont val="SansSerif"/>
      </rPr>
      <t>91913</t>
    </r>
  </si>
  <si>
    <r>
      <rPr>
        <sz val="9"/>
        <color indexed="8"/>
        <rFont val="SansSerif"/>
      </rPr>
      <t>152h 6m 54s</t>
    </r>
  </si>
  <si>
    <r>
      <rPr>
        <sz val="9"/>
        <color indexed="8"/>
        <rFont val="SansSerif"/>
      </rPr>
      <t>368DZF</t>
    </r>
  </si>
  <si>
    <r>
      <rPr>
        <sz val="9"/>
        <color indexed="8"/>
        <rFont val="SansSerif"/>
      </rPr>
      <t>1FTYE1Y8XMKA07472</t>
    </r>
  </si>
  <si>
    <r>
      <rPr>
        <sz val="9"/>
        <color indexed="8"/>
        <rFont val="SansSerif"/>
      </rPr>
      <t>1101803668</t>
    </r>
  </si>
  <si>
    <r>
      <rPr>
        <sz val="9"/>
        <color indexed="8"/>
        <rFont val="SansSerif"/>
      </rPr>
      <t>Aaron Miller</t>
    </r>
  </si>
  <si>
    <r>
      <rPr>
        <sz val="9"/>
        <color indexed="8"/>
        <rFont val="SansSerif"/>
      </rPr>
      <t>86916R</t>
    </r>
  </si>
  <si>
    <r>
      <rPr>
        <sz val="9"/>
        <color indexed="8"/>
        <rFont val="SansSerif"/>
      </rPr>
      <t>849h 58m 39s</t>
    </r>
  </si>
  <si>
    <r>
      <rPr>
        <sz val="9"/>
        <color indexed="8"/>
        <rFont val="SansSerif"/>
      </rPr>
      <t>ECZ3018</t>
    </r>
  </si>
  <si>
    <r>
      <rPr>
        <sz val="9"/>
        <color indexed="8"/>
        <rFont val="SansSerif"/>
      </rPr>
      <t>2C4RDGBG6KR788953</t>
    </r>
  </si>
  <si>
    <r>
      <rPr>
        <sz val="9"/>
        <color indexed="8"/>
        <rFont val="SansSerif"/>
      </rPr>
      <t>0051185154</t>
    </r>
  </si>
  <si>
    <r>
      <rPr>
        <sz val="9"/>
        <color indexed="8"/>
        <rFont val="SansSerif"/>
      </rPr>
      <t>David Hass</t>
    </r>
  </si>
  <si>
    <r>
      <rPr>
        <sz val="9"/>
        <color indexed="8"/>
        <rFont val="SansSerif"/>
      </rPr>
      <t>A19524</t>
    </r>
  </si>
  <si>
    <r>
      <rPr>
        <sz val="9"/>
        <color indexed="8"/>
        <rFont val="SansSerif"/>
      </rPr>
      <t>254h 16m 20s</t>
    </r>
  </si>
  <si>
    <r>
      <rPr>
        <sz val="9"/>
        <color indexed="8"/>
        <rFont val="SansSerif"/>
      </rPr>
      <t>PML1046</t>
    </r>
  </si>
  <si>
    <r>
      <rPr>
        <sz val="9"/>
        <color indexed="8"/>
        <rFont val="SansSerif"/>
      </rPr>
      <t>1FTNE2EW6EDA19524</t>
    </r>
  </si>
  <si>
    <r>
      <rPr>
        <sz val="9"/>
        <color indexed="8"/>
        <rFont val="SansSerif"/>
      </rPr>
      <t>1101805920</t>
    </r>
  </si>
  <si>
    <r>
      <rPr>
        <sz val="9"/>
        <color indexed="8"/>
        <rFont val="SansSerif"/>
      </rPr>
      <t>James Bevilockway</t>
    </r>
  </si>
  <si>
    <r>
      <rPr>
        <sz val="9"/>
        <color indexed="8"/>
        <rFont val="SansSerif"/>
      </rPr>
      <t>92868</t>
    </r>
  </si>
  <si>
    <r>
      <rPr>
        <sz val="9"/>
        <color indexed="8"/>
        <rFont val="SansSerif"/>
      </rPr>
      <t>967h 20m 52s</t>
    </r>
  </si>
  <si>
    <r>
      <rPr>
        <sz val="9"/>
        <color indexed="8"/>
        <rFont val="SansSerif"/>
      </rPr>
      <t>8LZG584</t>
    </r>
  </si>
  <si>
    <r>
      <rPr>
        <sz val="9"/>
        <color indexed="8"/>
        <rFont val="SansSerif"/>
      </rPr>
      <t>2C4RDGBG2KR684976</t>
    </r>
  </si>
  <si>
    <r>
      <rPr>
        <sz val="9"/>
        <color indexed="8"/>
        <rFont val="SansSerif"/>
      </rPr>
      <t>9010985082</t>
    </r>
  </si>
  <si>
    <r>
      <rPr>
        <sz val="9"/>
        <color indexed="8"/>
        <rFont val="SansSerif"/>
      </rPr>
      <t>BUFFY RAU</t>
    </r>
  </si>
  <si>
    <r>
      <rPr>
        <sz val="9"/>
        <color indexed="8"/>
        <rFont val="SansSerif"/>
      </rPr>
      <t>84167R</t>
    </r>
  </si>
  <si>
    <r>
      <rPr>
        <sz val="9"/>
        <color indexed="8"/>
        <rFont val="SansSerif"/>
      </rPr>
      <t>1773h 47m 13s</t>
    </r>
  </si>
  <si>
    <r>
      <rPr>
        <sz val="9"/>
        <color indexed="8"/>
        <rFont val="SansSerif"/>
      </rPr>
      <t>JC2284</t>
    </r>
  </si>
  <si>
    <r>
      <rPr>
        <sz val="9"/>
        <color indexed="8"/>
        <rFont val="SansSerif"/>
      </rPr>
      <t>1N6BF0KY1KN805583</t>
    </r>
  </si>
  <si>
    <r>
      <rPr>
        <sz val="9"/>
        <color indexed="8"/>
        <rFont val="SansSerif"/>
      </rPr>
      <t>9011801454</t>
    </r>
  </si>
  <si>
    <r>
      <rPr>
        <sz val="9"/>
        <color indexed="8"/>
        <rFont val="SansSerif"/>
      </rPr>
      <t>SCOTT STALEY</t>
    </r>
  </si>
  <si>
    <r>
      <rPr>
        <sz val="9"/>
        <color indexed="8"/>
        <rFont val="SansSerif"/>
      </rPr>
      <t>91857</t>
    </r>
  </si>
  <si>
    <r>
      <rPr>
        <sz val="9"/>
        <color indexed="8"/>
        <rFont val="SansSerif"/>
      </rPr>
      <t>1568h 31m 58s</t>
    </r>
  </si>
  <si>
    <r>
      <rPr>
        <sz val="9"/>
        <color indexed="8"/>
        <rFont val="SansSerif"/>
      </rPr>
      <t>P807553</t>
    </r>
  </si>
  <si>
    <r>
      <rPr>
        <sz val="9"/>
        <color indexed="8"/>
        <rFont val="SansSerif"/>
      </rPr>
      <t>NM0LS7E22M1500779</t>
    </r>
  </si>
  <si>
    <r>
      <rPr>
        <sz val="9"/>
        <color indexed="8"/>
        <rFont val="SansSerif"/>
      </rPr>
      <t>0042285138</t>
    </r>
  </si>
  <si>
    <r>
      <rPr>
        <sz val="9"/>
        <color indexed="8"/>
        <rFont val="SansSerif"/>
      </rPr>
      <t>Jonathon Springer</t>
    </r>
  </si>
  <si>
    <r>
      <rPr>
        <sz val="9"/>
        <color indexed="8"/>
        <rFont val="SansSerif"/>
      </rPr>
      <t>82485</t>
    </r>
  </si>
  <si>
    <r>
      <rPr>
        <sz val="9"/>
        <color indexed="8"/>
        <rFont val="SansSerif"/>
      </rPr>
      <t>965h 32m 31s</t>
    </r>
  </si>
  <si>
    <r>
      <rPr>
        <sz val="9"/>
        <color indexed="8"/>
        <rFont val="SansSerif"/>
      </rPr>
      <t>EFQ5284</t>
    </r>
  </si>
  <si>
    <r>
      <rPr>
        <sz val="9"/>
        <color indexed="8"/>
        <rFont val="SansSerif"/>
      </rPr>
      <t>2C4RDGBG6KR649339</t>
    </r>
  </si>
  <si>
    <r>
      <rPr>
        <sz val="9"/>
        <color indexed="8"/>
        <rFont val="SansSerif"/>
      </rPr>
      <t>0042287072</t>
    </r>
  </si>
  <si>
    <r>
      <rPr>
        <sz val="9"/>
        <color indexed="8"/>
        <rFont val="SansSerif"/>
      </rPr>
      <t>GREGORY ALTIMORE</t>
    </r>
  </si>
  <si>
    <r>
      <rPr>
        <sz val="9"/>
        <color indexed="8"/>
        <rFont val="SansSerif"/>
      </rPr>
      <t>91938</t>
    </r>
  </si>
  <si>
    <r>
      <rPr>
        <sz val="9"/>
        <color indexed="8"/>
        <rFont val="SansSerif"/>
      </rPr>
      <t>2978h 17m 18s</t>
    </r>
  </si>
  <si>
    <r>
      <rPr>
        <sz val="9"/>
        <color indexed="8"/>
        <rFont val="SansSerif"/>
      </rPr>
      <t>12781MH</t>
    </r>
  </si>
  <si>
    <r>
      <rPr>
        <sz val="9"/>
        <color indexed="8"/>
        <rFont val="SansSerif"/>
      </rPr>
      <t>1FTYE1Y84MKA07435</t>
    </r>
  </si>
  <si>
    <r>
      <rPr>
        <sz val="9"/>
        <color indexed="8"/>
        <rFont val="SansSerif"/>
      </rPr>
      <t>1112903592</t>
    </r>
  </si>
  <si>
    <r>
      <rPr>
        <sz val="9"/>
        <color indexed="8"/>
        <rFont val="SansSerif"/>
      </rPr>
      <t>A40641</t>
    </r>
  </si>
  <si>
    <r>
      <rPr>
        <sz val="9"/>
        <color indexed="8"/>
        <rFont val="SansSerif"/>
      </rPr>
      <t>266h 17m 2s</t>
    </r>
  </si>
  <si>
    <r>
      <rPr>
        <sz val="9"/>
        <color indexed="8"/>
        <rFont val="SansSerif"/>
      </rPr>
      <t>PML1048</t>
    </r>
  </si>
  <si>
    <r>
      <rPr>
        <sz val="9"/>
        <color indexed="8"/>
        <rFont val="SansSerif"/>
      </rPr>
      <t>1FTNE2EW2ADA40641</t>
    </r>
  </si>
  <si>
    <r>
      <rPr>
        <sz val="9"/>
        <color indexed="8"/>
        <rFont val="SansSerif"/>
      </rPr>
      <t>1102104835</t>
    </r>
  </si>
  <si>
    <r>
      <rPr>
        <sz val="9"/>
        <color indexed="8"/>
        <rFont val="SansSerif"/>
      </rPr>
      <t>SPARE VAN - 47</t>
    </r>
  </si>
  <si>
    <r>
      <rPr>
        <sz val="9"/>
        <color indexed="8"/>
        <rFont val="SansSerif"/>
      </rPr>
      <t>93109</t>
    </r>
  </si>
  <si>
    <r>
      <rPr>
        <sz val="9"/>
        <color indexed="8"/>
        <rFont val="SansSerif"/>
      </rPr>
      <t>71h 23m 26s</t>
    </r>
  </si>
  <si>
    <r>
      <rPr>
        <sz val="9"/>
        <color indexed="8"/>
        <rFont val="SansSerif"/>
      </rPr>
      <t>99442NA</t>
    </r>
  </si>
  <si>
    <r>
      <rPr>
        <sz val="9"/>
        <color indexed="8"/>
        <rFont val="SansSerif"/>
      </rPr>
      <t>3C6LRVDGXME524073</t>
    </r>
  </si>
  <si>
    <r>
      <rPr>
        <sz val="9"/>
        <color indexed="8"/>
        <rFont val="SansSerif"/>
      </rPr>
      <t>1112902729</t>
    </r>
  </si>
  <si>
    <r>
      <rPr>
        <sz val="9"/>
        <color indexed="8"/>
        <rFont val="SansSerif"/>
      </rPr>
      <t>85733R</t>
    </r>
  </si>
  <si>
    <r>
      <rPr>
        <sz val="9"/>
        <color indexed="8"/>
        <rFont val="SansSerif"/>
      </rPr>
      <t>2243h 25m 32s</t>
    </r>
  </si>
  <si>
    <r>
      <rPr>
        <sz val="9"/>
        <color indexed="8"/>
        <rFont val="SansSerif"/>
      </rPr>
      <t>24377U2</t>
    </r>
  </si>
  <si>
    <r>
      <rPr>
        <sz val="9"/>
        <color indexed="8"/>
        <rFont val="SansSerif"/>
      </rPr>
      <t>3C6TRVBG5KE533120</t>
    </r>
  </si>
  <si>
    <r>
      <rPr>
        <sz val="9"/>
        <color indexed="8"/>
        <rFont val="SansSerif"/>
      </rPr>
      <t>1112904905</t>
    </r>
  </si>
  <si>
    <r>
      <rPr>
        <sz val="9"/>
        <color indexed="8"/>
        <rFont val="SansSerif"/>
      </rPr>
      <t>Garret Voorhees</t>
    </r>
  </si>
  <si>
    <r>
      <rPr>
        <sz val="9"/>
        <color indexed="8"/>
        <rFont val="SansSerif"/>
      </rPr>
      <t>500523</t>
    </r>
  </si>
  <si>
    <r>
      <rPr>
        <sz val="9"/>
        <color indexed="8"/>
        <rFont val="SansSerif"/>
      </rPr>
      <t>1FTYR1ZM1KKB20756</t>
    </r>
  </si>
  <si>
    <r>
      <rPr>
        <sz val="9"/>
        <color indexed="8"/>
        <rFont val="SansSerif"/>
      </rPr>
      <t>1101805708</t>
    </r>
  </si>
  <si>
    <r>
      <rPr>
        <sz val="9"/>
        <color indexed="8"/>
        <rFont val="SansSerif"/>
      </rPr>
      <t>Brian Millsaps</t>
    </r>
  </si>
  <si>
    <r>
      <rPr>
        <sz val="9"/>
        <color indexed="8"/>
        <rFont val="SansSerif"/>
      </rPr>
      <t>A77676</t>
    </r>
  </si>
  <si>
    <r>
      <rPr>
        <sz val="9"/>
        <color indexed="8"/>
        <rFont val="SansSerif"/>
      </rPr>
      <t>891h 46m 24s</t>
    </r>
  </si>
  <si>
    <r>
      <rPr>
        <sz val="9"/>
        <color indexed="8"/>
        <rFont val="SansSerif"/>
      </rPr>
      <t>QNWW60</t>
    </r>
  </si>
  <si>
    <r>
      <rPr>
        <sz val="9"/>
        <color indexed="8"/>
        <rFont val="SansSerif"/>
      </rPr>
      <t>1FTYR1ZM5HKA77676</t>
    </r>
  </si>
  <si>
    <r>
      <rPr>
        <sz val="9"/>
        <color indexed="8"/>
        <rFont val="SansSerif"/>
      </rPr>
      <t>0090401266</t>
    </r>
  </si>
  <si>
    <r>
      <rPr>
        <sz val="9"/>
        <color indexed="8"/>
        <rFont val="SansSerif"/>
      </rPr>
      <t>SEAN BZOZA</t>
    </r>
  </si>
  <si>
    <r>
      <rPr>
        <sz val="9"/>
        <color indexed="8"/>
        <rFont val="SansSerif"/>
      </rPr>
      <t>97159</t>
    </r>
  </si>
  <si>
    <r>
      <rPr>
        <sz val="9"/>
        <color indexed="8"/>
        <rFont val="SansSerif"/>
      </rPr>
      <t>234h 5m 47s</t>
    </r>
  </si>
  <si>
    <r>
      <rPr>
        <sz val="9"/>
        <color indexed="8"/>
        <rFont val="SansSerif"/>
      </rPr>
      <t>UBF1004</t>
    </r>
  </si>
  <si>
    <r>
      <rPr>
        <sz val="9"/>
        <color indexed="8"/>
        <rFont val="SansSerif"/>
      </rPr>
      <t>3N6CM0KN2MK705596</t>
    </r>
  </si>
  <si>
    <r>
      <rPr>
        <sz val="9"/>
        <color indexed="8"/>
        <rFont val="SansSerif"/>
      </rPr>
      <t>1101804055</t>
    </r>
  </si>
  <si>
    <r>
      <rPr>
        <sz val="9"/>
        <color indexed="8"/>
        <rFont val="SansSerif"/>
      </rPr>
      <t>Steven Bland</t>
    </r>
  </si>
  <si>
    <r>
      <rPr>
        <sz val="9"/>
        <color indexed="8"/>
        <rFont val="SansSerif"/>
      </rPr>
      <t>90324</t>
    </r>
  </si>
  <si>
    <r>
      <rPr>
        <sz val="9"/>
        <color indexed="8"/>
        <rFont val="SansSerif"/>
      </rPr>
      <t>9h 50m 7s</t>
    </r>
  </si>
  <si>
    <r>
      <rPr>
        <sz val="9"/>
        <color indexed="8"/>
        <rFont val="SansSerif"/>
      </rPr>
      <t>32027A3</t>
    </r>
  </si>
  <si>
    <r>
      <rPr>
        <sz val="9"/>
        <color indexed="8"/>
        <rFont val="SansSerif"/>
      </rPr>
      <t>3C6UR5HJ7LG111864</t>
    </r>
  </si>
  <si>
    <r>
      <rPr>
        <sz val="9"/>
        <color indexed="8"/>
        <rFont val="SansSerif"/>
      </rPr>
      <t>1102004087</t>
    </r>
  </si>
  <si>
    <r>
      <rPr>
        <sz val="9"/>
        <color indexed="8"/>
        <rFont val="SansSerif"/>
      </rPr>
      <t>Mark Beaman</t>
    </r>
  </si>
  <si>
    <r>
      <rPr>
        <sz val="9"/>
        <color indexed="8"/>
        <rFont val="SansSerif"/>
      </rPr>
      <t>81753F</t>
    </r>
  </si>
  <si>
    <r>
      <rPr>
        <sz val="9"/>
        <color indexed="8"/>
        <rFont val="SansSerif"/>
      </rPr>
      <t>1552h 19m 14s</t>
    </r>
  </si>
  <si>
    <r>
      <rPr>
        <sz val="9"/>
        <color indexed="8"/>
        <rFont val="SansSerif"/>
      </rPr>
      <t>FBZ6046</t>
    </r>
  </si>
  <si>
    <r>
      <rPr>
        <sz val="9"/>
        <color indexed="8"/>
        <rFont val="SansSerif"/>
      </rPr>
      <t>3N6CM0KN3KK691219</t>
    </r>
  </si>
  <si>
    <r>
      <rPr>
        <sz val="9"/>
        <color indexed="8"/>
        <rFont val="SansSerif"/>
      </rPr>
      <t>0051286011</t>
    </r>
  </si>
  <si>
    <r>
      <rPr>
        <sz val="9"/>
        <color indexed="8"/>
        <rFont val="SansSerif"/>
      </rPr>
      <t>ROBERT FLANAGAN</t>
    </r>
  </si>
  <si>
    <r>
      <rPr>
        <sz val="9"/>
        <color indexed="8"/>
        <rFont val="SansSerif"/>
      </rPr>
      <t>E54051</t>
    </r>
  </si>
  <si>
    <r>
      <rPr>
        <sz val="9"/>
        <color indexed="8"/>
        <rFont val="SansSerif"/>
      </rPr>
      <t>990h 39m 45s</t>
    </r>
  </si>
  <si>
    <r>
      <rPr>
        <sz val="9"/>
        <color indexed="8"/>
        <rFont val="SansSerif"/>
      </rPr>
      <t>JHS5871</t>
    </r>
  </si>
  <si>
    <r>
      <rPr>
        <sz val="9"/>
        <color indexed="8"/>
        <rFont val="SansSerif"/>
      </rPr>
      <t>1FTMF1C88GKE54051</t>
    </r>
  </si>
  <si>
    <r>
      <rPr>
        <sz val="9"/>
        <color indexed="8"/>
        <rFont val="SansSerif"/>
      </rPr>
      <t>9011901452</t>
    </r>
  </si>
  <si>
    <r>
      <rPr>
        <sz val="9"/>
        <color indexed="8"/>
        <rFont val="SansSerif"/>
      </rPr>
      <t>BRIAN CALALUCA</t>
    </r>
  </si>
  <si>
    <r>
      <rPr>
        <sz val="9"/>
        <color indexed="8"/>
        <rFont val="SansSerif"/>
      </rPr>
      <t>94834</t>
    </r>
  </si>
  <si>
    <r>
      <rPr>
        <sz val="9"/>
        <color indexed="8"/>
        <rFont val="SansSerif"/>
      </rPr>
      <t>1935h 53m 22s</t>
    </r>
  </si>
  <si>
    <r>
      <rPr>
        <sz val="9"/>
        <color indexed="8"/>
        <rFont val="SansSerif"/>
      </rPr>
      <t>87864NB</t>
    </r>
  </si>
  <si>
    <r>
      <rPr>
        <sz val="9"/>
        <color indexed="8"/>
        <rFont val="SansSerif"/>
      </rPr>
      <t>3N6CM0KN1LK691866</t>
    </r>
  </si>
  <si>
    <r>
      <rPr>
        <sz val="9"/>
        <color indexed="8"/>
        <rFont val="SansSerif"/>
      </rPr>
      <t>1112702454</t>
    </r>
  </si>
  <si>
    <r>
      <rPr>
        <sz val="9"/>
        <color indexed="8"/>
        <rFont val="SansSerif"/>
      </rPr>
      <t>Jared Allen</t>
    </r>
  </si>
  <si>
    <r>
      <rPr>
        <sz val="9"/>
        <color indexed="8"/>
        <rFont val="SansSerif"/>
      </rPr>
      <t>Jared 1866</t>
    </r>
  </si>
  <si>
    <r>
      <rPr>
        <sz val="9"/>
        <color indexed="8"/>
        <rFont val="SansSerif"/>
      </rPr>
      <t>91958</t>
    </r>
  </si>
  <si>
    <r>
      <rPr>
        <sz val="9"/>
        <color indexed="8"/>
        <rFont val="SansSerif"/>
      </rPr>
      <t>48h 4m 11s</t>
    </r>
  </si>
  <si>
    <r>
      <rPr>
        <sz val="9"/>
        <color indexed="8"/>
        <rFont val="SansSerif"/>
      </rPr>
      <t>3238968B</t>
    </r>
  </si>
  <si>
    <r>
      <rPr>
        <sz val="9"/>
        <color indexed="8"/>
        <rFont val="SansSerif"/>
      </rPr>
      <t>1FTYE1Y86MKA07467</t>
    </r>
  </si>
  <si>
    <r>
      <rPr>
        <sz val="9"/>
        <color indexed="8"/>
        <rFont val="SansSerif"/>
      </rPr>
      <t>1120304078</t>
    </r>
  </si>
  <si>
    <r>
      <rPr>
        <sz val="9"/>
        <color indexed="8"/>
        <rFont val="SansSerif"/>
      </rPr>
      <t>Joseph Cecchi</t>
    </r>
  </si>
  <si>
    <r>
      <rPr>
        <sz val="9"/>
        <color indexed="8"/>
        <rFont val="SansSerif"/>
      </rPr>
      <t>1112904216</t>
    </r>
  </si>
  <si>
    <r>
      <rPr>
        <sz val="9"/>
        <color indexed="8"/>
        <rFont val="SansSerif"/>
      </rPr>
      <t>1102004352</t>
    </r>
  </si>
  <si>
    <r>
      <rPr>
        <sz val="9"/>
        <color indexed="8"/>
        <rFont val="SansSerif"/>
      </rPr>
      <t>82862</t>
    </r>
  </si>
  <si>
    <r>
      <rPr>
        <sz val="9"/>
        <color indexed="8"/>
        <rFont val="SansSerif"/>
      </rPr>
      <t>415h 41m 15s</t>
    </r>
  </si>
  <si>
    <r>
      <rPr>
        <sz val="9"/>
        <color indexed="8"/>
        <rFont val="SansSerif"/>
      </rPr>
      <t>8HMW619</t>
    </r>
  </si>
  <si>
    <r>
      <rPr>
        <sz val="9"/>
        <color indexed="8"/>
        <rFont val="SansSerif"/>
      </rPr>
      <t>2C4RDGBG2KR573442</t>
    </r>
  </si>
  <si>
    <r>
      <rPr>
        <sz val="9"/>
        <color indexed="8"/>
        <rFont val="SansSerif"/>
      </rPr>
      <t>1101801371</t>
    </r>
  </si>
  <si>
    <r>
      <rPr>
        <sz val="9"/>
        <color indexed="8"/>
        <rFont val="SansSerif"/>
      </rPr>
      <t>BRIAN EDWARDS</t>
    </r>
  </si>
  <si>
    <r>
      <rPr>
        <sz val="9"/>
        <color indexed="8"/>
        <rFont val="SansSerif"/>
      </rPr>
      <t>1102104242</t>
    </r>
  </si>
  <si>
    <r>
      <rPr>
        <sz val="9"/>
        <color indexed="8"/>
        <rFont val="SansSerif"/>
      </rPr>
      <t>93748</t>
    </r>
  </si>
  <si>
    <r>
      <rPr>
        <sz val="9"/>
        <color indexed="8"/>
        <rFont val="SansSerif"/>
      </rPr>
      <t>394h 6m 19s</t>
    </r>
  </si>
  <si>
    <r>
      <rPr>
        <sz val="9"/>
        <color indexed="8"/>
        <rFont val="SansSerif"/>
      </rPr>
      <t>RFF0104</t>
    </r>
  </si>
  <si>
    <r>
      <rPr>
        <sz val="9"/>
        <color indexed="8"/>
        <rFont val="SansSerif"/>
      </rPr>
      <t>1FTYE1Y86MKA38542</t>
    </r>
  </si>
  <si>
    <r>
      <rPr>
        <sz val="9"/>
        <color indexed="8"/>
        <rFont val="SansSerif"/>
      </rPr>
      <t>1101801001</t>
    </r>
  </si>
  <si>
    <r>
      <rPr>
        <sz val="9"/>
        <color indexed="8"/>
        <rFont val="SansSerif"/>
      </rPr>
      <t>ERIC BAILEY</t>
    </r>
  </si>
  <si>
    <r>
      <rPr>
        <sz val="9"/>
        <color indexed="8"/>
        <rFont val="SansSerif"/>
      </rPr>
      <t>0090401096</t>
    </r>
  </si>
  <si>
    <r>
      <rPr>
        <sz val="9"/>
        <color indexed="8"/>
        <rFont val="SansSerif"/>
      </rPr>
      <t>Not Plugged In Candy</t>
    </r>
  </si>
  <si>
    <r>
      <rPr>
        <sz val="9"/>
        <color indexed="8"/>
        <rFont val="SansSerif"/>
      </rPr>
      <t>1498h 48m</t>
    </r>
  </si>
  <si>
    <r>
      <rPr>
        <sz val="9"/>
        <color indexed="8"/>
        <rFont val="SansSerif"/>
      </rPr>
      <t>JC2282</t>
    </r>
  </si>
  <si>
    <r>
      <rPr>
        <sz val="9"/>
        <color indexed="8"/>
        <rFont val="SansSerif"/>
      </rPr>
      <t>1N6BF0KM3KN806649</t>
    </r>
  </si>
  <si>
    <r>
      <rPr>
        <sz val="9"/>
        <color indexed="8"/>
        <rFont val="SansSerif"/>
      </rPr>
      <t>9011286032</t>
    </r>
  </si>
  <si>
    <r>
      <rPr>
        <sz val="9"/>
        <color indexed="8"/>
        <rFont val="SansSerif"/>
      </rPr>
      <t>CHRIS PREMO</t>
    </r>
  </si>
  <si>
    <r>
      <rPr>
        <sz val="9"/>
        <color indexed="8"/>
        <rFont val="SansSerif"/>
      </rPr>
      <t>82531</t>
    </r>
  </si>
  <si>
    <r>
      <rPr>
        <sz val="9"/>
        <color indexed="8"/>
        <rFont val="SansSerif"/>
      </rPr>
      <t>82525</t>
    </r>
  </si>
  <si>
    <r>
      <rPr>
        <sz val="9"/>
        <color indexed="8"/>
        <rFont val="SansSerif"/>
      </rPr>
      <t>140h 7m 45s</t>
    </r>
  </si>
  <si>
    <r>
      <rPr>
        <sz val="9"/>
        <color indexed="8"/>
        <rFont val="SansSerif"/>
      </rPr>
      <t>JC2280</t>
    </r>
  </si>
  <si>
    <r>
      <rPr>
        <sz val="9"/>
        <color indexed="8"/>
        <rFont val="SansSerif"/>
      </rPr>
      <t>1N6BF0KM9KN806641</t>
    </r>
  </si>
  <si>
    <r>
      <rPr>
        <sz val="9"/>
        <color indexed="8"/>
        <rFont val="SansSerif"/>
      </rPr>
      <t>1101802938</t>
    </r>
  </si>
  <si>
    <r>
      <rPr>
        <sz val="9"/>
        <color indexed="8"/>
        <rFont val="SansSerif"/>
      </rPr>
      <t>Robert Lemmo</t>
    </r>
  </si>
  <si>
    <r>
      <rPr>
        <sz val="9"/>
        <color indexed="8"/>
        <rFont val="SansSerif"/>
      </rPr>
      <t>79021F</t>
    </r>
  </si>
  <si>
    <r>
      <rPr>
        <sz val="9"/>
        <color indexed="8"/>
        <rFont val="SansSerif"/>
      </rPr>
      <t>3099h 25m 16s</t>
    </r>
  </si>
  <si>
    <r>
      <rPr>
        <sz val="9"/>
        <color indexed="8"/>
        <rFont val="SansSerif"/>
      </rPr>
      <t>KTG6602</t>
    </r>
  </si>
  <si>
    <r>
      <rPr>
        <sz val="9"/>
        <color indexed="8"/>
        <rFont val="SansSerif"/>
      </rPr>
      <t>1N6BF0KM5JN808501</t>
    </r>
  </si>
  <si>
    <r>
      <rPr>
        <sz val="9"/>
        <color indexed="8"/>
        <rFont val="SansSerif"/>
      </rPr>
      <t>1112802181</t>
    </r>
  </si>
  <si>
    <r>
      <rPr>
        <sz val="9"/>
        <color indexed="8"/>
        <rFont val="SansSerif"/>
      </rPr>
      <t>CHRIS BUHLER</t>
    </r>
  </si>
  <si>
    <r>
      <rPr>
        <sz val="9"/>
        <color indexed="8"/>
        <rFont val="SansSerif"/>
      </rPr>
      <t>123h 57m 41s</t>
    </r>
  </si>
  <si>
    <r>
      <rPr>
        <sz val="9"/>
        <color indexed="8"/>
        <rFont val="SansSerif"/>
      </rPr>
      <t>1FMCU9G63NUA75433</t>
    </r>
  </si>
  <si>
    <r>
      <rPr>
        <sz val="9"/>
        <color indexed="8"/>
        <rFont val="SansSerif"/>
      </rPr>
      <t>1101805744</t>
    </r>
  </si>
  <si>
    <r>
      <rPr>
        <sz val="9"/>
        <color indexed="8"/>
        <rFont val="SansSerif"/>
      </rPr>
      <t>Ryan Lacasse</t>
    </r>
  </si>
  <si>
    <r>
      <rPr>
        <sz val="9"/>
        <color indexed="8"/>
        <rFont val="SansSerif"/>
      </rPr>
      <t>76722S</t>
    </r>
  </si>
  <si>
    <r>
      <rPr>
        <sz val="9"/>
        <color indexed="8"/>
        <rFont val="SansSerif"/>
      </rPr>
      <t>187h 52m 4s</t>
    </r>
  </si>
  <si>
    <r>
      <rPr>
        <sz val="9"/>
        <color indexed="8"/>
        <rFont val="SansSerif"/>
      </rPr>
      <t>841971</t>
    </r>
  </si>
  <si>
    <r>
      <rPr>
        <sz val="9"/>
        <color indexed="8"/>
        <rFont val="SansSerif"/>
      </rPr>
      <t>1N6BF0KY5HN807684</t>
    </r>
  </si>
  <si>
    <r>
      <rPr>
        <sz val="9"/>
        <color indexed="8"/>
        <rFont val="SansSerif"/>
      </rPr>
      <t>1112502726</t>
    </r>
  </si>
  <si>
    <r>
      <rPr>
        <sz val="9"/>
        <color indexed="8"/>
        <rFont val="SansSerif"/>
      </rPr>
      <t>David Turner</t>
    </r>
  </si>
  <si>
    <r>
      <rPr>
        <sz val="9"/>
        <color indexed="8"/>
        <rFont val="SansSerif"/>
      </rPr>
      <t>77026S</t>
    </r>
  </si>
  <si>
    <r>
      <rPr>
        <sz val="9"/>
        <color indexed="8"/>
        <rFont val="SansSerif"/>
      </rPr>
      <t>904h 1m 13s</t>
    </r>
  </si>
  <si>
    <r>
      <rPr>
        <sz val="9"/>
        <color indexed="8"/>
        <rFont val="SansSerif"/>
      </rPr>
      <t>EMC8508</t>
    </r>
  </si>
  <si>
    <r>
      <rPr>
        <sz val="9"/>
        <color indexed="8"/>
        <rFont val="SansSerif"/>
      </rPr>
      <t>2C4RDGBG2HR646401</t>
    </r>
  </si>
  <si>
    <r>
      <rPr>
        <sz val="9"/>
        <color indexed="8"/>
        <rFont val="SansSerif"/>
      </rPr>
      <t>9011801142</t>
    </r>
  </si>
  <si>
    <r>
      <rPr>
        <sz val="9"/>
        <color indexed="8"/>
        <rFont val="SansSerif"/>
      </rPr>
      <t>JOSH COWLES</t>
    </r>
  </si>
  <si>
    <r>
      <rPr>
        <sz val="9"/>
        <color indexed="8"/>
        <rFont val="SansSerif"/>
      </rPr>
      <t>84827</t>
    </r>
  </si>
  <si>
    <r>
      <rPr>
        <sz val="9"/>
        <color indexed="8"/>
        <rFont val="SansSerif"/>
      </rPr>
      <t>1652h 43m 31s</t>
    </r>
  </si>
  <si>
    <r>
      <rPr>
        <sz val="9"/>
        <color indexed="8"/>
        <rFont val="SansSerif"/>
      </rPr>
      <t>FJT2088</t>
    </r>
  </si>
  <si>
    <r>
      <rPr>
        <sz val="9"/>
        <color indexed="8"/>
        <rFont val="SansSerif"/>
      </rPr>
      <t>2C4RDGBG0KR615462</t>
    </r>
  </si>
  <si>
    <r>
      <rPr>
        <sz val="9"/>
        <color indexed="8"/>
        <rFont val="SansSerif"/>
      </rPr>
      <t>9011086228</t>
    </r>
  </si>
  <si>
    <r>
      <rPr>
        <sz val="9"/>
        <color indexed="8"/>
        <rFont val="SansSerif"/>
      </rPr>
      <t>JOE SERAFINI</t>
    </r>
  </si>
  <si>
    <r>
      <rPr>
        <sz val="9"/>
        <color indexed="8"/>
        <rFont val="SansSerif"/>
      </rPr>
      <t>178h 26m 40s</t>
    </r>
  </si>
  <si>
    <r>
      <rPr>
        <sz val="9"/>
        <color indexed="8"/>
        <rFont val="SansSerif"/>
      </rPr>
      <t>1FTYE1Y81MKA07473</t>
    </r>
  </si>
  <si>
    <r>
      <rPr>
        <sz val="9"/>
        <color indexed="8"/>
        <rFont val="SansSerif"/>
      </rPr>
      <t>1101803462</t>
    </r>
  </si>
  <si>
    <r>
      <rPr>
        <sz val="9"/>
        <color indexed="8"/>
        <rFont val="SansSerif"/>
      </rPr>
      <t>Diesel</t>
    </r>
  </si>
  <si>
    <r>
      <rPr>
        <sz val="9"/>
        <color indexed="8"/>
        <rFont val="SansSerif"/>
      </rPr>
      <t>003730</t>
    </r>
  </si>
  <si>
    <r>
      <rPr>
        <sz val="9"/>
        <color indexed="8"/>
        <rFont val="SansSerif"/>
      </rPr>
      <t>168h 8m 54s</t>
    </r>
  </si>
  <si>
    <r>
      <rPr>
        <sz val="9"/>
        <color indexed="8"/>
        <rFont val="SansSerif"/>
      </rPr>
      <t>4999649</t>
    </r>
  </si>
  <si>
    <r>
      <rPr>
        <sz val="9"/>
        <color indexed="8"/>
        <rFont val="SansSerif"/>
      </rPr>
      <t>WD3PF0CD7KT003730</t>
    </r>
  </si>
  <si>
    <r>
      <rPr>
        <sz val="9"/>
        <color indexed="8"/>
        <rFont val="SansSerif"/>
      </rPr>
      <t>1102104442</t>
    </r>
  </si>
  <si>
    <r>
      <rPr>
        <sz val="9"/>
        <color indexed="8"/>
        <rFont val="SansSerif"/>
      </rPr>
      <t>Aman Kanuga</t>
    </r>
  </si>
  <si>
    <r>
      <rPr>
        <sz val="9"/>
        <color indexed="8"/>
        <rFont val="SansSerif"/>
      </rPr>
      <t>762h 40m 13s</t>
    </r>
  </si>
  <si>
    <r>
      <rPr>
        <sz val="9"/>
        <color indexed="8"/>
        <rFont val="SansSerif"/>
      </rPr>
      <t>GPP8521</t>
    </r>
  </si>
  <si>
    <r>
      <rPr>
        <sz val="9"/>
        <color indexed="8"/>
        <rFont val="SansSerif"/>
      </rPr>
      <t>2C4RDGBG7GR108632</t>
    </r>
  </si>
  <si>
    <r>
      <rPr>
        <sz val="9"/>
        <color indexed="8"/>
        <rFont val="SansSerif"/>
      </rPr>
      <t>0090401260</t>
    </r>
  </si>
  <si>
    <r>
      <rPr>
        <sz val="9"/>
        <color indexed="8"/>
        <rFont val="SansSerif"/>
      </rPr>
      <t>Kevin Petrarca</t>
    </r>
  </si>
  <si>
    <r>
      <rPr>
        <sz val="9"/>
        <color indexed="8"/>
        <rFont val="SansSerif"/>
      </rPr>
      <t>Kevin P</t>
    </r>
  </si>
  <si>
    <r>
      <rPr>
        <sz val="9"/>
        <color indexed="8"/>
        <rFont val="SansSerif"/>
      </rPr>
      <t>76723F</t>
    </r>
  </si>
  <si>
    <r>
      <rPr>
        <sz val="9"/>
        <color indexed="8"/>
        <rFont val="SansSerif"/>
      </rPr>
      <t>430h 22m 28s</t>
    </r>
  </si>
  <si>
    <r>
      <rPr>
        <sz val="9"/>
        <color indexed="8"/>
        <rFont val="SansSerif"/>
      </rPr>
      <t>552TLF</t>
    </r>
  </si>
  <si>
    <r>
      <rPr>
        <sz val="9"/>
        <color indexed="8"/>
        <rFont val="SansSerif"/>
      </rPr>
      <t>1N6BF0KY5HN806406</t>
    </r>
  </si>
  <si>
    <r>
      <rPr>
        <sz val="9"/>
        <color indexed="8"/>
        <rFont val="SansSerif"/>
      </rPr>
      <t>1102101217</t>
    </r>
  </si>
  <si>
    <r>
      <rPr>
        <sz val="9"/>
        <color indexed="8"/>
        <rFont val="SansSerif"/>
      </rPr>
      <t>CHRIS HUGHES</t>
    </r>
  </si>
  <si>
    <r>
      <rPr>
        <sz val="9"/>
        <color indexed="8"/>
        <rFont val="SansSerif"/>
      </rPr>
      <t>93052</t>
    </r>
  </si>
  <si>
    <r>
      <rPr>
        <sz val="9"/>
        <color indexed="8"/>
        <rFont val="SansSerif"/>
      </rPr>
      <t>11h 25m 44s</t>
    </r>
  </si>
  <si>
    <r>
      <rPr>
        <sz val="9"/>
        <color indexed="8"/>
        <rFont val="SansSerif"/>
      </rPr>
      <t>QWPW71</t>
    </r>
  </si>
  <si>
    <r>
      <rPr>
        <sz val="9"/>
        <color indexed="8"/>
        <rFont val="SansSerif"/>
      </rPr>
      <t>NM0LS7S29N1506665</t>
    </r>
  </si>
  <si>
    <r>
      <rPr>
        <sz val="9"/>
        <color indexed="8"/>
        <rFont val="SansSerif"/>
      </rPr>
      <t>1112401105</t>
    </r>
  </si>
  <si>
    <r>
      <rPr>
        <sz val="9"/>
        <color indexed="8"/>
        <rFont val="SansSerif"/>
      </rPr>
      <t>Jodi Smigelski</t>
    </r>
  </si>
  <si>
    <r>
      <rPr>
        <sz val="9"/>
        <color indexed="8"/>
        <rFont val="SansSerif"/>
      </rPr>
      <t>81708F</t>
    </r>
  </si>
  <si>
    <r>
      <rPr>
        <sz val="9"/>
        <color indexed="8"/>
        <rFont val="SansSerif"/>
      </rPr>
      <t>1598h 46m 49s</t>
    </r>
  </si>
  <si>
    <r>
      <rPr>
        <sz val="9"/>
        <color indexed="8"/>
        <rFont val="SansSerif"/>
      </rPr>
      <t>91037ML</t>
    </r>
  </si>
  <si>
    <r>
      <rPr>
        <sz val="9"/>
        <color indexed="8"/>
        <rFont val="SansSerif"/>
      </rPr>
      <t>1N6BF0KMXJN815542</t>
    </r>
  </si>
  <si>
    <r>
      <rPr>
        <sz val="9"/>
        <color indexed="8"/>
        <rFont val="SansSerif"/>
      </rPr>
      <t>9061302133</t>
    </r>
  </si>
  <si>
    <r>
      <rPr>
        <sz val="9"/>
        <color indexed="8"/>
        <rFont val="SansSerif"/>
      </rPr>
      <t>78404S</t>
    </r>
  </si>
  <si>
    <r>
      <rPr>
        <sz val="9"/>
        <color indexed="8"/>
        <rFont val="SansSerif"/>
      </rPr>
      <t>1312h 8m 14s</t>
    </r>
  </si>
  <si>
    <r>
      <rPr>
        <sz val="9"/>
        <color indexed="8"/>
        <rFont val="SansSerif"/>
      </rPr>
      <t>FAR9317</t>
    </r>
  </si>
  <si>
    <r>
      <rPr>
        <sz val="9"/>
        <color indexed="8"/>
        <rFont val="SansSerif"/>
      </rPr>
      <t>2C4RDGBG3JR134314</t>
    </r>
  </si>
  <si>
    <r>
      <rPr>
        <sz val="9"/>
        <color indexed="8"/>
        <rFont val="SansSerif"/>
      </rPr>
      <t>9011086063</t>
    </r>
  </si>
  <si>
    <r>
      <rPr>
        <sz val="9"/>
        <color indexed="8"/>
        <rFont val="SansSerif"/>
      </rPr>
      <t>GEORGE STREET</t>
    </r>
  </si>
  <si>
    <r>
      <rPr>
        <sz val="9"/>
        <color indexed="8"/>
        <rFont val="SansSerif"/>
      </rPr>
      <t>78240S</t>
    </r>
  </si>
  <si>
    <r>
      <rPr>
        <sz val="9"/>
        <color indexed="8"/>
        <rFont val="SansSerif"/>
      </rPr>
      <t>172h 14m 3s</t>
    </r>
  </si>
  <si>
    <r>
      <rPr>
        <sz val="9"/>
        <color indexed="8"/>
        <rFont val="SansSerif"/>
      </rPr>
      <t>ZLM5020</t>
    </r>
  </si>
  <si>
    <r>
      <rPr>
        <sz val="9"/>
        <color indexed="8"/>
        <rFont val="SansSerif"/>
      </rPr>
      <t>1N6BF0KY1HN807763</t>
    </r>
  </si>
  <si>
    <r>
      <rPr>
        <sz val="9"/>
        <color indexed="8"/>
        <rFont val="SansSerif"/>
      </rPr>
      <t>1102002366</t>
    </r>
  </si>
  <si>
    <r>
      <rPr>
        <sz val="9"/>
        <color indexed="8"/>
        <rFont val="SansSerif"/>
      </rPr>
      <t>Brian Weaver</t>
    </r>
  </si>
  <si>
    <r>
      <rPr>
        <sz val="9"/>
        <color indexed="8"/>
        <rFont val="SansSerif"/>
      </rPr>
      <t>88272</t>
    </r>
  </si>
  <si>
    <r>
      <rPr>
        <sz val="9"/>
        <color indexed="8"/>
        <rFont val="SansSerif"/>
      </rPr>
      <t>1048h 20m 11s</t>
    </r>
  </si>
  <si>
    <r>
      <rPr>
        <sz val="9"/>
        <color indexed="8"/>
        <rFont val="SansSerif"/>
      </rPr>
      <t>397MUZ</t>
    </r>
  </si>
  <si>
    <r>
      <rPr>
        <sz val="9"/>
        <color indexed="8"/>
        <rFont val="SansSerif"/>
      </rPr>
      <t>1N6BF0KM4KN809673</t>
    </r>
  </si>
  <si>
    <r>
      <rPr>
        <sz val="9"/>
        <color indexed="8"/>
        <rFont val="SansSerif"/>
      </rPr>
      <t>1120305639</t>
    </r>
  </si>
  <si>
    <r>
      <rPr>
        <sz val="9"/>
        <color indexed="8"/>
        <rFont val="SansSerif"/>
      </rPr>
      <t>JORDAN HENDERSON</t>
    </r>
  </si>
  <si>
    <r>
      <rPr>
        <sz val="9"/>
        <color indexed="8"/>
        <rFont val="SansSerif"/>
      </rPr>
      <t>1101805420</t>
    </r>
  </si>
  <si>
    <r>
      <rPr>
        <sz val="9"/>
        <color indexed="8"/>
        <rFont val="SansSerif"/>
      </rPr>
      <t>81202F</t>
    </r>
  </si>
  <si>
    <r>
      <rPr>
        <sz val="9"/>
        <color indexed="8"/>
        <rFont val="SansSerif"/>
      </rPr>
      <t>642h 18m 31s</t>
    </r>
  </si>
  <si>
    <r>
      <rPr>
        <sz val="9"/>
        <color indexed="8"/>
        <rFont val="SansSerif"/>
      </rPr>
      <t>BRP095</t>
    </r>
  </si>
  <si>
    <r>
      <rPr>
        <sz val="9"/>
        <color indexed="8"/>
        <rFont val="SansSerif"/>
      </rPr>
      <t>3N6CM0KN0JK698465</t>
    </r>
  </si>
  <si>
    <r>
      <rPr>
        <sz val="9"/>
        <color indexed="8"/>
        <rFont val="SansSerif"/>
      </rPr>
      <t>9060485016</t>
    </r>
  </si>
  <si>
    <r>
      <rPr>
        <sz val="9"/>
        <color indexed="8"/>
        <rFont val="SansSerif"/>
      </rPr>
      <t>Shadrach Lee</t>
    </r>
  </si>
  <si>
    <r>
      <rPr>
        <sz val="9"/>
        <color indexed="8"/>
        <rFont val="SansSerif"/>
      </rPr>
      <t>1112803264</t>
    </r>
  </si>
  <si>
    <r>
      <rPr>
        <sz val="9"/>
        <color indexed="8"/>
        <rFont val="SansSerif"/>
      </rPr>
      <t>44h 58m 23s</t>
    </r>
  </si>
  <si>
    <r>
      <rPr>
        <sz val="9"/>
        <color indexed="8"/>
        <rFont val="SansSerif"/>
      </rPr>
      <t>1FTYE1Y80MKA07478</t>
    </r>
  </si>
  <si>
    <r>
      <rPr>
        <sz val="9"/>
        <color indexed="8"/>
        <rFont val="SansSerif"/>
      </rPr>
      <t>1102103233</t>
    </r>
  </si>
  <si>
    <r>
      <rPr>
        <sz val="9"/>
        <color indexed="8"/>
        <rFont val="SansSerif"/>
      </rPr>
      <t>Tony Evans</t>
    </r>
  </si>
  <si>
    <r>
      <rPr>
        <sz val="9"/>
        <color indexed="8"/>
        <rFont val="SansSerif"/>
      </rPr>
      <t>82506</t>
    </r>
  </si>
  <si>
    <r>
      <rPr>
        <sz val="9"/>
        <color indexed="8"/>
        <rFont val="SansSerif"/>
      </rPr>
      <t>42h 36m 17s</t>
    </r>
  </si>
  <si>
    <r>
      <rPr>
        <sz val="9"/>
        <color indexed="8"/>
        <rFont val="SansSerif"/>
      </rPr>
      <t>2CG9385</t>
    </r>
  </si>
  <si>
    <r>
      <rPr>
        <sz val="9"/>
        <color indexed="8"/>
        <rFont val="SansSerif"/>
      </rPr>
      <t>2C4RDGBG6KR649342</t>
    </r>
  </si>
  <si>
    <r>
      <rPr>
        <sz val="9"/>
        <color indexed="8"/>
        <rFont val="SansSerif"/>
      </rPr>
      <t>1101801328</t>
    </r>
  </si>
  <si>
    <r>
      <rPr>
        <sz val="9"/>
        <color indexed="8"/>
        <rFont val="SansSerif"/>
      </rPr>
      <t>Jonathan Threlkeld</t>
    </r>
  </si>
  <si>
    <r>
      <rPr>
        <sz val="9"/>
        <color indexed="8"/>
        <rFont val="SansSerif"/>
      </rPr>
      <t>79322</t>
    </r>
  </si>
  <si>
    <r>
      <rPr>
        <sz val="9"/>
        <color indexed="8"/>
        <rFont val="SansSerif"/>
      </rPr>
      <t>238h 49m 1s</t>
    </r>
  </si>
  <si>
    <r>
      <rPr>
        <sz val="9"/>
        <color indexed="8"/>
        <rFont val="SansSerif"/>
      </rPr>
      <t>0051286095</t>
    </r>
  </si>
  <si>
    <r>
      <rPr>
        <sz val="9"/>
        <color indexed="8"/>
        <rFont val="SansSerif"/>
      </rPr>
      <t>321814</t>
    </r>
  </si>
  <si>
    <r>
      <rPr>
        <sz val="9"/>
        <color indexed="8"/>
        <rFont val="SansSerif"/>
      </rPr>
      <t>156h 21m 34s</t>
    </r>
  </si>
  <si>
    <r>
      <rPr>
        <sz val="9"/>
        <color indexed="8"/>
        <rFont val="SansSerif"/>
      </rPr>
      <t>5032455</t>
    </r>
  </si>
  <si>
    <r>
      <rPr>
        <sz val="9"/>
        <color indexed="8"/>
        <rFont val="SansSerif"/>
      </rPr>
      <t>1GTN2TEC3EZ321814</t>
    </r>
  </si>
  <si>
    <r>
      <rPr>
        <sz val="9"/>
        <color indexed="8"/>
        <rFont val="SansSerif"/>
      </rPr>
      <t>Sierra 1500</t>
    </r>
  </si>
  <si>
    <r>
      <rPr>
        <sz val="9"/>
        <color indexed="8"/>
        <rFont val="SansSerif"/>
      </rPr>
      <t>1101703648</t>
    </r>
  </si>
  <si>
    <r>
      <rPr>
        <sz val="9"/>
        <color indexed="8"/>
        <rFont val="SansSerif"/>
      </rPr>
      <t>Mike Racki</t>
    </r>
  </si>
  <si>
    <r>
      <rPr>
        <sz val="9"/>
        <color indexed="8"/>
        <rFont val="SansSerif"/>
      </rPr>
      <t>90049</t>
    </r>
  </si>
  <si>
    <r>
      <rPr>
        <sz val="9"/>
        <color indexed="8"/>
        <rFont val="SansSerif"/>
      </rPr>
      <t>1492h 36m 21s</t>
    </r>
  </si>
  <si>
    <r>
      <rPr>
        <sz val="9"/>
        <color indexed="8"/>
        <rFont val="SansSerif"/>
      </rPr>
      <t>BDI-G22</t>
    </r>
  </si>
  <si>
    <r>
      <rPr>
        <sz val="9"/>
        <color indexed="8"/>
        <rFont val="SansSerif"/>
      </rPr>
      <t>3C6TRVNG5LE100202</t>
    </r>
  </si>
  <si>
    <r>
      <rPr>
        <sz val="9"/>
        <color indexed="8"/>
        <rFont val="SansSerif"/>
      </rPr>
      <t>208</t>
    </r>
  </si>
  <si>
    <r>
      <rPr>
        <sz val="9"/>
        <color indexed="8"/>
        <rFont val="SansSerif"/>
      </rPr>
      <t>9061205033</t>
    </r>
  </si>
  <si>
    <r>
      <rPr>
        <sz val="9"/>
        <color indexed="8"/>
        <rFont val="SansSerif"/>
      </rPr>
      <t>Brian Severson</t>
    </r>
  </si>
  <si>
    <r>
      <rPr>
        <sz val="9"/>
        <color indexed="8"/>
        <rFont val="SansSerif"/>
      </rPr>
      <t>88986</t>
    </r>
  </si>
  <si>
    <r>
      <rPr>
        <sz val="9"/>
        <color indexed="8"/>
        <rFont val="SansSerif"/>
      </rPr>
      <t>1905h 53m 27s</t>
    </r>
  </si>
  <si>
    <r>
      <rPr>
        <sz val="9"/>
        <color indexed="8"/>
        <rFont val="SansSerif"/>
      </rPr>
      <t>37466MN</t>
    </r>
  </si>
  <si>
    <r>
      <rPr>
        <sz val="9"/>
        <color indexed="8"/>
        <rFont val="SansSerif"/>
      </rPr>
      <t>1N6BF0KMXLN805516</t>
    </r>
  </si>
  <si>
    <r>
      <rPr>
        <sz val="9"/>
        <color indexed="8"/>
        <rFont val="SansSerif"/>
      </rPr>
      <t>0042287132</t>
    </r>
  </si>
  <si>
    <r>
      <rPr>
        <sz val="9"/>
        <color indexed="8"/>
        <rFont val="SansSerif"/>
      </rPr>
      <t>77796F</t>
    </r>
  </si>
  <si>
    <r>
      <rPr>
        <sz val="9"/>
        <color indexed="8"/>
        <rFont val="SansSerif"/>
      </rPr>
      <t>232h 13m 13s</t>
    </r>
  </si>
  <si>
    <r>
      <rPr>
        <sz val="9"/>
        <color indexed="8"/>
        <rFont val="SansSerif"/>
      </rPr>
      <t>ZKS0926</t>
    </r>
  </si>
  <si>
    <r>
      <rPr>
        <sz val="9"/>
        <color indexed="8"/>
        <rFont val="SansSerif"/>
      </rPr>
      <t>1N6BF0KY6HN810657</t>
    </r>
  </si>
  <si>
    <r>
      <rPr>
        <sz val="9"/>
        <color indexed="8"/>
        <rFont val="SansSerif"/>
      </rPr>
      <t>1112802692</t>
    </r>
  </si>
  <si>
    <r>
      <rPr>
        <sz val="9"/>
        <color indexed="8"/>
        <rFont val="SansSerif"/>
      </rPr>
      <t>Billy Thomas</t>
    </r>
  </si>
  <si>
    <r>
      <rPr>
        <sz val="9"/>
        <color indexed="8"/>
        <rFont val="SansSerif"/>
      </rPr>
      <t>93768</t>
    </r>
  </si>
  <si>
    <r>
      <rPr>
        <sz val="9"/>
        <color indexed="8"/>
        <rFont val="SansSerif"/>
      </rPr>
      <t>160h 16m 49s</t>
    </r>
  </si>
  <si>
    <r>
      <rPr>
        <sz val="9"/>
        <color indexed="8"/>
        <rFont val="SansSerif"/>
      </rPr>
      <t>574MPU</t>
    </r>
  </si>
  <si>
    <r>
      <rPr>
        <sz val="9"/>
        <color indexed="8"/>
        <rFont val="SansSerif"/>
      </rPr>
      <t>1N6BF0KY1LN812132</t>
    </r>
  </si>
  <si>
    <r>
      <rPr>
        <sz val="9"/>
        <color indexed="8"/>
        <rFont val="SansSerif"/>
      </rPr>
      <t>1101805729</t>
    </r>
  </si>
  <si>
    <r>
      <rPr>
        <sz val="9"/>
        <color indexed="8"/>
        <rFont val="SansSerif"/>
      </rPr>
      <t>Don Williams</t>
    </r>
  </si>
  <si>
    <r>
      <rPr>
        <sz val="9"/>
        <color indexed="8"/>
        <rFont val="SansSerif"/>
      </rPr>
      <t>2008h 32m 46s</t>
    </r>
  </si>
  <si>
    <r>
      <rPr>
        <sz val="9"/>
        <color indexed="8"/>
        <rFont val="SansSerif"/>
      </rPr>
      <t>V842YE</t>
    </r>
  </si>
  <si>
    <r>
      <rPr>
        <sz val="9"/>
        <color indexed="8"/>
        <rFont val="SansSerif"/>
      </rPr>
      <t>3N6CM0KN6JK690161</t>
    </r>
  </si>
  <si>
    <r>
      <rPr>
        <sz val="9"/>
        <color indexed="8"/>
        <rFont val="SansSerif"/>
      </rPr>
      <t>1112705738</t>
    </r>
  </si>
  <si>
    <r>
      <rPr>
        <sz val="9"/>
        <color indexed="8"/>
        <rFont val="SansSerif"/>
      </rPr>
      <t>Tyler Graham</t>
    </r>
  </si>
  <si>
    <r>
      <rPr>
        <sz val="9"/>
        <color indexed="8"/>
        <rFont val="SansSerif"/>
      </rPr>
      <t>76300S</t>
    </r>
  </si>
  <si>
    <r>
      <rPr>
        <sz val="9"/>
        <color indexed="8"/>
        <rFont val="SansSerif"/>
      </rPr>
      <t>93751</t>
    </r>
  </si>
  <si>
    <r>
      <rPr>
        <sz val="9"/>
        <color indexed="8"/>
        <rFont val="SansSerif"/>
      </rPr>
      <t>1039h 55m 26s</t>
    </r>
  </si>
  <si>
    <r>
      <rPr>
        <sz val="9"/>
        <color indexed="8"/>
        <rFont val="SansSerif"/>
      </rPr>
      <t>C18329Y</t>
    </r>
  </si>
  <si>
    <r>
      <rPr>
        <sz val="9"/>
        <color indexed="8"/>
        <rFont val="SansSerif"/>
      </rPr>
      <t>1FTYE1Y86MKA38573</t>
    </r>
  </si>
  <si>
    <r>
      <rPr>
        <sz val="9"/>
        <color indexed="8"/>
        <rFont val="SansSerif"/>
      </rPr>
      <t>0090401091</t>
    </r>
  </si>
  <si>
    <r>
      <rPr>
        <sz val="9"/>
        <color indexed="8"/>
        <rFont val="SansSerif"/>
      </rPr>
      <t>Bryan Stokes</t>
    </r>
  </si>
  <si>
    <r>
      <rPr>
        <sz val="9"/>
        <color indexed="8"/>
        <rFont val="SansSerif"/>
      </rPr>
      <t>80504S</t>
    </r>
  </si>
  <si>
    <r>
      <rPr>
        <sz val="9"/>
        <color indexed="8"/>
        <rFont val="SansSerif"/>
      </rPr>
      <t>1829h 30m 49s</t>
    </r>
  </si>
  <si>
    <r>
      <rPr>
        <sz val="9"/>
        <color indexed="8"/>
        <rFont val="SansSerif"/>
      </rPr>
      <t>CEE853</t>
    </r>
  </si>
  <si>
    <r>
      <rPr>
        <sz val="9"/>
        <color indexed="8"/>
        <rFont val="SansSerif"/>
      </rPr>
      <t>1N6BF0KM2JN802526</t>
    </r>
  </si>
  <si>
    <r>
      <rPr>
        <sz val="9"/>
        <color indexed="8"/>
        <rFont val="SansSerif"/>
      </rPr>
      <t>1112705594</t>
    </r>
  </si>
  <si>
    <r>
      <rPr>
        <sz val="9"/>
        <color indexed="8"/>
        <rFont val="SansSerif"/>
      </rPr>
      <t>TAMMIE FLIAM</t>
    </r>
  </si>
  <si>
    <r>
      <rPr>
        <sz val="9"/>
        <color indexed="8"/>
        <rFont val="SansSerif"/>
      </rPr>
      <t>93844</t>
    </r>
  </si>
  <si>
    <r>
      <rPr>
        <sz val="9"/>
        <color indexed="8"/>
        <rFont val="SansSerif"/>
      </rPr>
      <t>216h 59m 29s</t>
    </r>
  </si>
  <si>
    <r>
      <rPr>
        <sz val="9"/>
        <color indexed="8"/>
        <rFont val="SansSerif"/>
      </rPr>
      <t>PGK2762</t>
    </r>
  </si>
  <si>
    <r>
      <rPr>
        <sz val="9"/>
        <color indexed="8"/>
        <rFont val="SansSerif"/>
      </rPr>
      <t>3C6TRVNG5LE132504</t>
    </r>
  </si>
  <si>
    <r>
      <rPr>
        <sz val="9"/>
        <color indexed="8"/>
        <rFont val="SansSerif"/>
      </rPr>
      <t>1112804572</t>
    </r>
  </si>
  <si>
    <r>
      <rPr>
        <sz val="9"/>
        <color indexed="8"/>
        <rFont val="SansSerif"/>
      </rPr>
      <t>LOUIS OLENICK</t>
    </r>
  </si>
  <si>
    <r>
      <rPr>
        <sz val="9"/>
        <color indexed="8"/>
        <rFont val="SansSerif"/>
      </rPr>
      <t>1101805358</t>
    </r>
  </si>
  <si>
    <r>
      <rPr>
        <sz val="9"/>
        <color indexed="8"/>
        <rFont val="SansSerif"/>
      </rPr>
      <t>81974F</t>
    </r>
  </si>
  <si>
    <r>
      <rPr>
        <sz val="9"/>
        <color indexed="8"/>
        <rFont val="SansSerif"/>
      </rPr>
      <t>1481h 14m 16s</t>
    </r>
  </si>
  <si>
    <r>
      <rPr>
        <sz val="9"/>
        <color indexed="8"/>
        <rFont val="SansSerif"/>
      </rPr>
      <t>IYG774</t>
    </r>
  </si>
  <si>
    <r>
      <rPr>
        <sz val="9"/>
        <color indexed="8"/>
        <rFont val="SansSerif"/>
      </rPr>
      <t>2C4RDGBG1KR555739</t>
    </r>
  </si>
  <si>
    <r>
      <rPr>
        <sz val="9"/>
        <color indexed="8"/>
        <rFont val="SansSerif"/>
      </rPr>
      <t>0051186161</t>
    </r>
  </si>
  <si>
    <r>
      <rPr>
        <sz val="9"/>
        <color indexed="8"/>
        <rFont val="SansSerif"/>
      </rPr>
      <t>1112504261</t>
    </r>
  </si>
  <si>
    <r>
      <rPr>
        <sz val="9"/>
        <color indexed="8"/>
        <rFont val="SansSerif"/>
      </rPr>
      <t>91852</t>
    </r>
  </si>
  <si>
    <r>
      <rPr>
        <sz val="9"/>
        <color indexed="8"/>
        <rFont val="SansSerif"/>
      </rPr>
      <t>388h 5m 34s</t>
    </r>
  </si>
  <si>
    <r>
      <rPr>
        <sz val="9"/>
        <color indexed="8"/>
        <rFont val="SansSerif"/>
      </rPr>
      <t>ZSM1795</t>
    </r>
  </si>
  <si>
    <r>
      <rPr>
        <sz val="9"/>
        <color indexed="8"/>
        <rFont val="SansSerif"/>
      </rPr>
      <t>NM0LS7E25M1500775</t>
    </r>
  </si>
  <si>
    <r>
      <rPr>
        <sz val="9"/>
        <color indexed="8"/>
        <rFont val="SansSerif"/>
      </rPr>
      <t>1102102893</t>
    </r>
  </si>
  <si>
    <r>
      <rPr>
        <sz val="9"/>
        <color indexed="8"/>
        <rFont val="SansSerif"/>
      </rPr>
      <t>Joe Craddock</t>
    </r>
  </si>
  <si>
    <r>
      <rPr>
        <sz val="9"/>
        <color indexed="8"/>
        <rFont val="SansSerif"/>
      </rPr>
      <t>91888</t>
    </r>
  </si>
  <si>
    <r>
      <rPr>
        <sz val="9"/>
        <color indexed="8"/>
        <rFont val="SansSerif"/>
      </rPr>
      <t>81h 51m 54s</t>
    </r>
  </si>
  <si>
    <r>
      <rPr>
        <sz val="9"/>
        <color indexed="8"/>
        <rFont val="SansSerif"/>
      </rPr>
      <t>PNH0870</t>
    </r>
  </si>
  <si>
    <r>
      <rPr>
        <sz val="9"/>
        <color indexed="8"/>
        <rFont val="SansSerif"/>
      </rPr>
      <t>NM0LS7E27M1500793</t>
    </r>
  </si>
  <si>
    <r>
      <rPr>
        <sz val="9"/>
        <color indexed="8"/>
        <rFont val="SansSerif"/>
      </rPr>
      <t>1102104351</t>
    </r>
  </si>
  <si>
    <r>
      <rPr>
        <sz val="9"/>
        <color indexed="8"/>
        <rFont val="SansSerif"/>
      </rPr>
      <t>FRED URBANOVSKY</t>
    </r>
  </si>
  <si>
    <r>
      <rPr>
        <sz val="9"/>
        <color indexed="8"/>
        <rFont val="SansSerif"/>
      </rPr>
      <t>83059F</t>
    </r>
  </si>
  <si>
    <r>
      <rPr>
        <sz val="9"/>
        <color indexed="8"/>
        <rFont val="SansSerif"/>
      </rPr>
      <t>2193h 13m 38s</t>
    </r>
  </si>
  <si>
    <r>
      <rPr>
        <sz val="9"/>
        <color indexed="8"/>
        <rFont val="SansSerif"/>
      </rPr>
      <t>C142231</t>
    </r>
  </si>
  <si>
    <r>
      <rPr>
        <sz val="9"/>
        <color indexed="8"/>
        <rFont val="SansSerif"/>
      </rPr>
      <t>1N6BF0KY4KN803519</t>
    </r>
  </si>
  <si>
    <r>
      <rPr>
        <sz val="9"/>
        <color indexed="8"/>
        <rFont val="SansSerif"/>
      </rPr>
      <t>1120205385</t>
    </r>
  </si>
  <si>
    <r>
      <rPr>
        <sz val="9"/>
        <color indexed="8"/>
        <rFont val="SansSerif"/>
      </rPr>
      <t>Kyle - 85628R</t>
    </r>
  </si>
  <si>
    <r>
      <rPr>
        <sz val="9"/>
        <color indexed="8"/>
        <rFont val="SansSerif"/>
      </rPr>
      <t>89110</t>
    </r>
  </si>
  <si>
    <r>
      <rPr>
        <sz val="9"/>
        <color indexed="8"/>
        <rFont val="SansSerif"/>
      </rPr>
      <t>1330h 12m 24s</t>
    </r>
  </si>
  <si>
    <r>
      <rPr>
        <sz val="9"/>
        <color indexed="8"/>
        <rFont val="SansSerif"/>
      </rPr>
      <t>BKKY03</t>
    </r>
  </si>
  <si>
    <r>
      <rPr>
        <sz val="9"/>
        <color indexed="8"/>
        <rFont val="SansSerif"/>
      </rPr>
      <t>1N6BF0KM9LN800680</t>
    </r>
  </si>
  <si>
    <r>
      <rPr>
        <sz val="9"/>
        <color indexed="8"/>
        <rFont val="SansSerif"/>
      </rPr>
      <t>8120701182</t>
    </r>
  </si>
  <si>
    <r>
      <rPr>
        <sz val="9"/>
        <color indexed="8"/>
        <rFont val="SansSerif"/>
      </rPr>
      <t>Cody Martin</t>
    </r>
  </si>
  <si>
    <r>
      <rPr>
        <sz val="9"/>
        <color indexed="8"/>
        <rFont val="SansSerif"/>
      </rPr>
      <t>69484S</t>
    </r>
  </si>
  <si>
    <r>
      <rPr>
        <sz val="9"/>
        <color indexed="8"/>
        <rFont val="SansSerif"/>
      </rPr>
      <t>1002h 47m 12s</t>
    </r>
  </si>
  <si>
    <r>
      <rPr>
        <sz val="9"/>
        <color indexed="8"/>
        <rFont val="SansSerif"/>
      </rPr>
      <t>ZJR1082</t>
    </r>
  </si>
  <si>
    <r>
      <rPr>
        <sz val="9"/>
        <color indexed="8"/>
        <rFont val="SansSerif"/>
      </rPr>
      <t>1N6BF0KM3GN811647</t>
    </r>
  </si>
  <si>
    <r>
      <rPr>
        <sz val="9"/>
        <color indexed="8"/>
        <rFont val="SansSerif"/>
      </rPr>
      <t>1112905758</t>
    </r>
  </si>
  <si>
    <r>
      <rPr>
        <sz val="9"/>
        <color indexed="8"/>
        <rFont val="SansSerif"/>
      </rPr>
      <t>Jeffery Stewart</t>
    </r>
  </si>
  <si>
    <r>
      <rPr>
        <sz val="9"/>
        <color indexed="8"/>
        <rFont val="SansSerif"/>
      </rPr>
      <t>89034</t>
    </r>
  </si>
  <si>
    <r>
      <rPr>
        <sz val="9"/>
        <color indexed="8"/>
        <rFont val="SansSerif"/>
      </rPr>
      <t>1209h 49m 28s</t>
    </r>
  </si>
  <si>
    <r>
      <rPr>
        <sz val="9"/>
        <color indexed="8"/>
        <rFont val="SansSerif"/>
      </rPr>
      <t>98506MN</t>
    </r>
  </si>
  <si>
    <r>
      <rPr>
        <sz val="9"/>
        <color indexed="8"/>
        <rFont val="SansSerif"/>
      </rPr>
      <t>1N6BF0KM8LN805742</t>
    </r>
  </si>
  <si>
    <r>
      <rPr>
        <sz val="9"/>
        <color indexed="8"/>
        <rFont val="SansSerif"/>
      </rPr>
      <t>0030387129</t>
    </r>
  </si>
  <si>
    <r>
      <rPr>
        <sz val="9"/>
        <color indexed="8"/>
        <rFont val="SansSerif"/>
      </rPr>
      <t>SHAWN ADAMS</t>
    </r>
  </si>
  <si>
    <r>
      <rPr>
        <sz val="9"/>
        <color indexed="8"/>
        <rFont val="SansSerif"/>
      </rPr>
      <t>91978</t>
    </r>
  </si>
  <si>
    <r>
      <rPr>
        <sz val="9"/>
        <color indexed="8"/>
        <rFont val="SansSerif"/>
      </rPr>
      <t>2305h 47m 47s</t>
    </r>
  </si>
  <si>
    <r>
      <rPr>
        <sz val="9"/>
        <color indexed="8"/>
        <rFont val="SansSerif"/>
      </rPr>
      <t>W56439</t>
    </r>
  </si>
  <si>
    <r>
      <rPr>
        <sz val="9"/>
        <color indexed="8"/>
        <rFont val="SansSerif"/>
      </rPr>
      <t>1FTYE1Y80MKA07433</t>
    </r>
  </si>
  <si>
    <r>
      <rPr>
        <sz val="9"/>
        <color indexed="8"/>
        <rFont val="SansSerif"/>
      </rPr>
      <t>1112503786</t>
    </r>
  </si>
  <si>
    <r>
      <rPr>
        <sz val="9"/>
        <color indexed="8"/>
        <rFont val="SansSerif"/>
      </rPr>
      <t>Dennis Fournier</t>
    </r>
  </si>
  <si>
    <r>
      <rPr>
        <sz val="9"/>
        <color indexed="8"/>
        <rFont val="SansSerif"/>
      </rPr>
      <t>2231h 22m 50s</t>
    </r>
  </si>
  <si>
    <r>
      <rPr>
        <sz val="9"/>
        <color indexed="8"/>
        <rFont val="SansSerif"/>
      </rPr>
      <t>BRP096</t>
    </r>
  </si>
  <si>
    <r>
      <rPr>
        <sz val="9"/>
        <color indexed="8"/>
        <rFont val="SansSerif"/>
      </rPr>
      <t>3N6CM0KN1JK701597</t>
    </r>
  </si>
  <si>
    <r>
      <rPr>
        <sz val="9"/>
        <color indexed="8"/>
        <rFont val="SansSerif"/>
      </rPr>
      <t>1112703187</t>
    </r>
  </si>
  <si>
    <r>
      <rPr>
        <sz val="9"/>
        <color indexed="8"/>
        <rFont val="SansSerif"/>
      </rPr>
      <t>Joshua Lotua Yang</t>
    </r>
  </si>
  <si>
    <r>
      <rPr>
        <sz val="9"/>
        <color indexed="8"/>
        <rFont val="SansSerif"/>
      </rPr>
      <t>81255</t>
    </r>
  </si>
  <si>
    <r>
      <rPr>
        <sz val="9"/>
        <color indexed="8"/>
        <rFont val="SansSerif"/>
      </rPr>
      <t>1102002353</t>
    </r>
  </si>
  <si>
    <r>
      <rPr>
        <sz val="9"/>
        <color indexed="8"/>
        <rFont val="SansSerif"/>
      </rPr>
      <t>1101602321</t>
    </r>
  </si>
  <si>
    <r>
      <rPr>
        <sz val="9"/>
        <color indexed="8"/>
        <rFont val="SansSerif"/>
      </rPr>
      <t>85973R</t>
    </r>
  </si>
  <si>
    <r>
      <rPr>
        <sz val="9"/>
        <color indexed="8"/>
        <rFont val="SansSerif"/>
      </rPr>
      <t>1148h 39m 42s</t>
    </r>
  </si>
  <si>
    <r>
      <rPr>
        <sz val="9"/>
        <color indexed="8"/>
        <rFont val="SansSerif"/>
      </rPr>
      <t>AEM6582</t>
    </r>
  </si>
  <si>
    <r>
      <rPr>
        <sz val="9"/>
        <color indexed="8"/>
        <rFont val="SansSerif"/>
      </rPr>
      <t>2C4RDGBG1KR713772</t>
    </r>
  </si>
  <si>
    <r>
      <rPr>
        <sz val="9"/>
        <color indexed="8"/>
        <rFont val="SansSerif"/>
      </rPr>
      <t>0051385181</t>
    </r>
  </si>
  <si>
    <r>
      <rPr>
        <sz val="9"/>
        <color indexed="8"/>
        <rFont val="SansSerif"/>
      </rPr>
      <t>Rose Ebner</t>
    </r>
  </si>
  <si>
    <r>
      <rPr>
        <sz val="9"/>
        <color indexed="8"/>
        <rFont val="SansSerif"/>
      </rPr>
      <t>76284S</t>
    </r>
  </si>
  <si>
    <r>
      <rPr>
        <sz val="9"/>
        <color indexed="8"/>
        <rFont val="SansSerif"/>
      </rPr>
      <t>769h 8m 16s</t>
    </r>
  </si>
  <si>
    <r>
      <rPr>
        <sz val="9"/>
        <color indexed="8"/>
        <rFont val="SansSerif"/>
      </rPr>
      <t>HUC1324</t>
    </r>
  </si>
  <si>
    <r>
      <rPr>
        <sz val="9"/>
        <color indexed="8"/>
        <rFont val="SansSerif"/>
      </rPr>
      <t>2C4RDGBG1HR831135</t>
    </r>
  </si>
  <si>
    <r>
      <rPr>
        <sz val="9"/>
        <color indexed="8"/>
        <rFont val="SansSerif"/>
      </rPr>
      <t>0042286070</t>
    </r>
  </si>
  <si>
    <r>
      <rPr>
        <sz val="9"/>
        <color indexed="8"/>
        <rFont val="SansSerif"/>
      </rPr>
      <t>Penny Bonneau</t>
    </r>
  </si>
  <si>
    <r>
      <rPr>
        <sz val="9"/>
        <color indexed="8"/>
        <rFont val="SansSerif"/>
      </rPr>
      <t>1101801222</t>
    </r>
  </si>
  <si>
    <r>
      <rPr>
        <sz val="9"/>
        <color indexed="8"/>
        <rFont val="SansSerif"/>
      </rPr>
      <t>John Phillips 1</t>
    </r>
  </si>
  <si>
    <r>
      <rPr>
        <sz val="9"/>
        <color indexed="8"/>
        <rFont val="SansSerif"/>
      </rPr>
      <t>B71304</t>
    </r>
  </si>
  <si>
    <r>
      <rPr>
        <sz val="9"/>
        <color indexed="8"/>
        <rFont val="SansSerif"/>
      </rPr>
      <t>1861h 3m 56s</t>
    </r>
  </si>
  <si>
    <r>
      <rPr>
        <sz val="9"/>
        <color indexed="8"/>
        <rFont val="SansSerif"/>
      </rPr>
      <t>AXW630</t>
    </r>
  </si>
  <si>
    <r>
      <rPr>
        <sz val="9"/>
        <color indexed="8"/>
        <rFont val="SansSerif"/>
      </rPr>
      <t>1FM5K7D87HGB71304</t>
    </r>
  </si>
  <si>
    <r>
      <rPr>
        <sz val="9"/>
        <color indexed="8"/>
        <rFont val="SansSerif"/>
      </rPr>
      <t>Explorer</t>
    </r>
  </si>
  <si>
    <r>
      <rPr>
        <sz val="9"/>
        <color indexed="8"/>
        <rFont val="SansSerif"/>
      </rPr>
      <t>0051186154</t>
    </r>
  </si>
  <si>
    <r>
      <rPr>
        <sz val="9"/>
        <color indexed="8"/>
        <rFont val="SansSerif"/>
      </rPr>
      <t>JENNIFER MILLER</t>
    </r>
  </si>
  <si>
    <r>
      <rPr>
        <sz val="9"/>
        <color indexed="8"/>
        <rFont val="SansSerif"/>
      </rPr>
      <t>A58364</t>
    </r>
  </si>
  <si>
    <r>
      <rPr>
        <sz val="9"/>
        <color indexed="8"/>
        <rFont val="SansSerif"/>
      </rPr>
      <t>132h 55m 12s</t>
    </r>
  </si>
  <si>
    <r>
      <rPr>
        <sz val="9"/>
        <color indexed="8"/>
        <rFont val="SansSerif"/>
      </rPr>
      <t>FTD9498</t>
    </r>
  </si>
  <si>
    <r>
      <rPr>
        <sz val="9"/>
        <color indexed="8"/>
        <rFont val="SansSerif"/>
      </rPr>
      <t>1FTNE1ZM7FKA58364</t>
    </r>
  </si>
  <si>
    <r>
      <rPr>
        <sz val="9"/>
        <color indexed="8"/>
        <rFont val="SansSerif"/>
      </rPr>
      <t>1030101596</t>
    </r>
  </si>
  <si>
    <r>
      <rPr>
        <sz val="9"/>
        <color indexed="8"/>
        <rFont val="SansSerif"/>
      </rPr>
      <t>Steven Medina</t>
    </r>
  </si>
  <si>
    <r>
      <rPr>
        <sz val="9"/>
        <color indexed="8"/>
        <rFont val="SansSerif"/>
      </rPr>
      <t>117h 24m 12s</t>
    </r>
  </si>
  <si>
    <r>
      <rPr>
        <sz val="9"/>
        <color indexed="8"/>
        <rFont val="SansSerif"/>
      </rPr>
      <t>2C4RC1DG3MR601846</t>
    </r>
  </si>
  <si>
    <r>
      <rPr>
        <sz val="9"/>
        <color indexed="8"/>
        <rFont val="SansSerif"/>
      </rPr>
      <t>Voyager</t>
    </r>
  </si>
  <si>
    <r>
      <rPr>
        <sz val="9"/>
        <color indexed="8"/>
        <rFont val="SansSerif"/>
      </rPr>
      <t>1101901605</t>
    </r>
  </si>
  <si>
    <r>
      <rPr>
        <sz val="9"/>
        <color indexed="8"/>
        <rFont val="SansSerif"/>
      </rPr>
      <t>Robert Meehan</t>
    </r>
  </si>
  <si>
    <r>
      <rPr>
        <sz val="9"/>
        <color indexed="8"/>
        <rFont val="SansSerif"/>
      </rPr>
      <t>96251</t>
    </r>
  </si>
  <si>
    <r>
      <rPr>
        <sz val="9"/>
        <color indexed="8"/>
        <rFont val="SansSerif"/>
      </rPr>
      <t>33h 22m 4s</t>
    </r>
  </si>
  <si>
    <r>
      <rPr>
        <sz val="9"/>
        <color indexed="8"/>
        <rFont val="SansSerif"/>
      </rPr>
      <t>56042M3</t>
    </r>
  </si>
  <si>
    <r>
      <rPr>
        <sz val="9"/>
        <color indexed="8"/>
        <rFont val="SansSerif"/>
      </rPr>
      <t>NM0LS7S26N1518644</t>
    </r>
  </si>
  <si>
    <r>
      <rPr>
        <sz val="9"/>
        <color indexed="8"/>
        <rFont val="SansSerif"/>
      </rPr>
      <t>1113004196</t>
    </r>
  </si>
  <si>
    <r>
      <rPr>
        <sz val="9"/>
        <color indexed="8"/>
        <rFont val="SansSerif"/>
      </rPr>
      <t>RUSTY HALLETT</t>
    </r>
  </si>
  <si>
    <r>
      <rPr>
        <sz val="9"/>
        <color indexed="8"/>
        <rFont val="SansSerif"/>
      </rPr>
      <t>1101801974</t>
    </r>
  </si>
  <si>
    <r>
      <rPr>
        <sz val="9"/>
        <color indexed="8"/>
        <rFont val="SansSerif"/>
      </rPr>
      <t>L18108</t>
    </r>
  </si>
  <si>
    <r>
      <rPr>
        <sz val="9"/>
        <color indexed="8"/>
        <rFont val="SansSerif"/>
      </rPr>
      <t>70h 55m 48s</t>
    </r>
  </si>
  <si>
    <r>
      <rPr>
        <sz val="9"/>
        <color indexed="8"/>
        <rFont val="SansSerif"/>
      </rPr>
      <t>PMN6040</t>
    </r>
  </si>
  <si>
    <r>
      <rPr>
        <sz val="9"/>
        <color indexed="8"/>
        <rFont val="SansSerif"/>
      </rPr>
      <t>ZFBERFAB8J6L18108</t>
    </r>
  </si>
  <si>
    <r>
      <rPr>
        <sz val="9"/>
        <color indexed="8"/>
        <rFont val="SansSerif"/>
      </rPr>
      <t>1101805724</t>
    </r>
  </si>
  <si>
    <r>
      <rPr>
        <sz val="9"/>
        <color indexed="8"/>
        <rFont val="SansSerif"/>
      </rPr>
      <t>Matthew Ison</t>
    </r>
  </si>
  <si>
    <r>
      <rPr>
        <sz val="9"/>
        <color indexed="8"/>
        <rFont val="SansSerif"/>
      </rPr>
      <t>82493</t>
    </r>
  </si>
  <si>
    <r>
      <rPr>
        <sz val="9"/>
        <color indexed="8"/>
        <rFont val="SansSerif"/>
      </rPr>
      <t>1274h 6m 11s</t>
    </r>
  </si>
  <si>
    <r>
      <rPr>
        <sz val="9"/>
        <color indexed="8"/>
        <rFont val="SansSerif"/>
      </rPr>
      <t>772ZVY</t>
    </r>
  </si>
  <si>
    <r>
      <rPr>
        <sz val="9"/>
        <color indexed="8"/>
        <rFont val="SansSerif"/>
      </rPr>
      <t>2C4RDGBG6KR649356</t>
    </r>
  </si>
  <si>
    <r>
      <rPr>
        <sz val="9"/>
        <color indexed="8"/>
        <rFont val="SansSerif"/>
      </rPr>
      <t>0051385182</t>
    </r>
  </si>
  <si>
    <r>
      <rPr>
        <sz val="9"/>
        <color indexed="8"/>
        <rFont val="SansSerif"/>
      </rPr>
      <t>JASON MELMS</t>
    </r>
  </si>
  <si>
    <t>Fuel Tank Capacity (Gallons)</t>
  </si>
  <si>
    <t>Ownership</t>
  </si>
  <si>
    <t>Asset Number</t>
  </si>
  <si>
    <t>Cost Per MILE ($)</t>
  </si>
  <si>
    <t>Current Engine Hours</t>
  </si>
  <si>
    <t>Initial Engine Hours</t>
  </si>
  <si>
    <t>External ID</t>
  </si>
  <si>
    <t>Current Odometer</t>
  </si>
  <si>
    <t>Initial Odometer</t>
  </si>
  <si>
    <t>License Plate</t>
  </si>
  <si>
    <t>Group</t>
  </si>
  <si>
    <t>Device Serial Number</t>
  </si>
  <si>
    <t>Driver</t>
  </si>
  <si>
    <t>Vehicle</t>
  </si>
  <si>
    <t xml:space="preserve">3d 6h </t>
  </si>
  <si>
    <t>America/New_York</t>
  </si>
  <si>
    <t>08-Jul-2022 03:06</t>
  </si>
  <si>
    <t>23-Mar-2022 09:13</t>
  </si>
  <si>
    <t>FL.2201M</t>
  </si>
  <si>
    <t>34D00178FF</t>
  </si>
  <si>
    <t>1112503615</t>
  </si>
  <si>
    <t xml:space="preserve">3d 16h </t>
  </si>
  <si>
    <t>America/Detroit</t>
  </si>
  <si>
    <t>07-Jul-2022 17:14</t>
  </si>
  <si>
    <t>17-Jun-2022 13:19</t>
  </si>
  <si>
    <t>34D0017739</t>
  </si>
  <si>
    <t>Scott Smith</t>
  </si>
  <si>
    <t>1101903703</t>
  </si>
  <si>
    <t xml:space="preserve">3d 18h </t>
  </si>
  <si>
    <t>Canada/Central</t>
  </si>
  <si>
    <t>07-Jul-2022 14:55</t>
  </si>
  <si>
    <t>06-Jul-2022 11:46</t>
  </si>
  <si>
    <t>FL.2101</t>
  </si>
  <si>
    <t>34D0017538</t>
  </si>
  <si>
    <t>Aaron Cypert</t>
  </si>
  <si>
    <t>1101801761</t>
  </si>
  <si>
    <t>07-Jul-2022 14:15</t>
  </si>
  <si>
    <t>04-Aug-2020 08:22</t>
  </si>
  <si>
    <t>Chance Baumann</t>
  </si>
  <si>
    <t>0051285003</t>
  </si>
  <si>
    <t xml:space="preserve">4d 7h </t>
  </si>
  <si>
    <t>America/Chicago</t>
  </si>
  <si>
    <t>07-Jul-2022 01:28</t>
  </si>
  <si>
    <t>01-Jun-2022 08:44</t>
  </si>
  <si>
    <t>JOHN SLICE</t>
  </si>
  <si>
    <t>1101902977</t>
  </si>
  <si>
    <t xml:space="preserve">5d 23h </t>
  </si>
  <si>
    <t>05-Jul-2022 10:42</t>
  </si>
  <si>
    <t>24-Jul-2020 09:36</t>
  </si>
  <si>
    <t>Chris Tucker</t>
  </si>
  <si>
    <t>0051186135</t>
  </si>
  <si>
    <t xml:space="preserve">10d 21h </t>
  </si>
  <si>
    <t>US/Eastern</t>
  </si>
  <si>
    <t>30-Jun-2022 12:09</t>
  </si>
  <si>
    <t>20-Apr-2022 08:25</t>
  </si>
  <si>
    <t>258</t>
  </si>
  <si>
    <t>Matthew Ison</t>
  </si>
  <si>
    <t>L18108</t>
  </si>
  <si>
    <t>1101805724</t>
  </si>
  <si>
    <t xml:space="preserve">10d 23h </t>
  </si>
  <si>
    <t>30-Jun-2022 10:37</t>
  </si>
  <si>
    <t>19-Apr-2022 16:38</t>
  </si>
  <si>
    <t>Joe Suozzi</t>
  </si>
  <si>
    <t>85467</t>
  </si>
  <si>
    <t>1102101110</t>
  </si>
  <si>
    <t xml:space="preserve">11d 21h </t>
  </si>
  <si>
    <t>29-Jun-2022 12:35</t>
  </si>
  <si>
    <t>22-Oct-2019 08:17</t>
  </si>
  <si>
    <t>Michael Ruggiero</t>
  </si>
  <si>
    <t>9011085227</t>
  </si>
  <si>
    <t xml:space="preserve">14d 7h </t>
  </si>
  <si>
    <t>27-Jun-2022 02:30</t>
  </si>
  <si>
    <t>13-Jan-2022 16:33</t>
  </si>
  <si>
    <t>A19520</t>
  </si>
  <si>
    <t>1101904693</t>
  </si>
  <si>
    <t xml:space="preserve">16d 20h </t>
  </si>
  <si>
    <t>America/Los_Angeles</t>
  </si>
  <si>
    <t>24-Jun-2022 10:12</t>
  </si>
  <si>
    <t>16-Jun-2022 07:08</t>
  </si>
  <si>
    <t>Mark Beaman</t>
  </si>
  <si>
    <t>1102004087</t>
  </si>
  <si>
    <t xml:space="preserve">18d 1h </t>
  </si>
  <si>
    <t>23-Jun-2022 08:49</t>
  </si>
  <si>
    <t>22-Jun-2022 09:42</t>
  </si>
  <si>
    <t>1101601572</t>
  </si>
  <si>
    <t xml:space="preserve">23d 16h </t>
  </si>
  <si>
    <t>17-Jun-2022 17:01</t>
  </si>
  <si>
    <t>31-Oct-2019 11:43</t>
  </si>
  <si>
    <t>FL.2201</t>
  </si>
  <si>
    <t>JEFFREY TILFORD</t>
  </si>
  <si>
    <t>76285</t>
  </si>
  <si>
    <t>9012385022</t>
  </si>
  <si>
    <t xml:space="preserve">27d 13h </t>
  </si>
  <si>
    <t>13-Jun-2022 20:24</t>
  </si>
  <si>
    <t>28-Jan-2022 13:58</t>
  </si>
  <si>
    <t>Jacob McGraw</t>
  </si>
  <si>
    <t>1101801647</t>
  </si>
  <si>
    <t xml:space="preserve">39d 22h </t>
  </si>
  <si>
    <t>01-Jun-2022 08:22</t>
  </si>
  <si>
    <t>14-Jul-2020 15:53</t>
  </si>
  <si>
    <t>0051286095</t>
  </si>
  <si>
    <t xml:space="preserve">49d 14h </t>
  </si>
  <si>
    <t>22-May-2022 16:49</t>
  </si>
  <si>
    <t>02-Jul-2020 13:25</t>
  </si>
  <si>
    <t>CHARLES SMOCK</t>
  </si>
  <si>
    <t>0042185128</t>
  </si>
  <si>
    <t xml:space="preserve">51d 16h </t>
  </si>
  <si>
    <t>20-May-2022 17:32</t>
  </si>
  <si>
    <t>17-Jun-2020 13:15</t>
  </si>
  <si>
    <t>001</t>
  </si>
  <si>
    <t>0051186027</t>
  </si>
  <si>
    <t xml:space="preserve">61d 21h </t>
  </si>
  <si>
    <t>10-May-2022 09:24</t>
  </si>
  <si>
    <t>03-May-2022 15:28</t>
  </si>
  <si>
    <t>Default Group</t>
  </si>
  <si>
    <t>1101801279</t>
  </si>
  <si>
    <t xml:space="preserve">63d 15h </t>
  </si>
  <si>
    <t>08-May-2022 18:23</t>
  </si>
  <si>
    <t>09-Jul-2020 19:32</t>
  </si>
  <si>
    <t>ROBERT FLANAGAN</t>
  </si>
  <si>
    <t>0051286011</t>
  </si>
  <si>
    <t xml:space="preserve">65d 13h </t>
  </si>
  <si>
    <t>06-May-2022 20:25</t>
  </si>
  <si>
    <t>15-Apr-2022 09:15</t>
  </si>
  <si>
    <t>Randy Daniels</t>
  </si>
  <si>
    <t>85468</t>
  </si>
  <si>
    <t>1102101352</t>
  </si>
  <si>
    <t xml:space="preserve">65d 16h </t>
  </si>
  <si>
    <t>06-May-2022 17:31</t>
  </si>
  <si>
    <t>25-Jan-2022 17:12</t>
  </si>
  <si>
    <t>ED DEDITCH - 73</t>
  </si>
  <si>
    <t>1102005256</t>
  </si>
  <si>
    <t xml:space="preserve">65d 19h </t>
  </si>
  <si>
    <t>06-May-2022 14:46</t>
  </si>
  <si>
    <t>15-Apr-2022 10:12</t>
  </si>
  <si>
    <t>James Bevilockway</t>
  </si>
  <si>
    <t>A19524</t>
  </si>
  <si>
    <t>1101805920</t>
  </si>
  <si>
    <t xml:space="preserve">65d 21h </t>
  </si>
  <si>
    <t>06-May-2022 09:14</t>
  </si>
  <si>
    <t>29-Oct-2020 12:50</t>
  </si>
  <si>
    <t>Tony Bandermann</t>
  </si>
  <si>
    <t>0090401580</t>
  </si>
  <si>
    <t>06-May-2022 12:11</t>
  </si>
  <si>
    <t>15-Apr-2022 10:01</t>
  </si>
  <si>
    <t>A10540</t>
  </si>
  <si>
    <t>1101904083</t>
  </si>
  <si>
    <t xml:space="preserve">65d 23h </t>
  </si>
  <si>
    <t>America/Denver</t>
  </si>
  <si>
    <t>06-May-2022 08:25</t>
  </si>
  <si>
    <t>16-Jun-2020 17:39</t>
  </si>
  <si>
    <t>205</t>
  </si>
  <si>
    <t>0042087139</t>
  </si>
  <si>
    <t xml:space="preserve">66d 2h </t>
  </si>
  <si>
    <t>06-May-2022 07:52</t>
  </si>
  <si>
    <t>31-Mar-2022 00:46</t>
  </si>
  <si>
    <t>34D0027806</t>
  </si>
  <si>
    <t>1112704777</t>
  </si>
  <si>
    <t xml:space="preserve">66d 14h </t>
  </si>
  <si>
    <t>05-May-2022 19:57</t>
  </si>
  <si>
    <t>15-Apr-2022 08:57</t>
  </si>
  <si>
    <t>Seth Sitton</t>
  </si>
  <si>
    <t>A83591</t>
  </si>
  <si>
    <t>1102001486</t>
  </si>
  <si>
    <t xml:space="preserve">66d 17h </t>
  </si>
  <si>
    <t>05-May-2022 13:44</t>
  </si>
  <si>
    <t>30-Mar-2022 08:41</t>
  </si>
  <si>
    <t>MARK SWANSON</t>
  </si>
  <si>
    <t>1102105302</t>
  </si>
  <si>
    <t>05-May-2022 15:09</t>
  </si>
  <si>
    <t>01-Mar-2022 13:52</t>
  </si>
  <si>
    <t>DEBBIE MORGAN</t>
  </si>
  <si>
    <t>1101702324</t>
  </si>
  <si>
    <t xml:space="preserve">66d 19h </t>
  </si>
  <si>
    <t>05-May-2022 11:05</t>
  </si>
  <si>
    <t>10-Jan-2022 11:30</t>
  </si>
  <si>
    <t>ANGELA SMITH</t>
  </si>
  <si>
    <t>1101804522</t>
  </si>
  <si>
    <t xml:space="preserve">66d 20h </t>
  </si>
  <si>
    <t>05-May-2022 13:25</t>
  </si>
  <si>
    <t>20-Apr-2022 07:14</t>
  </si>
  <si>
    <t>Gerry Buchanan</t>
  </si>
  <si>
    <t>Gerry</t>
  </si>
  <si>
    <t>1101904491</t>
  </si>
  <si>
    <t>05-May-2022 13:06</t>
  </si>
  <si>
    <t>24-Nov-2020 11:18</t>
  </si>
  <si>
    <t>213</t>
  </si>
  <si>
    <t>Adam Baxter</t>
  </si>
  <si>
    <t>0090403033</t>
  </si>
  <si>
    <t xml:space="preserve">66d 21h </t>
  </si>
  <si>
    <t>05-May-2022 12:05</t>
  </si>
  <si>
    <t>21-Mar-2022 11:01</t>
  </si>
  <si>
    <t>Daniel Kofi</t>
  </si>
  <si>
    <t>1112801746</t>
  </si>
  <si>
    <t xml:space="preserve">66d 22h </t>
  </si>
  <si>
    <t>05-May-2022 08:14</t>
  </si>
  <si>
    <t>25-Aug-2020 11:07</t>
  </si>
  <si>
    <t>ERNESTO ANG</t>
  </si>
  <si>
    <t>0051187062</t>
  </si>
  <si>
    <t xml:space="preserve">67d 0h </t>
  </si>
  <si>
    <t>05-May-2022 09:59</t>
  </si>
  <si>
    <t>15-Apr-2022 09:14</t>
  </si>
  <si>
    <t>Craig Hernandez</t>
  </si>
  <si>
    <t>B05335</t>
  </si>
  <si>
    <t>1101904630</t>
  </si>
  <si>
    <t>05-May-2022 08:22</t>
  </si>
  <si>
    <t>25-Aug-2020 17:57</t>
  </si>
  <si>
    <t>NSM Inhouse</t>
  </si>
  <si>
    <t>82791F</t>
  </si>
  <si>
    <t>9012101251</t>
  </si>
  <si>
    <t xml:space="preserve">67d 3h </t>
  </si>
  <si>
    <t>05-May-2022 06:24</t>
  </si>
  <si>
    <t>Rich Smith</t>
  </si>
  <si>
    <t>1102101879</t>
  </si>
  <si>
    <t xml:space="preserve">67d 12h </t>
  </si>
  <si>
    <t>04-May-2022 18:14</t>
  </si>
  <si>
    <t>04-May-2022 13:17</t>
  </si>
  <si>
    <t>Cody Hattery</t>
  </si>
  <si>
    <t>1112904411</t>
  </si>
  <si>
    <t xml:space="preserve">67d 16h </t>
  </si>
  <si>
    <t>04-May-2022 14:15</t>
  </si>
  <si>
    <t>03-Nov-2020 10:09</t>
  </si>
  <si>
    <t>Gary Martin</t>
  </si>
  <si>
    <t>079407</t>
  </si>
  <si>
    <t>0090403013</t>
  </si>
  <si>
    <t xml:space="preserve">67d 17h </t>
  </si>
  <si>
    <t>04-May-2022 16:52</t>
  </si>
  <si>
    <t>18-Apr-2022 10:19</t>
  </si>
  <si>
    <t>Aaron Gunn</t>
  </si>
  <si>
    <t>A71818</t>
  </si>
  <si>
    <t>1101901511</t>
  </si>
  <si>
    <t xml:space="preserve">67d 22h </t>
  </si>
  <si>
    <t>04-May-2022 11:41</t>
  </si>
  <si>
    <t>07-Apr-2022 08:21</t>
  </si>
  <si>
    <t>JAMIE LACOURSE</t>
  </si>
  <si>
    <t>1102005713</t>
  </si>
  <si>
    <t>04-May-2022 11:05</t>
  </si>
  <si>
    <t>15-Apr-2022 08:58</t>
  </si>
  <si>
    <t>Mark Wood</t>
  </si>
  <si>
    <t>A72653</t>
  </si>
  <si>
    <t>1102104348</t>
  </si>
  <si>
    <t xml:space="preserve">68d 2h </t>
  </si>
  <si>
    <t>04-May-2022 06:41</t>
  </si>
  <si>
    <t>20-Jan-2020 12:15</t>
  </si>
  <si>
    <t>Jimmy Rippy</t>
  </si>
  <si>
    <t>9123187041</t>
  </si>
  <si>
    <t xml:space="preserve">68d 22h </t>
  </si>
  <si>
    <t>03-May-2022 11:14</t>
  </si>
  <si>
    <t>25-Jan-2022 09:41</t>
  </si>
  <si>
    <t>SPARE VAN - 47</t>
  </si>
  <si>
    <t>A40641</t>
  </si>
  <si>
    <t>1102104835</t>
  </si>
  <si>
    <t xml:space="preserve">69d 0h </t>
  </si>
  <si>
    <t>03-May-2022 09:41</t>
  </si>
  <si>
    <t>30-Jun-2020 12:55</t>
  </si>
  <si>
    <t>CHRIS LIQUORI</t>
  </si>
  <si>
    <t>0051186016</t>
  </si>
  <si>
    <t xml:space="preserve">69d 2h </t>
  </si>
  <si>
    <t>03-May-2022 06:36</t>
  </si>
  <si>
    <t>26-Jun-2020 10:15</t>
  </si>
  <si>
    <t>Mike Fisher</t>
  </si>
  <si>
    <t>0051185054</t>
  </si>
  <si>
    <t xml:space="preserve">69d 14h </t>
  </si>
  <si>
    <t>US/Pacific</t>
  </si>
  <si>
    <t>02-May-2022 16:39</t>
  </si>
  <si>
    <t>07-Aug-2020 12:09</t>
  </si>
  <si>
    <t>RAFAEL BRYAN</t>
  </si>
  <si>
    <t>0042287080</t>
  </si>
  <si>
    <t xml:space="preserve">69d 21h </t>
  </si>
  <si>
    <t>02-May-2022 11:49</t>
  </si>
  <si>
    <t>25-Jan-2022 14:08</t>
  </si>
  <si>
    <t>JEFF MILLER</t>
  </si>
  <si>
    <t>1101803162</t>
  </si>
  <si>
    <t xml:space="preserve">69d 22h </t>
  </si>
  <si>
    <t>02-May-2022 10:47</t>
  </si>
  <si>
    <t>08-Oct-2020 15:48</t>
  </si>
  <si>
    <t>Martin Ramirez</t>
  </si>
  <si>
    <t>0090401003</t>
  </si>
  <si>
    <t xml:space="preserve">69d 23h </t>
  </si>
  <si>
    <t>02-May-2022 10:20</t>
  </si>
  <si>
    <t>02-May-2022 09:54</t>
  </si>
  <si>
    <t>Carlos Orozco</t>
  </si>
  <si>
    <t>2201402379</t>
  </si>
  <si>
    <t xml:space="preserve">70d 1h </t>
  </si>
  <si>
    <t>02-May-2022 08:47</t>
  </si>
  <si>
    <t>19-Apr-2022 13:28</t>
  </si>
  <si>
    <t>1101802848</t>
  </si>
  <si>
    <t xml:space="preserve">70d 2h </t>
  </si>
  <si>
    <t>02-May-2022 07:50</t>
  </si>
  <si>
    <t>25-Aug-2020 11:39</t>
  </si>
  <si>
    <t>DENNIS YURT</t>
  </si>
  <si>
    <t>0051186018</t>
  </si>
  <si>
    <t xml:space="preserve">72d 15h </t>
  </si>
  <si>
    <t>29-Apr-2022 15:18</t>
  </si>
  <si>
    <t>07-Apr-2022 13:12</t>
  </si>
  <si>
    <t>Calvin McCothen</t>
  </si>
  <si>
    <t>1101802468</t>
  </si>
  <si>
    <t xml:space="preserve">72d 18h </t>
  </si>
  <si>
    <t>29-Apr-2022 15:21</t>
  </si>
  <si>
    <t>12-Jun-2020 09:53</t>
  </si>
  <si>
    <t>0042286022</t>
  </si>
  <si>
    <t xml:space="preserve">73d 3h </t>
  </si>
  <si>
    <t>29-Apr-2022 06:49</t>
  </si>
  <si>
    <t>24-Jun-2020 07:52</t>
  </si>
  <si>
    <t>ANGELA STEPHENS</t>
  </si>
  <si>
    <t>0051186014</t>
  </si>
  <si>
    <t xml:space="preserve">73d 17h </t>
  </si>
  <si>
    <t>28-Apr-2022 16:29</t>
  </si>
  <si>
    <t>03-Dec-2020 09:24</t>
  </si>
  <si>
    <t>Ed Wilshire</t>
  </si>
  <si>
    <t>0090403014</t>
  </si>
  <si>
    <t xml:space="preserve">73d 19h </t>
  </si>
  <si>
    <t>28-Apr-2022 11:29</t>
  </si>
  <si>
    <t>20-Oct-2020 15:07</t>
  </si>
  <si>
    <t>0090401983</t>
  </si>
  <si>
    <t xml:space="preserve">74d 19h </t>
  </si>
  <si>
    <t>27-Apr-2022 14:49</t>
  </si>
  <si>
    <t>26-Apr-2022 08:45</t>
  </si>
  <si>
    <t xml:space="preserve">1101803897 </t>
  </si>
  <si>
    <t>1101803897</t>
  </si>
  <si>
    <t xml:space="preserve">75d 21h </t>
  </si>
  <si>
    <t>US/Mountain</t>
  </si>
  <si>
    <t>26-Apr-2022 10:25</t>
  </si>
  <si>
    <t>26-Aug-2020 10:36</t>
  </si>
  <si>
    <t>JOHN CRANE</t>
  </si>
  <si>
    <t>0042285076</t>
  </si>
  <si>
    <t xml:space="preserve">78d 22h </t>
  </si>
  <si>
    <t>23-Apr-2022 11:06</t>
  </si>
  <si>
    <t>09-Mar-2022 17:05</t>
  </si>
  <si>
    <t>XXXXXXXXXX</t>
  </si>
  <si>
    <t>1101902406</t>
  </si>
  <si>
    <t xml:space="preserve">84d 2h </t>
  </si>
  <si>
    <t>18-Apr-2022 07:42</t>
  </si>
  <si>
    <t>02-Apr-2021 08:16</t>
  </si>
  <si>
    <t>250 - UNKNOWN</t>
  </si>
  <si>
    <t>0051187056</t>
  </si>
  <si>
    <t xml:space="preserve">88d 19h </t>
  </si>
  <si>
    <t>13-Apr-2022 14:53</t>
  </si>
  <si>
    <t>14-Jan-2022 18:06</t>
  </si>
  <si>
    <t>Charles Mitchell</t>
  </si>
  <si>
    <t>9120687031</t>
  </si>
  <si>
    <t xml:space="preserve">93d 17h </t>
  </si>
  <si>
    <t>08-Apr-2022 16:57</t>
  </si>
  <si>
    <t>10-Jun-2020 11:54</t>
  </si>
  <si>
    <t>0042286236</t>
  </si>
  <si>
    <t xml:space="preserve">100d 19h </t>
  </si>
  <si>
    <t>01-Apr-2022 11:14</t>
  </si>
  <si>
    <t>21-Oct-2019 13:24</t>
  </si>
  <si>
    <t>Darius Handy</t>
  </si>
  <si>
    <t>9011186036</t>
  </si>
  <si>
    <t xml:space="preserve">104d 17h </t>
  </si>
  <si>
    <t>28-Mar-2022 15:15</t>
  </si>
  <si>
    <t>18-Jun-2020 08:36</t>
  </si>
  <si>
    <t>0020585046</t>
  </si>
  <si>
    <t xml:space="preserve">104d 23h </t>
  </si>
  <si>
    <t>28-Mar-2022 10:23</t>
  </si>
  <si>
    <t>20-Jan-2022 10:04</t>
  </si>
  <si>
    <t>SPARE VAN - 54</t>
  </si>
  <si>
    <t>A51886</t>
  </si>
  <si>
    <t>1101804012</t>
  </si>
  <si>
    <t xml:space="preserve">110d 20h </t>
  </si>
  <si>
    <t>22-Mar-2022 12:10</t>
  </si>
  <si>
    <t>08-Oct-2020 18:17</t>
  </si>
  <si>
    <t>Kevin Petrarca</t>
  </si>
  <si>
    <t>Kevin P</t>
  </si>
  <si>
    <t>0090401260</t>
  </si>
  <si>
    <t xml:space="preserve">111d 18h </t>
  </si>
  <si>
    <t>21-Mar-2022 14:17</t>
  </si>
  <si>
    <t>08-Feb-2022 10:27</t>
  </si>
  <si>
    <t>Seth Parks</t>
  </si>
  <si>
    <t>1102104961</t>
  </si>
  <si>
    <t xml:space="preserve">114d 16h </t>
  </si>
  <si>
    <t>18-Mar-2022 17:11</t>
  </si>
  <si>
    <t>04-Dec-2018 13:28</t>
  </si>
  <si>
    <t>CZ.601</t>
  </si>
  <si>
    <t>0B8.08</t>
  </si>
  <si>
    <t>Todd Grafton</t>
  </si>
  <si>
    <t>76117</t>
  </si>
  <si>
    <t>8110581411</t>
  </si>
  <si>
    <t xml:space="preserve">114d 17h </t>
  </si>
  <si>
    <t>18-Mar-2022 16:39</t>
  </si>
  <si>
    <t>21-May-2019 16:52</t>
  </si>
  <si>
    <t>Dylan Ricks</t>
  </si>
  <si>
    <t>9020682008</t>
  </si>
  <si>
    <t>18-Mar-2022 15:30</t>
  </si>
  <si>
    <t>11-Dec-2018 17:33</t>
  </si>
  <si>
    <t>Guillermo Gonzalez</t>
  </si>
  <si>
    <t>8110682108</t>
  </si>
  <si>
    <t xml:space="preserve">115d 21h </t>
  </si>
  <si>
    <t>17-Mar-2022 09:07</t>
  </si>
  <si>
    <t>04-Aug-2020 14:26</t>
  </si>
  <si>
    <t>0051286062</t>
  </si>
  <si>
    <t xml:space="preserve">116d 22h </t>
  </si>
  <si>
    <t>16-Mar-2022 11:49</t>
  </si>
  <si>
    <t>07-Dec-2018 09:59</t>
  </si>
  <si>
    <t>Thomas Byrnes</t>
  </si>
  <si>
    <t>8110681065</t>
  </si>
  <si>
    <t xml:space="preserve">117d 17h </t>
  </si>
  <si>
    <t>15-Mar-2022 13:27</t>
  </si>
  <si>
    <t>14-Jan-2019 13:59</t>
  </si>
  <si>
    <t>George Ware</t>
  </si>
  <si>
    <t>8110682105</t>
  </si>
  <si>
    <t xml:space="preserve">123d 22h </t>
  </si>
  <si>
    <t>America/Indiana/Indianapolis</t>
  </si>
  <si>
    <t>09-Mar-2022 10:17</t>
  </si>
  <si>
    <t>25-Jan-2022 08:06</t>
  </si>
  <si>
    <t>JASON HARDEY</t>
  </si>
  <si>
    <t>1102101975</t>
  </si>
  <si>
    <t xml:space="preserve">124d 17h </t>
  </si>
  <si>
    <t>08-Mar-2022 14:05</t>
  </si>
  <si>
    <t>04-Aug-2020 07:28</t>
  </si>
  <si>
    <t>extra079</t>
  </si>
  <si>
    <t>0051187043</t>
  </si>
  <si>
    <t xml:space="preserve">125d 12h </t>
  </si>
  <si>
    <t>07-Mar-2022 17:20</t>
  </si>
  <si>
    <t>08-Oct-2020 07:25</t>
  </si>
  <si>
    <t>Steve Jeske</t>
  </si>
  <si>
    <t>0090402583</t>
  </si>
  <si>
    <t xml:space="preserve">141d 17h </t>
  </si>
  <si>
    <t>19-Feb-2022 12:42</t>
  </si>
  <si>
    <t>25-Aug-2020 11:31</t>
  </si>
  <si>
    <t>JOHN VAN GORDER</t>
  </si>
  <si>
    <t>75965</t>
  </si>
  <si>
    <t>0051385180</t>
  </si>
  <si>
    <t xml:space="preserve">159d 19h </t>
  </si>
  <si>
    <t>01-Feb-2022 13:12</t>
  </si>
  <si>
    <t>05-Aug-2020 12:17</t>
  </si>
  <si>
    <t>Craig Peters</t>
  </si>
  <si>
    <t>67567</t>
  </si>
  <si>
    <t>9012486011</t>
  </si>
  <si>
    <t xml:space="preserve">160d 20h </t>
  </si>
  <si>
    <t>31-Jan-2022 12:43</t>
  </si>
  <si>
    <t>20-Jan-2022 10:08</t>
  </si>
  <si>
    <t>Jeff Dudley</t>
  </si>
  <si>
    <t>1102005792</t>
  </si>
  <si>
    <t xml:space="preserve">164d 1h </t>
  </si>
  <si>
    <t>28-Jan-2022 07:35</t>
  </si>
  <si>
    <t>13-Jan-2022 08:40</t>
  </si>
  <si>
    <t>250 - Pool Van 2</t>
  </si>
  <si>
    <t>1101801344</t>
  </si>
  <si>
    <t xml:space="preserve">174d 18h </t>
  </si>
  <si>
    <t>17-Jan-2022 13:23</t>
  </si>
  <si>
    <t>28-Jul-2020 14:43</t>
  </si>
  <si>
    <t>DARRYL HOSMANEK</t>
  </si>
  <si>
    <t>76286S</t>
  </si>
  <si>
    <t>0042285055</t>
  </si>
  <si>
    <t>Not Activated</t>
  </si>
  <si>
    <t>0051287036</t>
  </si>
  <si>
    <t xml:space="preserve">1102001449 </t>
  </si>
  <si>
    <t>1102001449</t>
  </si>
  <si>
    <t>Charles Missinne</t>
  </si>
  <si>
    <t>1120304050</t>
  </si>
  <si>
    <t xml:space="preserve">1102104479 </t>
  </si>
  <si>
    <t>1102104479</t>
  </si>
  <si>
    <t>1101801974</t>
  </si>
  <si>
    <t xml:space="preserve">1101901075 </t>
  </si>
  <si>
    <t>1101901075</t>
  </si>
  <si>
    <t xml:space="preserve">1102103153 </t>
  </si>
  <si>
    <t>1102103153</t>
  </si>
  <si>
    <t>1101801721</t>
  </si>
  <si>
    <t xml:space="preserve">1121603223 </t>
  </si>
  <si>
    <t>1121603223</t>
  </si>
  <si>
    <t xml:space="preserve">1102101134 </t>
  </si>
  <si>
    <t>1102101134</t>
  </si>
  <si>
    <t>Nicholas Garber</t>
  </si>
  <si>
    <t>1120102166</t>
  </si>
  <si>
    <t>1101801375</t>
  </si>
  <si>
    <t xml:space="preserve">1112703860 </t>
  </si>
  <si>
    <t>1112703860</t>
  </si>
  <si>
    <t>JORDAN HENDERSON</t>
  </si>
  <si>
    <t>1120305639</t>
  </si>
  <si>
    <t xml:space="preserve">1101805690 </t>
  </si>
  <si>
    <t>1101805690</t>
  </si>
  <si>
    <t xml:space="preserve">9121387002 </t>
  </si>
  <si>
    <t>9121387002</t>
  </si>
  <si>
    <t>0042187029</t>
  </si>
  <si>
    <t>Additional device</t>
  </si>
  <si>
    <t>0051386186</t>
  </si>
  <si>
    <t>Mark Koller</t>
  </si>
  <si>
    <t>1101803513</t>
  </si>
  <si>
    <t>Kenny Perez</t>
  </si>
  <si>
    <t>1120204179</t>
  </si>
  <si>
    <t xml:space="preserve">1112803264 </t>
  </si>
  <si>
    <t>1112803264</t>
  </si>
  <si>
    <t xml:space="preserve">1102101844 </t>
  </si>
  <si>
    <t>1102101844</t>
  </si>
  <si>
    <t xml:space="preserve">1102002301 </t>
  </si>
  <si>
    <t>1102002301</t>
  </si>
  <si>
    <t>1101801849</t>
  </si>
  <si>
    <t>Not Plugged In Candy</t>
  </si>
  <si>
    <t>0090401096</t>
  </si>
  <si>
    <t>Kelly Honeycutt</t>
  </si>
  <si>
    <t>1120303776</t>
  </si>
  <si>
    <t>HECTOR ACEVEDO</t>
  </si>
  <si>
    <t>1112904837</t>
  </si>
  <si>
    <t>0051286065</t>
  </si>
  <si>
    <t xml:space="preserve">1101805869 </t>
  </si>
  <si>
    <t>1101805869</t>
  </si>
  <si>
    <t>CYGLENDA ABBOTT</t>
  </si>
  <si>
    <t>0051186129</t>
  </si>
  <si>
    <t xml:space="preserve">1112901753 </t>
  </si>
  <si>
    <t>1112901753</t>
  </si>
  <si>
    <t xml:space="preserve">1102104349 </t>
  </si>
  <si>
    <t>1102104349</t>
  </si>
  <si>
    <t>9053186079</t>
  </si>
  <si>
    <t xml:space="preserve">1101904996 </t>
  </si>
  <si>
    <t>1101904996</t>
  </si>
  <si>
    <t>1101802275</t>
  </si>
  <si>
    <t xml:space="preserve">1120103372 </t>
  </si>
  <si>
    <t>1120103372</t>
  </si>
  <si>
    <t>0090402564</t>
  </si>
  <si>
    <t xml:space="preserve">1101805847 </t>
  </si>
  <si>
    <t>1101805847</t>
  </si>
  <si>
    <t>ALBERT ALVARADO</t>
  </si>
  <si>
    <t>1101903956</t>
  </si>
  <si>
    <t xml:space="preserve">2201601400 </t>
  </si>
  <si>
    <t>2201601400</t>
  </si>
  <si>
    <t>Missing 260</t>
  </si>
  <si>
    <t>0090402070</t>
  </si>
  <si>
    <t>John Phillips 1</t>
  </si>
  <si>
    <t>1101801222</t>
  </si>
  <si>
    <t>Arron Moxon</t>
  </si>
  <si>
    <t>1112802511</t>
  </si>
  <si>
    <t xml:space="preserve">1101902471 </t>
  </si>
  <si>
    <t>1101902471</t>
  </si>
  <si>
    <t>3g 117</t>
  </si>
  <si>
    <t>0051287032</t>
  </si>
  <si>
    <t xml:space="preserve">1101903606 </t>
  </si>
  <si>
    <t>1101903606</t>
  </si>
  <si>
    <t>Missing 175</t>
  </si>
  <si>
    <t>1112901619</t>
  </si>
  <si>
    <t>Rich Manzione</t>
  </si>
  <si>
    <t>1112404186</t>
  </si>
  <si>
    <t>118 3g</t>
  </si>
  <si>
    <t>8111085001</t>
  </si>
  <si>
    <t xml:space="preserve">1112701011 </t>
  </si>
  <si>
    <t>1112701011</t>
  </si>
  <si>
    <t xml:space="preserve">1102103030 </t>
  </si>
  <si>
    <t>1102103030</t>
  </si>
  <si>
    <t xml:space="preserve">1101902750 </t>
  </si>
  <si>
    <t>1101902750</t>
  </si>
  <si>
    <t>125 - UNKNOWN 85628R</t>
  </si>
  <si>
    <t>1120305435</t>
  </si>
  <si>
    <t>PATRICK PHILLIPS</t>
  </si>
  <si>
    <t>0051387220</t>
  </si>
  <si>
    <t>Brian Millsaps</t>
  </si>
  <si>
    <t>1101805708</t>
  </si>
  <si>
    <t xml:space="preserve">1102005704 </t>
  </si>
  <si>
    <t>1102005704</t>
  </si>
  <si>
    <t xml:space="preserve">1101805420 </t>
  </si>
  <si>
    <t>1101805420</t>
  </si>
  <si>
    <t xml:space="preserve">1102102133 </t>
  </si>
  <si>
    <t>1102102133</t>
  </si>
  <si>
    <t xml:space="preserve">1112402238 </t>
  </si>
  <si>
    <t>1112402238</t>
  </si>
  <si>
    <t xml:space="preserve">1102004530 </t>
  </si>
  <si>
    <t>1102004530</t>
  </si>
  <si>
    <t>82216</t>
  </si>
  <si>
    <t>0051186127</t>
  </si>
  <si>
    <t xml:space="preserve">1101905511 </t>
  </si>
  <si>
    <t>1101905511</t>
  </si>
  <si>
    <t>Not Plugged In Shop</t>
  </si>
  <si>
    <t>0090402953</t>
  </si>
  <si>
    <t>Jeff Pins</t>
  </si>
  <si>
    <t>1112703331</t>
  </si>
  <si>
    <t>Kenneth Swanson</t>
  </si>
  <si>
    <t>1112901430</t>
  </si>
  <si>
    <t>Dave Baxter</t>
  </si>
  <si>
    <t>524336</t>
  </si>
  <si>
    <t>0090401232</t>
  </si>
  <si>
    <t xml:space="preserve">1101804508 </t>
  </si>
  <si>
    <t>1101804508</t>
  </si>
  <si>
    <t>1101802552</t>
  </si>
  <si>
    <t>DENA PAXTON</t>
  </si>
  <si>
    <t>0042285140</t>
  </si>
  <si>
    <t xml:space="preserve">1102102726 </t>
  </si>
  <si>
    <t>1102102726</t>
  </si>
  <si>
    <t xml:space="preserve">1101905052 </t>
  </si>
  <si>
    <t>John Phillips 2</t>
  </si>
  <si>
    <t>1101905052</t>
  </si>
  <si>
    <t>233</t>
  </si>
  <si>
    <t>Travis - 3883</t>
  </si>
  <si>
    <t>0090402702</t>
  </si>
  <si>
    <t>Error 4</t>
  </si>
  <si>
    <t>9061204078</t>
  </si>
  <si>
    <t xml:space="preserve">1101902903 </t>
  </si>
  <si>
    <t>1101902903</t>
  </si>
  <si>
    <t xml:space="preserve">1102005753 </t>
  </si>
  <si>
    <t>1102005753</t>
  </si>
  <si>
    <t>Michael Conley</t>
  </si>
  <si>
    <t>0090403017</t>
  </si>
  <si>
    <t xml:space="preserve">1112705581 </t>
  </si>
  <si>
    <t>1112705581</t>
  </si>
  <si>
    <t xml:space="preserve">1102001367 </t>
  </si>
  <si>
    <t>1102001367</t>
  </si>
  <si>
    <t xml:space="preserve">1101904473 </t>
  </si>
  <si>
    <t>1101904473</t>
  </si>
  <si>
    <t>Jerry Thurman</t>
  </si>
  <si>
    <t>1120205862</t>
  </si>
  <si>
    <t xml:space="preserve">1102005793 </t>
  </si>
  <si>
    <t>1102005793</t>
  </si>
  <si>
    <t>1101602321</t>
  </si>
  <si>
    <t xml:space="preserve">1102102222 </t>
  </si>
  <si>
    <t>1102102222</t>
  </si>
  <si>
    <t>Rex Nystrom</t>
  </si>
  <si>
    <t>1112705160</t>
  </si>
  <si>
    <t>Joe Schumacher</t>
  </si>
  <si>
    <t>0042187026</t>
  </si>
  <si>
    <t xml:space="preserve">1101804874 </t>
  </si>
  <si>
    <t>1101804874</t>
  </si>
  <si>
    <t>1101803676</t>
  </si>
  <si>
    <t>219</t>
  </si>
  <si>
    <t>Travis - 1592</t>
  </si>
  <si>
    <t>0090401334</t>
  </si>
  <si>
    <t xml:space="preserve">1112905377 </t>
  </si>
  <si>
    <t>1112905377</t>
  </si>
  <si>
    <t>B143</t>
  </si>
  <si>
    <t>0090401528</t>
  </si>
  <si>
    <t>1101801811</t>
  </si>
  <si>
    <t xml:space="preserve">1102001077 </t>
  </si>
  <si>
    <t>1102001077</t>
  </si>
  <si>
    <t>1112804601</t>
  </si>
  <si>
    <t xml:space="preserve">1112405718 </t>
  </si>
  <si>
    <t>1112405718</t>
  </si>
  <si>
    <t xml:space="preserve">1102105247 </t>
  </si>
  <si>
    <t>1102105247</t>
  </si>
  <si>
    <t xml:space="preserve">1101804354 </t>
  </si>
  <si>
    <t>1101804354</t>
  </si>
  <si>
    <t>0051485012</t>
  </si>
  <si>
    <t>Thomas Deveno</t>
  </si>
  <si>
    <t>1112905513</t>
  </si>
  <si>
    <t xml:space="preserve">1101903829 </t>
  </si>
  <si>
    <t>1101903829</t>
  </si>
  <si>
    <t xml:space="preserve">1102104242 </t>
  </si>
  <si>
    <t>1102104242</t>
  </si>
  <si>
    <t>Ryan Carillo</t>
  </si>
  <si>
    <t>1112801281</t>
  </si>
  <si>
    <t xml:space="preserve">1101805451 </t>
  </si>
  <si>
    <t>1101805451</t>
  </si>
  <si>
    <t xml:space="preserve">1101905836 </t>
  </si>
  <si>
    <t>1101905836</t>
  </si>
  <si>
    <t xml:space="preserve">1101805840 </t>
  </si>
  <si>
    <t>1101805840</t>
  </si>
  <si>
    <t>1101801638</t>
  </si>
  <si>
    <t>1101803281</t>
  </si>
  <si>
    <t>James Holman</t>
  </si>
  <si>
    <t>1112903919</t>
  </si>
  <si>
    <t xml:space="preserve">1101905315 </t>
  </si>
  <si>
    <t>1101905315</t>
  </si>
  <si>
    <t>1101801632</t>
  </si>
  <si>
    <t xml:space="preserve">1102004214 </t>
  </si>
  <si>
    <t>1102004214</t>
  </si>
  <si>
    <t xml:space="preserve">1101905248 </t>
  </si>
  <si>
    <t>1101905248</t>
  </si>
  <si>
    <t>Gianni Bisceglia</t>
  </si>
  <si>
    <t>9011185046</t>
  </si>
  <si>
    <t>215</t>
  </si>
  <si>
    <t>Not Plugged In Pool</t>
  </si>
  <si>
    <t>0090401652</t>
  </si>
  <si>
    <t>Missing 013</t>
  </si>
  <si>
    <t>1121605194</t>
  </si>
  <si>
    <t xml:space="preserve">1101805930 </t>
  </si>
  <si>
    <t>1101805930</t>
  </si>
  <si>
    <t xml:space="preserve">1120101680 </t>
  </si>
  <si>
    <t>1120101680</t>
  </si>
  <si>
    <t xml:space="preserve">1102005407 </t>
  </si>
  <si>
    <t>1102005407</t>
  </si>
  <si>
    <t xml:space="preserve">1121605780 </t>
  </si>
  <si>
    <t>1121605780</t>
  </si>
  <si>
    <t xml:space="preserve">1101903692 </t>
  </si>
  <si>
    <t>1101903692</t>
  </si>
  <si>
    <t>1101803223</t>
  </si>
  <si>
    <t xml:space="preserve">1102002353 </t>
  </si>
  <si>
    <t>1102002353</t>
  </si>
  <si>
    <t>0051185039</t>
  </si>
  <si>
    <t xml:space="preserve">1101805192 </t>
  </si>
  <si>
    <t>1101805192</t>
  </si>
  <si>
    <t>Michael Baldwin</t>
  </si>
  <si>
    <t>0090402266</t>
  </si>
  <si>
    <t>Branch 70</t>
  </si>
  <si>
    <t>1112703347</t>
  </si>
  <si>
    <t>Jacob Schwartz</t>
  </si>
  <si>
    <t>1121605348</t>
  </si>
  <si>
    <t>MIKE EDNEY</t>
  </si>
  <si>
    <t>72853</t>
  </si>
  <si>
    <t>0051286016</t>
  </si>
  <si>
    <t>Fitzhenry Allowance</t>
  </si>
  <si>
    <t>0042186016</t>
  </si>
  <si>
    <t>Missing 940</t>
  </si>
  <si>
    <t>9011185024</t>
  </si>
  <si>
    <t xml:space="preserve">1102105418 </t>
  </si>
  <si>
    <t>1102105418</t>
  </si>
  <si>
    <t>1112701485</t>
  </si>
  <si>
    <t xml:space="preserve">1102102633 </t>
  </si>
  <si>
    <t>1102102633</t>
  </si>
  <si>
    <t xml:space="preserve">1101903124 </t>
  </si>
  <si>
    <t>1101903124</t>
  </si>
  <si>
    <t>JON MIZE</t>
  </si>
  <si>
    <t>0051485007</t>
  </si>
  <si>
    <t xml:space="preserve">1102002744 </t>
  </si>
  <si>
    <t>1102002744</t>
  </si>
  <si>
    <t xml:space="preserve">1102004352 </t>
  </si>
  <si>
    <t>1102004352</t>
  </si>
  <si>
    <t>Eduardo Pedrosa</t>
  </si>
  <si>
    <t>1081205619</t>
  </si>
  <si>
    <t xml:space="preserve">1102101930 </t>
  </si>
  <si>
    <t>1102101930</t>
  </si>
  <si>
    <t xml:space="preserve">1101805555 </t>
  </si>
  <si>
    <t>1101805555</t>
  </si>
  <si>
    <t xml:space="preserve">9061204212 </t>
  </si>
  <si>
    <t>9061204212</t>
  </si>
  <si>
    <t xml:space="preserve">1101805358 </t>
  </si>
  <si>
    <t>1101805358</t>
  </si>
  <si>
    <t>TIMOTHY BARTLETT</t>
  </si>
  <si>
    <t>1101805961</t>
  </si>
  <si>
    <t xml:space="preserve">1102102572 </t>
  </si>
  <si>
    <t>1102102572</t>
  </si>
  <si>
    <t xml:space="preserve">1101804614 </t>
  </si>
  <si>
    <t>1101804614</t>
  </si>
  <si>
    <t>1101903528</t>
  </si>
  <si>
    <t>0090401851</t>
  </si>
  <si>
    <t xml:space="preserve">1112801393 </t>
  </si>
  <si>
    <t>1112801393</t>
  </si>
  <si>
    <t>80118S</t>
  </si>
  <si>
    <t>1102005590</t>
  </si>
  <si>
    <t>Lost at shop 065</t>
  </si>
  <si>
    <t>1112402804</t>
  </si>
  <si>
    <t xml:space="preserve">1101902120 </t>
  </si>
  <si>
    <t>1101902120</t>
  </si>
  <si>
    <t xml:space="preserve">1101904465 </t>
  </si>
  <si>
    <t>1101904465</t>
  </si>
  <si>
    <t>JAMES WEISE</t>
  </si>
  <si>
    <t>75372F</t>
  </si>
  <si>
    <t>1120302038</t>
  </si>
  <si>
    <t>0051287034</t>
  </si>
  <si>
    <t xml:space="preserve">1112504261 </t>
  </si>
  <si>
    <t>1112504261</t>
  </si>
  <si>
    <t xml:space="preserve">1101904691 </t>
  </si>
  <si>
    <t>1101904691</t>
  </si>
  <si>
    <t>1101801739</t>
  </si>
  <si>
    <t>1101605571</t>
  </si>
  <si>
    <t>TJ MCENANY</t>
  </si>
  <si>
    <t>1101902996</t>
  </si>
  <si>
    <t>1101803569</t>
  </si>
  <si>
    <t>Jason Miller</t>
  </si>
  <si>
    <t>0042387030</t>
  </si>
  <si>
    <t>1112903592</t>
  </si>
  <si>
    <t>Galietta Allowance</t>
  </si>
  <si>
    <t>0042186040</t>
  </si>
  <si>
    <t>Chris Marais</t>
  </si>
  <si>
    <t>0090402670</t>
  </si>
  <si>
    <t xml:space="preserve">1102004114 </t>
  </si>
  <si>
    <t>1102004114</t>
  </si>
  <si>
    <t xml:space="preserve">1101904380 </t>
  </si>
  <si>
    <t>1101904380</t>
  </si>
  <si>
    <t xml:space="preserve">1101901330 </t>
  </si>
  <si>
    <t>1101901330</t>
  </si>
  <si>
    <t>9053185036</t>
  </si>
  <si>
    <t>1112705850</t>
  </si>
  <si>
    <t xml:space="preserve">1112904216 </t>
  </si>
  <si>
    <t>1112904216</t>
  </si>
  <si>
    <t xml:space="preserve">1101804299 </t>
  </si>
  <si>
    <t>1101804299</t>
  </si>
  <si>
    <t>1101801110</t>
  </si>
  <si>
    <t>Blackout since</t>
  </si>
  <si>
    <t>Device Time Zone</t>
  </si>
  <si>
    <t>Last Contact At</t>
  </si>
  <si>
    <t>Activation Date</t>
  </si>
  <si>
    <t>Config</t>
  </si>
  <si>
    <t>Firmware</t>
  </si>
  <si>
    <t>Device S/N</t>
  </si>
  <si>
    <t>No Option Available</t>
  </si>
  <si>
    <t>85 MPH</t>
  </si>
  <si>
    <t>Maximum</t>
  </si>
  <si>
    <t>1.001FRWVA</t>
  </si>
  <si>
    <t>DERIVE OPTIMIZED</t>
  </si>
  <si>
    <t>Ford</t>
  </si>
  <si>
    <t>122 - Woburn</t>
  </si>
  <si>
    <t>STOCK</t>
  </si>
  <si>
    <t>FACTORY SETTINGS</t>
  </si>
  <si>
    <t>265 - Gulf Breeze FL</t>
  </si>
  <si>
    <t>1GTW7FCF1F1903320</t>
  </si>
  <si>
    <t>258 - Columbus West OH</t>
  </si>
  <si>
    <t>Disabled</t>
  </si>
  <si>
    <t>Medium</t>
  </si>
  <si>
    <t>70 MPH</t>
  </si>
  <si>
    <t>Minimum</t>
  </si>
  <si>
    <t>2.170FGME</t>
  </si>
  <si>
    <t>1GTW7FCF0F1904524</t>
  </si>
  <si>
    <t>1FTYR2ZM8JKA71818</t>
  </si>
  <si>
    <t>2.266FFDE</t>
  </si>
  <si>
    <t>1FTYR2XMXJKA10540</t>
  </si>
  <si>
    <t>75 MPH</t>
  </si>
  <si>
    <t>90 MPH</t>
  </si>
  <si>
    <t>1FTNE2EW4CDA83591</t>
  </si>
  <si>
    <t>256 - Parma OH</t>
  </si>
  <si>
    <t>Enabled</t>
  </si>
  <si>
    <t>255 - Concord NH</t>
  </si>
  <si>
    <t>100 MPH</t>
  </si>
  <si>
    <t>254 - Kennewick WA</t>
  </si>
  <si>
    <t>253 - Mount Vernon WA</t>
  </si>
  <si>
    <t>250 - Albany Access NY</t>
  </si>
  <si>
    <t>245 - Eugene OR</t>
  </si>
  <si>
    <t>244 - Seattle WA</t>
  </si>
  <si>
    <t>80 MPH</t>
  </si>
  <si>
    <t>237 - Post Falls ID</t>
  </si>
  <si>
    <t>232 - San Antonio North TX</t>
  </si>
  <si>
    <t>226 - Portland North OR</t>
  </si>
  <si>
    <t>223 - Austin North TX</t>
  </si>
  <si>
    <t>RETURNED TO FACTORY SETTINGS</t>
  </si>
  <si>
    <t>221 Houston West TX</t>
  </si>
  <si>
    <t>82 MPH</t>
  </si>
  <si>
    <t>220 - Temple TX</t>
  </si>
  <si>
    <t>219 - Arlington TX</t>
  </si>
  <si>
    <t>218 - San Antonio West TX</t>
  </si>
  <si>
    <t>217 - Corpus Christi TX</t>
  </si>
  <si>
    <t>216 - Brownwood TX</t>
  </si>
  <si>
    <t>215 - San Angelo TX</t>
  </si>
  <si>
    <t>204 - Baton Rouge LA</t>
  </si>
  <si>
    <t>202 - Ft Myers FL</t>
  </si>
  <si>
    <t>189 - Toledo Access OH</t>
  </si>
  <si>
    <t>186 - Forth Worth TX</t>
  </si>
  <si>
    <t>2.267FFDE</t>
  </si>
  <si>
    <t>181 - Bronx NY</t>
  </si>
  <si>
    <t>178 - Santa Barbara CA</t>
  </si>
  <si>
    <t>175 - Oklahoma City OK</t>
  </si>
  <si>
    <t>168 - Chattanooga TN</t>
  </si>
  <si>
    <t>166 - Flint MI</t>
  </si>
  <si>
    <t>165 - Olympia WA</t>
  </si>
  <si>
    <t>164 - Alaska AK</t>
  </si>
  <si>
    <t>163 - Portland ME</t>
  </si>
  <si>
    <t>162 - Bangor ME</t>
  </si>
  <si>
    <t>161 - St Louis MO</t>
  </si>
  <si>
    <t>158 - Harrisburg PA</t>
  </si>
  <si>
    <t>151 - Jacksonville FL</t>
  </si>
  <si>
    <t>149 - Baltimore MD</t>
  </si>
  <si>
    <t>148 - Savannah GA</t>
  </si>
  <si>
    <t>147 - Macon GA</t>
  </si>
  <si>
    <t>146 - Augusta GA</t>
  </si>
  <si>
    <t>145 - Columbia SC</t>
  </si>
  <si>
    <t>143 - St Petersburg FL</t>
  </si>
  <si>
    <t>142 - Raleigh NC</t>
  </si>
  <si>
    <t>140 - Portland OR</t>
  </si>
  <si>
    <t>133 - Allentown PA</t>
  </si>
  <si>
    <t>132 - Fort Lauderdale FL</t>
  </si>
  <si>
    <t>131 - New York City NY</t>
  </si>
  <si>
    <t>129 - Indianapolis IN</t>
  </si>
  <si>
    <t>126 - Iowa City IA</t>
  </si>
  <si>
    <t>124 - Newington CT</t>
  </si>
  <si>
    <t>123 - Franklin MA</t>
  </si>
  <si>
    <t>119 - Plainview NY</t>
  </si>
  <si>
    <t>118 - Fairfield NJ</t>
  </si>
  <si>
    <t>116 - Cleveland OH</t>
  </si>
  <si>
    <t>113 Pittsburgh PA</t>
  </si>
  <si>
    <t>111 - Providence RI</t>
  </si>
  <si>
    <t>110 - Jackson MS</t>
  </si>
  <si>
    <t>109 - New Jersey NJ</t>
  </si>
  <si>
    <t>108 - Charleston SC</t>
  </si>
  <si>
    <t>107 - Charlotte NC</t>
  </si>
  <si>
    <t>106 - Albany NY</t>
  </si>
  <si>
    <t>103 - Roanoke VA</t>
  </si>
  <si>
    <t>Chevrolet</t>
  </si>
  <si>
    <t>101 - Fisherville VA</t>
  </si>
  <si>
    <t>99 - Richmond VA</t>
  </si>
  <si>
    <t>85MPH</t>
  </si>
  <si>
    <t>98 - Norfolk VA</t>
  </si>
  <si>
    <t>79 MPH</t>
  </si>
  <si>
    <t>97 - Denver CO</t>
  </si>
  <si>
    <t>96 - Billings MT</t>
  </si>
  <si>
    <t>94 - Asheville NC</t>
  </si>
  <si>
    <t>91 - McAllen TX</t>
  </si>
  <si>
    <t>89 - Minneapolis MN</t>
  </si>
  <si>
    <t>125 MPH</t>
  </si>
  <si>
    <t>87 - Columbus OH</t>
  </si>
  <si>
    <t>85 - Ogden UT</t>
  </si>
  <si>
    <t>82 - Beaumont TX</t>
  </si>
  <si>
    <t>79 - Lafayette LA</t>
  </si>
  <si>
    <t>77 - Salt Lake City UT</t>
  </si>
  <si>
    <t>76 - Austin South TX</t>
  </si>
  <si>
    <t>75 - Orlando FL</t>
  </si>
  <si>
    <t>72 - San Antonio TX</t>
  </si>
  <si>
    <t>70 - Redlands CA</t>
  </si>
  <si>
    <t>68 - Nashville TN</t>
  </si>
  <si>
    <t>65 - Chicopee MA</t>
  </si>
  <si>
    <t>35 MPH</t>
  </si>
  <si>
    <t>60 - Hawaii HI</t>
  </si>
  <si>
    <t>2.268FFDE</t>
  </si>
  <si>
    <t>59 - Connecticut CT</t>
  </si>
  <si>
    <t>84 MPH</t>
  </si>
  <si>
    <t>58 - Wichita KS</t>
  </si>
  <si>
    <t>57 - Buffalo NY</t>
  </si>
  <si>
    <t>54 - Charleston WV</t>
  </si>
  <si>
    <t>53 - Peoria IL</t>
  </si>
  <si>
    <t>52 - Champaign IL</t>
  </si>
  <si>
    <t>49 - Little Rock AR</t>
  </si>
  <si>
    <t>47 - Natick MA</t>
  </si>
  <si>
    <t>40 - Fairfield CA</t>
  </si>
  <si>
    <t>38 - Sacramento CA</t>
  </si>
  <si>
    <t>36 - Fresno CA</t>
  </si>
  <si>
    <t>30 - Montgomery AL</t>
  </si>
  <si>
    <t>29 - Greenville SC</t>
  </si>
  <si>
    <t>28 - Toledo OH</t>
  </si>
  <si>
    <t>26 - Bakersfield CA</t>
  </si>
  <si>
    <t>24 - Madison WI</t>
  </si>
  <si>
    <t>23 - Milwaukee WI</t>
  </si>
  <si>
    <t>22 - Hayward CA</t>
  </si>
  <si>
    <t>20 - Evansville IN</t>
  </si>
  <si>
    <t>19 - San Jose CA</t>
  </si>
  <si>
    <t>18 - Stockton CA</t>
  </si>
  <si>
    <t>16 - Chicago IL</t>
  </si>
  <si>
    <t>13 - Mobile AL</t>
  </si>
  <si>
    <t>11 - Anaheim CA</t>
  </si>
  <si>
    <t>8 - Chatsworth CA</t>
  </si>
  <si>
    <t>7 - Dallas TX</t>
  </si>
  <si>
    <t>5 - Atlanta GA</t>
  </si>
  <si>
    <t>4 - Houston TX</t>
  </si>
  <si>
    <t>2 - Birmingham AL</t>
  </si>
  <si>
    <t>TCU Speed Limit</t>
  </si>
  <si>
    <t>TCU Economy</t>
  </si>
  <si>
    <t>Speed Limit</t>
  </si>
  <si>
    <t>Spark Advance</t>
  </si>
  <si>
    <t>Reverse Speed Li</t>
  </si>
  <si>
    <t>Idle Reduction</t>
  </si>
  <si>
    <t>Economy</t>
  </si>
  <si>
    <t>IsActive</t>
  </si>
  <si>
    <t>Calibration Version</t>
  </si>
  <si>
    <t>Compliant</t>
  </si>
  <si>
    <t>Status</t>
  </si>
  <si>
    <t>Vehicle Name</t>
  </si>
  <si>
    <t>HR00-Human Resources</t>
  </si>
  <si>
    <t>HR Generalist</t>
  </si>
  <si>
    <t>allison.yurk@nsm-seating.com</t>
  </si>
  <si>
    <t>Allison</t>
  </si>
  <si>
    <t>Yurk</t>
  </si>
  <si>
    <t>14377</t>
  </si>
  <si>
    <t>TC01-Technical Services</t>
  </si>
  <si>
    <t>Technician</t>
  </si>
  <si>
    <t>Shawn.Stendel@nsm-seating.com</t>
  </si>
  <si>
    <t>Shawn</t>
  </si>
  <si>
    <t>Stendel</t>
  </si>
  <si>
    <t>14376</t>
  </si>
  <si>
    <t>Nicolas.Rios@nsm-seating.com</t>
  </si>
  <si>
    <t>Nicolas</t>
  </si>
  <si>
    <t>Rios</t>
  </si>
  <si>
    <t>14375</t>
  </si>
  <si>
    <t>Chad.Clark@nsm-seating.com</t>
  </si>
  <si>
    <t>Chad</t>
  </si>
  <si>
    <t>Clark</t>
  </si>
  <si>
    <t>14374</t>
  </si>
  <si>
    <t>CS01-Customer Service</t>
  </si>
  <si>
    <t>Customer Service Rep</t>
  </si>
  <si>
    <t>cintia.lopez@nsm-seating.com</t>
  </si>
  <si>
    <t>Cintia</t>
  </si>
  <si>
    <t>Lopez</t>
  </si>
  <si>
    <t>14373</t>
  </si>
  <si>
    <t>AT01-ATP &amp; Sales</t>
  </si>
  <si>
    <t>derrick.dobbs@nsm-seating.com</t>
  </si>
  <si>
    <t>Derrick</t>
  </si>
  <si>
    <t>Dobbs</t>
  </si>
  <si>
    <t>lisa.saunders@nsm-seating.com</t>
  </si>
  <si>
    <t>Lisa</t>
  </si>
  <si>
    <t>Saunders</t>
  </si>
  <si>
    <t>14371</t>
  </si>
  <si>
    <t>dorte.thomas@nsm-seating.com</t>
  </si>
  <si>
    <t>Dorte</t>
  </si>
  <si>
    <t>Thomas</t>
  </si>
  <si>
    <t>14370</t>
  </si>
  <si>
    <t>chad.wells@nsm-seating.com</t>
  </si>
  <si>
    <t>Wells</t>
  </si>
  <si>
    <t>FD01-Funding Services</t>
  </si>
  <si>
    <t>Funding Specialist</t>
  </si>
  <si>
    <t>helen.goebel@nsm-seating.com</t>
  </si>
  <si>
    <t>Helen</t>
  </si>
  <si>
    <t>Goebel</t>
  </si>
  <si>
    <t>14367</t>
  </si>
  <si>
    <t>brooke.watson@nsm-seating.com</t>
  </si>
  <si>
    <t>Brooke</t>
  </si>
  <si>
    <t>Watson</t>
  </si>
  <si>
    <t>14366</t>
  </si>
  <si>
    <t>cedreka.douglas@nsm-seating.com</t>
  </si>
  <si>
    <t>Cedreka</t>
  </si>
  <si>
    <t>Douglas</t>
  </si>
  <si>
    <t>14365</t>
  </si>
  <si>
    <t>IT02-Network &amp; Infrastruc</t>
  </si>
  <si>
    <t>H00</t>
  </si>
  <si>
    <t>IT System Administrator</t>
  </si>
  <si>
    <t>derick.rounds@nsm-seating.com</t>
  </si>
  <si>
    <t>Derick</t>
  </si>
  <si>
    <t>Rounds</t>
  </si>
  <si>
    <t>14364</t>
  </si>
  <si>
    <t>Access Technician</t>
  </si>
  <si>
    <t>anthony.wheeler@nsm-seating.com</t>
  </si>
  <si>
    <t>Anthony</t>
  </si>
  <si>
    <t>Wheeler</t>
  </si>
  <si>
    <t>14363</t>
  </si>
  <si>
    <t>Shawn.Sewell@nsm-seating.com</t>
  </si>
  <si>
    <t>Sewell</t>
  </si>
  <si>
    <t>14362</t>
  </si>
  <si>
    <t>Ericca.Zarate@nsm-seating.com</t>
  </si>
  <si>
    <t>Ericca</t>
  </si>
  <si>
    <t>Zarate</t>
  </si>
  <si>
    <t>14361</t>
  </si>
  <si>
    <t>lesa.petcu@nsm-seating.com</t>
  </si>
  <si>
    <t>Lesa</t>
  </si>
  <si>
    <t>Petcu</t>
  </si>
  <si>
    <t>14360</t>
  </si>
  <si>
    <t>Intern</t>
  </si>
  <si>
    <t>Michael.Smock@nsm-seating.com</t>
  </si>
  <si>
    <t>Michael</t>
  </si>
  <si>
    <t>Smock</t>
  </si>
  <si>
    <t>14359</t>
  </si>
  <si>
    <t>joann.mathis@nsm-seating.com</t>
  </si>
  <si>
    <t>JoAnn</t>
  </si>
  <si>
    <t>Mathis</t>
  </si>
  <si>
    <t>14358</t>
  </si>
  <si>
    <t>randy.dorado@nsm-seating.com</t>
  </si>
  <si>
    <t>Randy</t>
  </si>
  <si>
    <t>Dorado</t>
  </si>
  <si>
    <t>14357</t>
  </si>
  <si>
    <t>Vincent.Rogers@nsm-seating.com</t>
  </si>
  <si>
    <t>Vincent</t>
  </si>
  <si>
    <t>Rogers</t>
  </si>
  <si>
    <t>nick.countryman@nsm-seating.com</t>
  </si>
  <si>
    <t>Nicholas</t>
  </si>
  <si>
    <t>Countryman</t>
  </si>
  <si>
    <t>14355</t>
  </si>
  <si>
    <t>Roxane.Aguilar@nsm-seating.com</t>
  </si>
  <si>
    <t>Roxane</t>
  </si>
  <si>
    <t>Aguilar</t>
  </si>
  <si>
    <t>14354</t>
  </si>
  <si>
    <t>Alaina.Scher@nsm-seating.com</t>
  </si>
  <si>
    <t>Alaina</t>
  </si>
  <si>
    <t>Scher</t>
  </si>
  <si>
    <t>14353</t>
  </si>
  <si>
    <t>dylan.smock@nsm-seating.com</t>
  </si>
  <si>
    <t>Dylan</t>
  </si>
  <si>
    <t>14352</t>
  </si>
  <si>
    <t>Account Representative</t>
  </si>
  <si>
    <t>joe.maher@nsm-seating.com</t>
  </si>
  <si>
    <t>George (Joe)</t>
  </si>
  <si>
    <t>Maher</t>
  </si>
  <si>
    <t>14351</t>
  </si>
  <si>
    <t>FA01-Finance</t>
  </si>
  <si>
    <t>Finance VP</t>
  </si>
  <si>
    <t>brad.hesser@nsm-seating.com</t>
  </si>
  <si>
    <t>Bradley</t>
  </si>
  <si>
    <t>Hesser</t>
  </si>
  <si>
    <t>14350</t>
  </si>
  <si>
    <t>narato.valadez@nsm-seating.com</t>
  </si>
  <si>
    <t>Narato</t>
  </si>
  <si>
    <t>Valadez</t>
  </si>
  <si>
    <t>14349</t>
  </si>
  <si>
    <t>patrick.sullivan@nsm-seating.com</t>
  </si>
  <si>
    <t>Patrick</t>
  </si>
  <si>
    <t>Sullivan</t>
  </si>
  <si>
    <t>14348</t>
  </si>
  <si>
    <t>ATP Apprentice</t>
  </si>
  <si>
    <t>joshua.maldonado@nsm-seating.com</t>
  </si>
  <si>
    <t>Joshua</t>
  </si>
  <si>
    <t>Maldonado</t>
  </si>
  <si>
    <t>FM00-Field Operations</t>
  </si>
  <si>
    <t>General Manager</t>
  </si>
  <si>
    <t>mark.beckwith@nsm-seating.com</t>
  </si>
  <si>
    <t>Mark</t>
  </si>
  <si>
    <t>Beckwith</t>
  </si>
  <si>
    <t>14346</t>
  </si>
  <si>
    <t>ryan.parsons@nsm-seating.com</t>
  </si>
  <si>
    <t>Ryan</t>
  </si>
  <si>
    <t>Parsons</t>
  </si>
  <si>
    <t>14345</t>
  </si>
  <si>
    <t>douglas.cunningham@nsm-seating.com</t>
  </si>
  <si>
    <t>Cunningham</t>
  </si>
  <si>
    <t>sylvia.garcia@nsm-seating.com</t>
  </si>
  <si>
    <t>Sylvia</t>
  </si>
  <si>
    <t>Garcia</t>
  </si>
  <si>
    <t>samuel.morales@nsm-seating.com</t>
  </si>
  <si>
    <t>Samuel</t>
  </si>
  <si>
    <t>Morales</t>
  </si>
  <si>
    <t>conner.goff@nsm-seating.com</t>
  </si>
  <si>
    <t>Conner</t>
  </si>
  <si>
    <t>Goff</t>
  </si>
  <si>
    <t>14341</t>
  </si>
  <si>
    <t>kevin.grundey@nsm-seating.com</t>
  </si>
  <si>
    <t>Kevin</t>
  </si>
  <si>
    <t>Grundey</t>
  </si>
  <si>
    <t>kevin.smith@nsm-seating.com</t>
  </si>
  <si>
    <t>Smith</t>
  </si>
  <si>
    <t>14339</t>
  </si>
  <si>
    <t>Micah.Slack@nsm-seating.com</t>
  </si>
  <si>
    <t>Micah</t>
  </si>
  <si>
    <t>Slack</t>
  </si>
  <si>
    <t>14338</t>
  </si>
  <si>
    <t>tiffany.opele@nsm-seating.com</t>
  </si>
  <si>
    <t>Tiffany</t>
  </si>
  <si>
    <t>Opele</t>
  </si>
  <si>
    <t>14337</t>
  </si>
  <si>
    <t>SC00-Supply Chain</t>
  </si>
  <si>
    <t>ben.schwartz@nsm-seating.com</t>
  </si>
  <si>
    <t>Benjamin</t>
  </si>
  <si>
    <t>Schwartz</t>
  </si>
  <si>
    <t>14336</t>
  </si>
  <si>
    <t>MK00-Marketing</t>
  </si>
  <si>
    <t>adele.brothers@nsm-seating.com</t>
  </si>
  <si>
    <t>Adele</t>
  </si>
  <si>
    <t>Brothers</t>
  </si>
  <si>
    <t>14335</t>
  </si>
  <si>
    <t>aaron.perry@nsm-seating.com</t>
  </si>
  <si>
    <t>Aaron</t>
  </si>
  <si>
    <t>Perry</t>
  </si>
  <si>
    <t>Mark.Zulawski@nsm-seating.com</t>
  </si>
  <si>
    <t>Zulawski</t>
  </si>
  <si>
    <t>14333</t>
  </si>
  <si>
    <t>Charlotte.Zulawski@nsm-seating.com</t>
  </si>
  <si>
    <t>david.steady@nsm-seating.com</t>
  </si>
  <si>
    <t>David</t>
  </si>
  <si>
    <t>Steady</t>
  </si>
  <si>
    <t>14331</t>
  </si>
  <si>
    <t>alexander.meek@nsm-seating.com</t>
  </si>
  <si>
    <t>Alexander</t>
  </si>
  <si>
    <t>Meek</t>
  </si>
  <si>
    <t>yvonne.peck@nsm-seating.com</t>
  </si>
  <si>
    <t>Yvonne</t>
  </si>
  <si>
    <t>Peck</t>
  </si>
  <si>
    <t>14145</t>
  </si>
  <si>
    <t>oneal.fitzgerald@nsm-seating.com</t>
  </si>
  <si>
    <t>O'neal</t>
  </si>
  <si>
    <t>Fitzgerald</t>
  </si>
  <si>
    <t>14144</t>
  </si>
  <si>
    <t>rocco.springer@nsm-seating.com</t>
  </si>
  <si>
    <t>Rocco</t>
  </si>
  <si>
    <t>Springer</t>
  </si>
  <si>
    <t>14143</t>
  </si>
  <si>
    <t>brad.hogan@nsm-seating.com</t>
  </si>
  <si>
    <t>Brad</t>
  </si>
  <si>
    <t>Hogan</t>
  </si>
  <si>
    <t>samuel.franklin@nsm-seating.com</t>
  </si>
  <si>
    <t>14141</t>
  </si>
  <si>
    <t>249</t>
  </si>
  <si>
    <t>CSR- Supplies</t>
  </si>
  <si>
    <t>daneska.starling@nsm-seating.com</t>
  </si>
  <si>
    <t>Daneska</t>
  </si>
  <si>
    <t>Starling</t>
  </si>
  <si>
    <t>14140</t>
  </si>
  <si>
    <t>paula.gonzales@nsm-seating.com</t>
  </si>
  <si>
    <t>Paula</t>
  </si>
  <si>
    <t>Gonzales</t>
  </si>
  <si>
    <t>14139</t>
  </si>
  <si>
    <t>cesar.aranda@nsm-seating.com</t>
  </si>
  <si>
    <t>Cesar</t>
  </si>
  <si>
    <t>Aranda Ramos</t>
  </si>
  <si>
    <t>Erica.Brown@nsm-seating.com</t>
  </si>
  <si>
    <t>Erica</t>
  </si>
  <si>
    <t>Brown</t>
  </si>
  <si>
    <t>14137</t>
  </si>
  <si>
    <t>tamera.mcgee@nsm-seating.com</t>
  </si>
  <si>
    <t>Tamera</t>
  </si>
  <si>
    <t>McGee</t>
  </si>
  <si>
    <t>14135</t>
  </si>
  <si>
    <t>kristie.noonan@nsm-seating.com</t>
  </si>
  <si>
    <t>Kristie</t>
  </si>
  <si>
    <t>Noonan</t>
  </si>
  <si>
    <t>14134</t>
  </si>
  <si>
    <t>cole.johnson@nsm-seating.com</t>
  </si>
  <si>
    <t>Cole</t>
  </si>
  <si>
    <t>Johnson</t>
  </si>
  <si>
    <t>14133</t>
  </si>
  <si>
    <t>jon.raffii@nsm-seating.com</t>
  </si>
  <si>
    <t>Jonathan</t>
  </si>
  <si>
    <t>Raffii</t>
  </si>
  <si>
    <t>Josh.Burton@nsm-seating.com</t>
  </si>
  <si>
    <t>Josh</t>
  </si>
  <si>
    <t>Burton</t>
  </si>
  <si>
    <t>Renee.Courtway@nsm-seating.com</t>
  </si>
  <si>
    <t>Renee</t>
  </si>
  <si>
    <t>Courtway</t>
  </si>
  <si>
    <t>14130</t>
  </si>
  <si>
    <t>james.blackmon@nsm-seating.com</t>
  </si>
  <si>
    <t>James</t>
  </si>
  <si>
    <t>Blackmon</t>
  </si>
  <si>
    <t>14129</t>
  </si>
  <si>
    <t>david.cingano@nsm-seating.com</t>
  </si>
  <si>
    <t>Cingano</t>
  </si>
  <si>
    <t>Operations Supervisor</t>
  </si>
  <si>
    <t>Gunther.Martin@nsm-seating.com</t>
  </si>
  <si>
    <t>Gunther</t>
  </si>
  <si>
    <t>Martin</t>
  </si>
  <si>
    <t>Nathan.Hufnagle@nsm-seating.com</t>
  </si>
  <si>
    <t>Nathan</t>
  </si>
  <si>
    <t>Hufnagle</t>
  </si>
  <si>
    <t>14126</t>
  </si>
  <si>
    <t>Melissa.Patenaude@nsm-seating.com</t>
  </si>
  <si>
    <t>Melissa</t>
  </si>
  <si>
    <t>Patenaude</t>
  </si>
  <si>
    <t>14125</t>
  </si>
  <si>
    <t>Steve.Liaci@nsm-seating.com</t>
  </si>
  <si>
    <t>Steve</t>
  </si>
  <si>
    <t>Liaci</t>
  </si>
  <si>
    <t>Justin.Niyonkuru@nsm-seating.com</t>
  </si>
  <si>
    <t>Justin</t>
  </si>
  <si>
    <t>Niyonkuru</t>
  </si>
  <si>
    <t>14123</t>
  </si>
  <si>
    <t>Alicia.Runyon@nsm-seating.com</t>
  </si>
  <si>
    <t>Alicia</t>
  </si>
  <si>
    <t>Runyon</t>
  </si>
  <si>
    <t>14122</t>
  </si>
  <si>
    <t>colin.fairley@nsm-seating.com</t>
  </si>
  <si>
    <t>Colin</t>
  </si>
  <si>
    <t>Fairley</t>
  </si>
  <si>
    <t>Timothy.Quintana@nsm-seating.com</t>
  </si>
  <si>
    <t>Tim</t>
  </si>
  <si>
    <t>Quintana</t>
  </si>
  <si>
    <t>Stephanie.Christian@nsm-seating.com</t>
  </si>
  <si>
    <t>Stephanie</t>
  </si>
  <si>
    <t>Christian</t>
  </si>
  <si>
    <t>14119</t>
  </si>
  <si>
    <t>Christina.Rennie@nsm-seating.com</t>
  </si>
  <si>
    <t>Christina</t>
  </si>
  <si>
    <t>Rennie</t>
  </si>
  <si>
    <t>14118</t>
  </si>
  <si>
    <t>Steven.Christmas@nsm-seating.com</t>
  </si>
  <si>
    <t>Steven</t>
  </si>
  <si>
    <t>Christmas</t>
  </si>
  <si>
    <t>14117</t>
  </si>
  <si>
    <t>248</t>
  </si>
  <si>
    <t>Shanna.Richards@nsm-seating.com</t>
  </si>
  <si>
    <t>Shanna</t>
  </si>
  <si>
    <t>Richards</t>
  </si>
  <si>
    <t>14116</t>
  </si>
  <si>
    <t>Cord.Cooper@nsm-seating.com</t>
  </si>
  <si>
    <t>Cord</t>
  </si>
  <si>
    <t>Cooper</t>
  </si>
  <si>
    <t>IT03-IT Support</t>
  </si>
  <si>
    <t>IT Technical Support Spec</t>
  </si>
  <si>
    <t>Jerome.Patterson@nsm-seating.com</t>
  </si>
  <si>
    <t>Jerome</t>
  </si>
  <si>
    <t>Patterson</t>
  </si>
  <si>
    <t>14114</t>
  </si>
  <si>
    <t>scott.robertson@nsm-seating.com</t>
  </si>
  <si>
    <t>Scott</t>
  </si>
  <si>
    <t>Robertson</t>
  </si>
  <si>
    <t>Tyler.Olson@nsm-seating.com</t>
  </si>
  <si>
    <t>Olson</t>
  </si>
  <si>
    <t>14112</t>
  </si>
  <si>
    <t>Luis.Trujillo@nsm-seating.com</t>
  </si>
  <si>
    <t>Luis</t>
  </si>
  <si>
    <t>Trujillo</t>
  </si>
  <si>
    <t>14111</t>
  </si>
  <si>
    <t>Antonio.Ramirez@nsm-seating.com</t>
  </si>
  <si>
    <t>Antonio</t>
  </si>
  <si>
    <t>Ramirez</t>
  </si>
  <si>
    <t>William.Mejia@nsm-seating.com</t>
  </si>
  <si>
    <t>William</t>
  </si>
  <si>
    <t>Mejia</t>
  </si>
  <si>
    <t>FM03-Strategic Develop</t>
  </si>
  <si>
    <t>Account Care Coordinator</t>
  </si>
  <si>
    <t>Sharon.Place@nsm-seating.com</t>
  </si>
  <si>
    <t>Sharon</t>
  </si>
  <si>
    <t>Place</t>
  </si>
  <si>
    <t>14108</t>
  </si>
  <si>
    <t>Brandon.Rodriguez@nsm-seating.com</t>
  </si>
  <si>
    <t>Brandon</t>
  </si>
  <si>
    <t>Rodriguez</t>
  </si>
  <si>
    <t>14106</t>
  </si>
  <si>
    <t>FA00-Accounting</t>
  </si>
  <si>
    <t>H01</t>
  </si>
  <si>
    <t>Payroll Specialist</t>
  </si>
  <si>
    <t>Holly.Chandler@nsm-seating.com</t>
  </si>
  <si>
    <t>Holly</t>
  </si>
  <si>
    <t>Chandler</t>
  </si>
  <si>
    <t>14105</t>
  </si>
  <si>
    <t>brian.hille@nsm-seating.com</t>
  </si>
  <si>
    <t>Brian</t>
  </si>
  <si>
    <t>Hille</t>
  </si>
  <si>
    <t>CFO</t>
  </si>
  <si>
    <t>Chuck.Bodner@nsm-seating.com</t>
  </si>
  <si>
    <t>Charles</t>
  </si>
  <si>
    <t>Bodner</t>
  </si>
  <si>
    <t>14103</t>
  </si>
  <si>
    <t>Shaunna.Perron@nsm-seating.com</t>
  </si>
  <si>
    <t>Shaunna</t>
  </si>
  <si>
    <t>Perron</t>
  </si>
  <si>
    <t>14102</t>
  </si>
  <si>
    <t>FM04 - Key Account Mngr</t>
  </si>
  <si>
    <t>Key Account Manager</t>
  </si>
  <si>
    <t>jessika.cressy@nsm-seating.com</t>
  </si>
  <si>
    <t>Jessika</t>
  </si>
  <si>
    <t>Ouellette</t>
  </si>
  <si>
    <t>Andrew.Belford@nsm-seating.com</t>
  </si>
  <si>
    <t>Andrew</t>
  </si>
  <si>
    <t>Belford</t>
  </si>
  <si>
    <t>14100</t>
  </si>
  <si>
    <t>BC00-Bill &amp; Collect Direc</t>
  </si>
  <si>
    <t>Reimbursement Specialist</t>
  </si>
  <si>
    <t>Melissa.Stanley@nsm-seating.com</t>
  </si>
  <si>
    <t>Stanley</t>
  </si>
  <si>
    <t>14099</t>
  </si>
  <si>
    <t>Naomi.Bennett@nsm-seating.com</t>
  </si>
  <si>
    <t>Naomi</t>
  </si>
  <si>
    <t>Bennett</t>
  </si>
  <si>
    <t>14098</t>
  </si>
  <si>
    <t>Russell.May@nsm-seating.com</t>
  </si>
  <si>
    <t>Russell</t>
  </si>
  <si>
    <t>May</t>
  </si>
  <si>
    <t>14095</t>
  </si>
  <si>
    <t>David.Rhodes@nsm-seating.com</t>
  </si>
  <si>
    <t>Rhodes</t>
  </si>
  <si>
    <t>Katrina.Pearson@nsm-seating.com</t>
  </si>
  <si>
    <t>Katrina</t>
  </si>
  <si>
    <t>Pearson</t>
  </si>
  <si>
    <t>14093</t>
  </si>
  <si>
    <t>John.Smith@nsm-seating.com</t>
  </si>
  <si>
    <t>John</t>
  </si>
  <si>
    <t>IT00-Management &amp; PMO</t>
  </si>
  <si>
    <t>VP of Information Tech</t>
  </si>
  <si>
    <t>Michael.Mangold@nsm-seating.com</t>
  </si>
  <si>
    <t>MICHAEL</t>
  </si>
  <si>
    <t>MANGOLD</t>
  </si>
  <si>
    <t>14090</t>
  </si>
  <si>
    <t>Janet.Curiel@nsm-seating.com</t>
  </si>
  <si>
    <t>Janet</t>
  </si>
  <si>
    <t>Curiel</t>
  </si>
  <si>
    <t>14089</t>
  </si>
  <si>
    <t>AP Specialist</t>
  </si>
  <si>
    <t>Cheryl.Spurlock@nsm-seating.com</t>
  </si>
  <si>
    <t>Cheryl</t>
  </si>
  <si>
    <t>Spurlock</t>
  </si>
  <si>
    <t>14088</t>
  </si>
  <si>
    <t>Andranika.Jones@nsm-seating.com</t>
  </si>
  <si>
    <t>Andranika</t>
  </si>
  <si>
    <t>Jones</t>
  </si>
  <si>
    <t>14087</t>
  </si>
  <si>
    <t>kenneth.mcmahon@nsm-seating.com</t>
  </si>
  <si>
    <t>Kenneth</t>
  </si>
  <si>
    <t>Mcmahon</t>
  </si>
  <si>
    <t>14086</t>
  </si>
  <si>
    <t>Sydney.Danenhower@nsm-seating.com</t>
  </si>
  <si>
    <t>Sydney</t>
  </si>
  <si>
    <t>Danenhower</t>
  </si>
  <si>
    <t>14084</t>
  </si>
  <si>
    <t>Ryan.Carrillo@nsm-seating.com</t>
  </si>
  <si>
    <t>Carrillo</t>
  </si>
  <si>
    <t>Mariana.McConnell@nsm-seating.com</t>
  </si>
  <si>
    <t>Mariana</t>
  </si>
  <si>
    <t>Mcconnell</t>
  </si>
  <si>
    <t>14082</t>
  </si>
  <si>
    <t>Randolph.Brown@nsm-seating.com</t>
  </si>
  <si>
    <t>Randolph</t>
  </si>
  <si>
    <t>Anton.Bandermann@nsm-seating.com</t>
  </si>
  <si>
    <t>Anton</t>
  </si>
  <si>
    <t>Bandermann</t>
  </si>
  <si>
    <t>PR00-Payer Services</t>
  </si>
  <si>
    <t>Credentialing Specialist</t>
  </si>
  <si>
    <t>Mary.Thornburg@nsm-seating.com</t>
  </si>
  <si>
    <t>Mary</t>
  </si>
  <si>
    <t>Thornburg</t>
  </si>
  <si>
    <t>14079</t>
  </si>
  <si>
    <t>Mark.Koller@nsm-seating.com</t>
  </si>
  <si>
    <t>Koller</t>
  </si>
  <si>
    <t>14078</t>
  </si>
  <si>
    <t>Griffin.Augustyniak@nsm-seating.com</t>
  </si>
  <si>
    <t>Griffin</t>
  </si>
  <si>
    <t>Augustyniak</t>
  </si>
  <si>
    <t>14077</t>
  </si>
  <si>
    <t>Tracie.Morales@nsm-seating.com</t>
  </si>
  <si>
    <t>Tracie</t>
  </si>
  <si>
    <t>14076</t>
  </si>
  <si>
    <t>Harry.Clark@nsm-seating.com</t>
  </si>
  <si>
    <t>Harry</t>
  </si>
  <si>
    <t>Stephanie.Melcher@nsm-seating.com</t>
  </si>
  <si>
    <t>Melcher</t>
  </si>
  <si>
    <t>14074</t>
  </si>
  <si>
    <t>Tsung-Han.Hsieh@nsm-seating.com</t>
  </si>
  <si>
    <t>Tsung-Han</t>
  </si>
  <si>
    <t>Hsieh</t>
  </si>
  <si>
    <t>14073</t>
  </si>
  <si>
    <t>Dylan.Ricks@nsm-seating.com</t>
  </si>
  <si>
    <t>Ricks</t>
  </si>
  <si>
    <t>Loren</t>
  </si>
  <si>
    <t>Ferguson</t>
  </si>
  <si>
    <t>14070</t>
  </si>
  <si>
    <t>Jennifer.Olisky@nsm-seating.com</t>
  </si>
  <si>
    <t>Jennifer</t>
  </si>
  <si>
    <t>Olisky</t>
  </si>
  <si>
    <t>14068</t>
  </si>
  <si>
    <t>Chris.Capps@nsm-seating.com</t>
  </si>
  <si>
    <t>Christopher</t>
  </si>
  <si>
    <t>Capps</t>
  </si>
  <si>
    <t>14067</t>
  </si>
  <si>
    <t>Noah.Berg@nsm-seating.com</t>
  </si>
  <si>
    <t>Noah</t>
  </si>
  <si>
    <t>Berg</t>
  </si>
  <si>
    <t>Daniel.Goodman@nsm-seating.com</t>
  </si>
  <si>
    <t>Daniel</t>
  </si>
  <si>
    <t>Goodman</t>
  </si>
  <si>
    <t>14065</t>
  </si>
  <si>
    <t>Juan.Jimenez@nsm-seating.com</t>
  </si>
  <si>
    <t>Juan</t>
  </si>
  <si>
    <t>Jimenez</t>
  </si>
  <si>
    <t>Angel.Diaz@nsm-seating.com</t>
  </si>
  <si>
    <t>Angel</t>
  </si>
  <si>
    <t>Diaz</t>
  </si>
  <si>
    <t>Tyler.Fleming@nsm-seating.com</t>
  </si>
  <si>
    <t>Gregory</t>
  </si>
  <si>
    <t>Fleming</t>
  </si>
  <si>
    <t>14061</t>
  </si>
  <si>
    <t>Maxwell.Groff@nsm-seating.com</t>
  </si>
  <si>
    <t>Maxwell</t>
  </si>
  <si>
    <t>Groff</t>
  </si>
  <si>
    <t>Elizabeth.Riggs@nsm-seating.com</t>
  </si>
  <si>
    <t>Elizabeth</t>
  </si>
  <si>
    <t>Riggs</t>
  </si>
  <si>
    <t>14059</t>
  </si>
  <si>
    <t>Omar.Rozo@nsm-seating.com</t>
  </si>
  <si>
    <t>Omar</t>
  </si>
  <si>
    <t>Rozo</t>
  </si>
  <si>
    <t>H03</t>
  </si>
  <si>
    <t>Payer Fee Schedule Spec</t>
  </si>
  <si>
    <t>Ashley.Phillips@nsm-seating.com</t>
  </si>
  <si>
    <t>Ashley</t>
  </si>
  <si>
    <t>Phillips</t>
  </si>
  <si>
    <t>14057</t>
  </si>
  <si>
    <t>Chelsey.Beckner@nsm-seating.com</t>
  </si>
  <si>
    <t>Chelsey</t>
  </si>
  <si>
    <t>Beckner</t>
  </si>
  <si>
    <t>14056</t>
  </si>
  <si>
    <t>Director of Finance</t>
  </si>
  <si>
    <t>Halsey.Otto@nsm-seating.com</t>
  </si>
  <si>
    <t>Otto</t>
  </si>
  <si>
    <t>14055</t>
  </si>
  <si>
    <t>Frankie.Twist@nsm-seating.com</t>
  </si>
  <si>
    <t>Frank</t>
  </si>
  <si>
    <t>Twist</t>
  </si>
  <si>
    <t>David.Jones@nsm-seating.com</t>
  </si>
  <si>
    <t>Cash Applications Spec</t>
  </si>
  <si>
    <t>Eileen.Voyles@nsm-seating.com</t>
  </si>
  <si>
    <t>Eileen</t>
  </si>
  <si>
    <t>Voyles</t>
  </si>
  <si>
    <t>14051</t>
  </si>
  <si>
    <t>Christiana.Iaconelli@nsm-seating.com</t>
  </si>
  <si>
    <t>Christiana</t>
  </si>
  <si>
    <t>Iaconelli</t>
  </si>
  <si>
    <t>14050</t>
  </si>
  <si>
    <t>Michael.Conley@nsm-seating.com</t>
  </si>
  <si>
    <t>Conley</t>
  </si>
  <si>
    <t>Program &amp; Portfolio Dir</t>
  </si>
  <si>
    <t>Matt.Lynch@nsm-seating.com</t>
  </si>
  <si>
    <t>Lynch</t>
  </si>
  <si>
    <t>14048</t>
  </si>
  <si>
    <t>Ian.Powell@nsm-seating.com</t>
  </si>
  <si>
    <t>Ian</t>
  </si>
  <si>
    <t>Powell</t>
  </si>
  <si>
    <t>14047</t>
  </si>
  <si>
    <t>Erin.Bates@nsm-seating.com</t>
  </si>
  <si>
    <t>Erin</t>
  </si>
  <si>
    <t>Bates</t>
  </si>
  <si>
    <t>14046</t>
  </si>
  <si>
    <t>Beth.Galloway@nsm-seating.com</t>
  </si>
  <si>
    <t>Beth</t>
  </si>
  <si>
    <t>Galloway</t>
  </si>
  <si>
    <t>14045</t>
  </si>
  <si>
    <t>932</t>
  </si>
  <si>
    <t>Area Manager</t>
  </si>
  <si>
    <t>Leslie</t>
  </si>
  <si>
    <t>Bray</t>
  </si>
  <si>
    <t>Bryan.Sierra@nsm-seating.com</t>
  </si>
  <si>
    <t>Bryan</t>
  </si>
  <si>
    <t>Sierra</t>
  </si>
  <si>
    <t>Markisha.Marshall@nsm-seating.com</t>
  </si>
  <si>
    <t>Markisha</t>
  </si>
  <si>
    <t>Marshall</t>
  </si>
  <si>
    <t>14041</t>
  </si>
  <si>
    <t>Michael.Baldwin@nsm-seating.com</t>
  </si>
  <si>
    <t>Baldwin</t>
  </si>
  <si>
    <t>14040</t>
  </si>
  <si>
    <t>Carlos.Orozco@nsm-seating.com</t>
  </si>
  <si>
    <t>Carlos</t>
  </si>
  <si>
    <t>Orozco</t>
  </si>
  <si>
    <t>Justin.Hardee@nsm-seating.com</t>
  </si>
  <si>
    <t>Hardee</t>
  </si>
  <si>
    <t>Rosemary.Fath@nsm-seating.com</t>
  </si>
  <si>
    <t>Rosemary</t>
  </si>
  <si>
    <t>Fath</t>
  </si>
  <si>
    <t>14037</t>
  </si>
  <si>
    <t>Joel.Shipman@nsm-seating.com</t>
  </si>
  <si>
    <t>Joel</t>
  </si>
  <si>
    <t>Shipman</t>
  </si>
  <si>
    <t>14036</t>
  </si>
  <si>
    <t>Paul.Arnold@nsm-seating.com</t>
  </si>
  <si>
    <t>Paul</t>
  </si>
  <si>
    <t>Arnold</t>
  </si>
  <si>
    <t>Adam.baker@nsm-seating.com</t>
  </si>
  <si>
    <t>Adam</t>
  </si>
  <si>
    <t>Baker</t>
  </si>
  <si>
    <t>Kim.Mills@nsm-seating.com</t>
  </si>
  <si>
    <t>Kimberly</t>
  </si>
  <si>
    <t>Mills</t>
  </si>
  <si>
    <t>Jecinda.Reid@nsm-seating.com</t>
  </si>
  <si>
    <t>Jecinda</t>
  </si>
  <si>
    <t>Reid</t>
  </si>
  <si>
    <t>14026</t>
  </si>
  <si>
    <t>Tris</t>
  </si>
  <si>
    <t>Saucier</t>
  </si>
  <si>
    <t>14025</t>
  </si>
  <si>
    <t>Payer Relations Manager</t>
  </si>
  <si>
    <t>melissa.williams@nsm-seating.com</t>
  </si>
  <si>
    <t>Williams</t>
  </si>
  <si>
    <t>14024</t>
  </si>
  <si>
    <t>Alexandra.Bean@nsm-seating.com</t>
  </si>
  <si>
    <t>Alexandra</t>
  </si>
  <si>
    <t>Bean</t>
  </si>
  <si>
    <t>14023</t>
  </si>
  <si>
    <t>FM02-Clinical Busi Devel</t>
  </si>
  <si>
    <t>Market Dev Manager</t>
  </si>
  <si>
    <t>Brett.Baer@nsm-seating.com</t>
  </si>
  <si>
    <t>Brett</t>
  </si>
  <si>
    <t>Baer</t>
  </si>
  <si>
    <t>14019</t>
  </si>
  <si>
    <t>Deidra.White@nsm-seating.com</t>
  </si>
  <si>
    <t>Deidra</t>
  </si>
  <si>
    <t>White</t>
  </si>
  <si>
    <t>IT01-Software &amp; Develop</t>
  </si>
  <si>
    <t>IT NET Developer</t>
  </si>
  <si>
    <t>Jordan.Read@nsm-seating.com</t>
  </si>
  <si>
    <t>Jordan</t>
  </si>
  <si>
    <t>Read</t>
  </si>
  <si>
    <t>14017</t>
  </si>
  <si>
    <t>Jeremiah.Painter@nsm-seating.com</t>
  </si>
  <si>
    <t>Jeremiah</t>
  </si>
  <si>
    <t>Painter</t>
  </si>
  <si>
    <t>14016</t>
  </si>
  <si>
    <t>Tala.Self@nsm-seating.com</t>
  </si>
  <si>
    <t>Tala</t>
  </si>
  <si>
    <t>Self</t>
  </si>
  <si>
    <t>14015</t>
  </si>
  <si>
    <t>Billing Specialist</t>
  </si>
  <si>
    <t>Olympia.Menifee@nsm-seating.com</t>
  </si>
  <si>
    <t>Olympia</t>
  </si>
  <si>
    <t>Menifee</t>
  </si>
  <si>
    <t>14012</t>
  </si>
  <si>
    <t>Isela.Valdez@nsm-seating.com</t>
  </si>
  <si>
    <t>Isela</t>
  </si>
  <si>
    <t>Valdez</t>
  </si>
  <si>
    <t>14011</t>
  </si>
  <si>
    <t>Cristina.Bichachi@nsm-seating.com</t>
  </si>
  <si>
    <t>Rhonda</t>
  </si>
  <si>
    <t>Bichachi</t>
  </si>
  <si>
    <t>14010</t>
  </si>
  <si>
    <t>Marcos.Kerley-Lopez@nsm-seating.com</t>
  </si>
  <si>
    <t>Marcos</t>
  </si>
  <si>
    <t>Kerley-Lopez</t>
  </si>
  <si>
    <t>14007</t>
  </si>
  <si>
    <t>David.Laughlin@nsm-seating.com</t>
  </si>
  <si>
    <t>Laughlin</t>
  </si>
  <si>
    <t>14006</t>
  </si>
  <si>
    <t>Ebonee.Spencer@nsm-seating.com</t>
  </si>
  <si>
    <t>Ebonee</t>
  </si>
  <si>
    <t>Spencer</t>
  </si>
  <si>
    <t>14005</t>
  </si>
  <si>
    <t>Kimberly.Braun@nsm-seating.com</t>
  </si>
  <si>
    <t>Braun</t>
  </si>
  <si>
    <t>14004</t>
  </si>
  <si>
    <t>Michael.Rosselot@nsm-seating.com</t>
  </si>
  <si>
    <t>Rosselot</t>
  </si>
  <si>
    <t>Peggy.Faircloth@nsm-seating.com</t>
  </si>
  <si>
    <t>Peggy</t>
  </si>
  <si>
    <t>Faircloth</t>
  </si>
  <si>
    <t>14000</t>
  </si>
  <si>
    <t>Kevin.Lloyd@nsm-seating.com</t>
  </si>
  <si>
    <t>Lloyd</t>
  </si>
  <si>
    <t>Elisha.Hindman@nsm-seating.com</t>
  </si>
  <si>
    <t>Elisha</t>
  </si>
  <si>
    <t>Hindman</t>
  </si>
  <si>
    <t>13998</t>
  </si>
  <si>
    <t>Robin.Ealey@nsm-seating.com</t>
  </si>
  <si>
    <t>Robin</t>
  </si>
  <si>
    <t>Ealey</t>
  </si>
  <si>
    <t>13997</t>
  </si>
  <si>
    <t>Berenis.Campuzano@nsm-seating.com</t>
  </si>
  <si>
    <t>Berenis</t>
  </si>
  <si>
    <t>Campuzano</t>
  </si>
  <si>
    <t>13996</t>
  </si>
  <si>
    <t>Ashley.Hoff@nsm-seating.com</t>
  </si>
  <si>
    <t>Hoff</t>
  </si>
  <si>
    <t>Michelle.Clark1@nsm-seating.com</t>
  </si>
  <si>
    <t>Michelle</t>
  </si>
  <si>
    <t>13992</t>
  </si>
  <si>
    <t>Corie.Pyles@nsm-seating.com</t>
  </si>
  <si>
    <t>Corie</t>
  </si>
  <si>
    <t>Pyles</t>
  </si>
  <si>
    <t>13991</t>
  </si>
  <si>
    <t>Aramon.Davis@nsm-seating.com</t>
  </si>
  <si>
    <t>Aramon</t>
  </si>
  <si>
    <t>Davis</t>
  </si>
  <si>
    <t>13989</t>
  </si>
  <si>
    <t>Ronald.Locascio@nsm-seating.com</t>
  </si>
  <si>
    <t>Ronald</t>
  </si>
  <si>
    <t>Locascio</t>
  </si>
  <si>
    <t>13987</t>
  </si>
  <si>
    <t>Kelly.Fitzgerald@nsm-seating.com</t>
  </si>
  <si>
    <t>Kelly</t>
  </si>
  <si>
    <t>13986</t>
  </si>
  <si>
    <t>lisa.martin@nsm-seating.com</t>
  </si>
  <si>
    <t>13985</t>
  </si>
  <si>
    <t>Israel.Hernandez@nsm-seating.com</t>
  </si>
  <si>
    <t>Israel</t>
  </si>
  <si>
    <t>Hernandez</t>
  </si>
  <si>
    <t>Eduardo.Alvarez@nsm-seating.com</t>
  </si>
  <si>
    <t>Eduardo</t>
  </si>
  <si>
    <t>Alvarez</t>
  </si>
  <si>
    <t>Javier.Hermosillo@nsm-seating.com</t>
  </si>
  <si>
    <t>Javier</t>
  </si>
  <si>
    <t>Hermosillo</t>
  </si>
  <si>
    <t>Elizabeth.Salyers@nsm-seating.com</t>
  </si>
  <si>
    <t>Salyers</t>
  </si>
  <si>
    <t>13981</t>
  </si>
  <si>
    <t>Bruce.Byrd@nsm-seating.com</t>
  </si>
  <si>
    <t>Bruce</t>
  </si>
  <si>
    <t>Byrd</t>
  </si>
  <si>
    <t>Victor.Rosales@nsm-seating.com</t>
  </si>
  <si>
    <t>Victor</t>
  </si>
  <si>
    <t>Rosales</t>
  </si>
  <si>
    <t>Krystopher.Heredia@nsm-seating.com</t>
  </si>
  <si>
    <t>Krystopher</t>
  </si>
  <si>
    <t>Heredia</t>
  </si>
  <si>
    <t>Saimon.Sotero@nsm-seating.com</t>
  </si>
  <si>
    <t>Saimon</t>
  </si>
  <si>
    <t>Sotero</t>
  </si>
  <si>
    <t>Jilana.Underwood@nsm-seating.com</t>
  </si>
  <si>
    <t>Jilana</t>
  </si>
  <si>
    <t>Underwood</t>
  </si>
  <si>
    <t>13976</t>
  </si>
  <si>
    <t>Angela.Seman@nsm-seating.com</t>
  </si>
  <si>
    <t>ANGELA</t>
  </si>
  <si>
    <t>SEMAN</t>
  </si>
  <si>
    <t>13975</t>
  </si>
  <si>
    <t>Tiara.Baker@nsm-seating.com</t>
  </si>
  <si>
    <t>Tiara</t>
  </si>
  <si>
    <t>13974</t>
  </si>
  <si>
    <t>Kyllah.Edwards@nsm-seating.com</t>
  </si>
  <si>
    <t>Kyllah</t>
  </si>
  <si>
    <t>Edwards</t>
  </si>
  <si>
    <t>13973</t>
  </si>
  <si>
    <t>Chris.Richardson@nsm-seating.com</t>
  </si>
  <si>
    <t>Jimmy</t>
  </si>
  <si>
    <t>Richardson</t>
  </si>
  <si>
    <t>David.Hass@nsm-seating.com</t>
  </si>
  <si>
    <t>Hass</t>
  </si>
  <si>
    <t>Herman.Waters@nsm-seating.com</t>
  </si>
  <si>
    <t>Herman</t>
  </si>
  <si>
    <t>Waters</t>
  </si>
  <si>
    <t>Brian.Goins@nsm-seating.com</t>
  </si>
  <si>
    <t>Goins</t>
  </si>
  <si>
    <t>13969</t>
  </si>
  <si>
    <t>aerial.brunson@nsm-seating.com</t>
  </si>
  <si>
    <t>Aerial</t>
  </si>
  <si>
    <t>Brunson</t>
  </si>
  <si>
    <t>13968</t>
  </si>
  <si>
    <t>Payer Rel Licensing Spec</t>
  </si>
  <si>
    <t>Michaela.Denton@nsm-seating.com</t>
  </si>
  <si>
    <t>Michaela</t>
  </si>
  <si>
    <t>Denton</t>
  </si>
  <si>
    <t>13966</t>
  </si>
  <si>
    <t>Susan.Matherly@nsm-seating.com</t>
  </si>
  <si>
    <t>Susan</t>
  </si>
  <si>
    <t>Matherly</t>
  </si>
  <si>
    <t>13965</t>
  </si>
  <si>
    <t>Tyler.Bethune@nsm-seating.com</t>
  </si>
  <si>
    <t>Bethune</t>
  </si>
  <si>
    <t>13964</t>
  </si>
  <si>
    <t>Stephanie.Viquez@nsm-seating.com</t>
  </si>
  <si>
    <t>viquez</t>
  </si>
  <si>
    <t>13963</t>
  </si>
  <si>
    <t>Mark.Goins@nsm-seating.com</t>
  </si>
  <si>
    <t>13962</t>
  </si>
  <si>
    <t>Michelle.Norton@nsm-seating.com</t>
  </si>
  <si>
    <t>Norton</t>
  </si>
  <si>
    <t>13961</t>
  </si>
  <si>
    <t>Brielle.Watts@nsm-seating.com</t>
  </si>
  <si>
    <t>Brielle</t>
  </si>
  <si>
    <t>Watts</t>
  </si>
  <si>
    <t>13960</t>
  </si>
  <si>
    <t>SC01-Quoting/Purchasing</t>
  </si>
  <si>
    <t>Quoting Specialist II</t>
  </si>
  <si>
    <t>Megan.Randle@nsm-seating.com</t>
  </si>
  <si>
    <t>Megan</t>
  </si>
  <si>
    <t>Randle</t>
  </si>
  <si>
    <t>13959</t>
  </si>
  <si>
    <t>Technician Supervisor</t>
  </si>
  <si>
    <t>Cassandra.Gonzalez@nsm-seating.com</t>
  </si>
  <si>
    <t>Cassandra</t>
  </si>
  <si>
    <t>Gonzalez</t>
  </si>
  <si>
    <t>Leave of absence</t>
  </si>
  <si>
    <t>13958</t>
  </si>
  <si>
    <t>David.Pollastrini@nsm-seating.com</t>
  </si>
  <si>
    <t>Pollastrini</t>
  </si>
  <si>
    <t>13956</t>
  </si>
  <si>
    <t>Lauren.Holloway@nsm-seating.com</t>
  </si>
  <si>
    <t>Lauren</t>
  </si>
  <si>
    <t>Holloway</t>
  </si>
  <si>
    <t>13954</t>
  </si>
  <si>
    <t>Luis.Garcia@nsm-seating.com</t>
  </si>
  <si>
    <t>Rachel.Padilla@nsm-seating.com</t>
  </si>
  <si>
    <t>Rachel</t>
  </si>
  <si>
    <t>Padilla</t>
  </si>
  <si>
    <t>13952</t>
  </si>
  <si>
    <t>Tirthpal.Singh@nsm-seating.com</t>
  </si>
  <si>
    <t>Tirthpal</t>
  </si>
  <si>
    <t>Singh</t>
  </si>
  <si>
    <t>Recruiter</t>
  </si>
  <si>
    <t>Danielle.Brown2@nsm-seating.com</t>
  </si>
  <si>
    <t>Danielle</t>
  </si>
  <si>
    <t>13950</t>
  </si>
  <si>
    <t>Billy.Thomas@nsm-seating.com</t>
  </si>
  <si>
    <t>Billy</t>
  </si>
  <si>
    <t>Randy.Daniels@nsm-seating.com</t>
  </si>
  <si>
    <t>Daniels</t>
  </si>
  <si>
    <t>13948</t>
  </si>
  <si>
    <t>Adrian.Aleman@nsm-seating.com</t>
  </si>
  <si>
    <t>Adrian</t>
  </si>
  <si>
    <t>Aleman</t>
  </si>
  <si>
    <t>john.urbach@nsm-seating.com</t>
  </si>
  <si>
    <t>Urbach Jr.</t>
  </si>
  <si>
    <t>Aliah.Hussain@nsm-seating.com</t>
  </si>
  <si>
    <t>Aliah</t>
  </si>
  <si>
    <t>Hussain</t>
  </si>
  <si>
    <t>13943</t>
  </si>
  <si>
    <t>Tyler.Motley@nsm-seating.com</t>
  </si>
  <si>
    <t>Motley</t>
  </si>
  <si>
    <t>Jason.Baedke@nsm-seating.com</t>
  </si>
  <si>
    <t>Jason</t>
  </si>
  <si>
    <t>Baedke</t>
  </si>
  <si>
    <t>13940</t>
  </si>
  <si>
    <t>Jacob.Quaintance@nsm-seating.com</t>
  </si>
  <si>
    <t>Jacob</t>
  </si>
  <si>
    <t>Quaintance</t>
  </si>
  <si>
    <t>Timothy.Meighan@nsm-seating.com</t>
  </si>
  <si>
    <t>Timothy</t>
  </si>
  <si>
    <t>Meighan</t>
  </si>
  <si>
    <t>CS00-National Custmr Serv</t>
  </si>
  <si>
    <t>944</t>
  </si>
  <si>
    <t>Regional Customer Srv Rep</t>
  </si>
  <si>
    <t>Mohal.Syed@nsm-seating.com</t>
  </si>
  <si>
    <t>Mohal</t>
  </si>
  <si>
    <t>Syed</t>
  </si>
  <si>
    <t>13935</t>
  </si>
  <si>
    <t>Brian.Morse@nsm-seating.com</t>
  </si>
  <si>
    <t>Morse</t>
  </si>
  <si>
    <t>caleb.lopez@nsm-seating.com</t>
  </si>
  <si>
    <t>Caleb</t>
  </si>
  <si>
    <t>13928</t>
  </si>
  <si>
    <t>SeAuna.Bonilla@nsm-seating.com</t>
  </si>
  <si>
    <t>Se’Auna</t>
  </si>
  <si>
    <t>Bonilla</t>
  </si>
  <si>
    <t>13927</t>
  </si>
  <si>
    <t>John.Beatty@nsm-seating.com</t>
  </si>
  <si>
    <t>Beatty</t>
  </si>
  <si>
    <t>Mark.Berron@nsm-seating.com</t>
  </si>
  <si>
    <t>Berron</t>
  </si>
  <si>
    <t>Jackson.Gorham@nsm-seating.com</t>
  </si>
  <si>
    <t>Jackson</t>
  </si>
  <si>
    <t>Gorham</t>
  </si>
  <si>
    <t>13923</t>
  </si>
  <si>
    <t>Tiffany.Morley@nsm-seating.com</t>
  </si>
  <si>
    <t>Morley</t>
  </si>
  <si>
    <t>13921</t>
  </si>
  <si>
    <t>Kira.Harris@nsm-seating.com</t>
  </si>
  <si>
    <t>Kira</t>
  </si>
  <si>
    <t>Harris</t>
  </si>
  <si>
    <t>13920</t>
  </si>
  <si>
    <t>Susie.Langley@nsm-seating.com</t>
  </si>
  <si>
    <t>Susie</t>
  </si>
  <si>
    <t>Langley</t>
  </si>
  <si>
    <t>13919</t>
  </si>
  <si>
    <t>Handel.Semper@nsm-seating.com</t>
  </si>
  <si>
    <t>Handel</t>
  </si>
  <si>
    <t>Semper</t>
  </si>
  <si>
    <t>Ralph.Cortes@nsm-seating.com</t>
  </si>
  <si>
    <t>RALPH</t>
  </si>
  <si>
    <t>CORTES</t>
  </si>
  <si>
    <t>13916</t>
  </si>
  <si>
    <t>Michael.Laramore@nsm-seating.com</t>
  </si>
  <si>
    <t>Laramore</t>
  </si>
  <si>
    <t>Talis.Daiga@nsm-seating.com</t>
  </si>
  <si>
    <t>Talis</t>
  </si>
  <si>
    <t>Daiga</t>
  </si>
  <si>
    <t>13914</t>
  </si>
  <si>
    <t>Controller</t>
  </si>
  <si>
    <t>Randy.Christian@nsm-seating.com</t>
  </si>
  <si>
    <t>13913</t>
  </si>
  <si>
    <t>chuck.Weimer@nsm-seating.com</t>
  </si>
  <si>
    <t>charles</t>
  </si>
  <si>
    <t>weimer</t>
  </si>
  <si>
    <t>13912</t>
  </si>
  <si>
    <t>Kaleb.Foxen@nsm-seating.com</t>
  </si>
  <si>
    <t>Kaleb</t>
  </si>
  <si>
    <t>Foxen</t>
  </si>
  <si>
    <t>13911</t>
  </si>
  <si>
    <t>Regional Area Director</t>
  </si>
  <si>
    <t>Jane</t>
  </si>
  <si>
    <t>Schmitz</t>
  </si>
  <si>
    <t>13910</t>
  </si>
  <si>
    <t>Freda.Houck@nsm-seating.com</t>
  </si>
  <si>
    <t>Freda</t>
  </si>
  <si>
    <t>Houck</t>
  </si>
  <si>
    <t>13909</t>
  </si>
  <si>
    <t>kyle.johnson@nsm-seating.com</t>
  </si>
  <si>
    <t>Kyle</t>
  </si>
  <si>
    <t>13908</t>
  </si>
  <si>
    <t>PR01-Payer Relations</t>
  </si>
  <si>
    <t>Payer Relations VP</t>
  </si>
  <si>
    <t>Tim.Havel@nsm-seating.com</t>
  </si>
  <si>
    <t>Havel</t>
  </si>
  <si>
    <t>13907</t>
  </si>
  <si>
    <t>Ali.Corral@nsm-seating.com</t>
  </si>
  <si>
    <t>Ali</t>
  </si>
  <si>
    <t>Corral</t>
  </si>
  <si>
    <t>Zachary.Dixon@nsm-seating.com</t>
  </si>
  <si>
    <t>Zachary</t>
  </si>
  <si>
    <t>Dixon</t>
  </si>
  <si>
    <t>Thomas.Mase@nsm-seating.com</t>
  </si>
  <si>
    <t>Mase</t>
  </si>
  <si>
    <t>13904</t>
  </si>
  <si>
    <t>Brittany.Maxey@nsm-seating.com</t>
  </si>
  <si>
    <t>Brittany</t>
  </si>
  <si>
    <t>Maxey</t>
  </si>
  <si>
    <t>13901</t>
  </si>
  <si>
    <t>Amber.Crawford@nsm-seating.com</t>
  </si>
  <si>
    <t>Amber</t>
  </si>
  <si>
    <t>Crawford</t>
  </si>
  <si>
    <t>13900</t>
  </si>
  <si>
    <t>Contracting Specialist</t>
  </si>
  <si>
    <t>Lisa.Cogburn@nsm-seating.com</t>
  </si>
  <si>
    <t>Cogburn</t>
  </si>
  <si>
    <t>13895</t>
  </si>
  <si>
    <t>Misty.Parrish@nsm-seating.com</t>
  </si>
  <si>
    <t>Misty</t>
  </si>
  <si>
    <t>Parrish</t>
  </si>
  <si>
    <t>13894</t>
  </si>
  <si>
    <t>denise.killmer@nsm-seating.com</t>
  </si>
  <si>
    <t>Denise</t>
  </si>
  <si>
    <t>Killmer</t>
  </si>
  <si>
    <t>13893</t>
  </si>
  <si>
    <t>Jennifer.Lopez@nsm-seating.com</t>
  </si>
  <si>
    <t>13892</t>
  </si>
  <si>
    <t>Gurganus</t>
  </si>
  <si>
    <t>13891</t>
  </si>
  <si>
    <t>Joseph.Suozzi@nsm-seating.com</t>
  </si>
  <si>
    <t>Joseph</t>
  </si>
  <si>
    <t>Suozzi</t>
  </si>
  <si>
    <t>13890</t>
  </si>
  <si>
    <t>Jesse.Ferguson@nsm-seating.com</t>
  </si>
  <si>
    <t>Jesse</t>
  </si>
  <si>
    <t>Addison.Schipper@nsm-seating.com</t>
  </si>
  <si>
    <t>Addison</t>
  </si>
  <si>
    <t>Schipper</t>
  </si>
  <si>
    <t>13888</t>
  </si>
  <si>
    <t>Roxann.Schnick@nsm-seating.com</t>
  </si>
  <si>
    <t>Roxann</t>
  </si>
  <si>
    <t>Schnick</t>
  </si>
  <si>
    <t>13887</t>
  </si>
  <si>
    <t>valerie.Cuozzo@nsm-seating.com</t>
  </si>
  <si>
    <t>Valerie</t>
  </si>
  <si>
    <t>Cuozzo</t>
  </si>
  <si>
    <t>13884</t>
  </si>
  <si>
    <t>Marilyn.Vela@nsm-seating.com</t>
  </si>
  <si>
    <t>Marilyn</t>
  </si>
  <si>
    <t>Vela</t>
  </si>
  <si>
    <t>13883</t>
  </si>
  <si>
    <t>Evan.Willet@nsm-seating.com</t>
  </si>
  <si>
    <t>Evan</t>
  </si>
  <si>
    <t>Willet</t>
  </si>
  <si>
    <t>Robert.Bessette@nsm-seating.com</t>
  </si>
  <si>
    <t>Robert</t>
  </si>
  <si>
    <t>Bessette</t>
  </si>
  <si>
    <t>13880</t>
  </si>
  <si>
    <t>David.Estrada@nsm-seating.com</t>
  </si>
  <si>
    <t>Estrada</t>
  </si>
  <si>
    <t>Kerri.Golmon@nsm-seating.com</t>
  </si>
  <si>
    <t>Kerri</t>
  </si>
  <si>
    <t>Golmon</t>
  </si>
  <si>
    <t>13878</t>
  </si>
  <si>
    <t>Amy.Guzman@nsm-seating.com</t>
  </si>
  <si>
    <t>Amy</t>
  </si>
  <si>
    <t>Guzman</t>
  </si>
  <si>
    <t>13877</t>
  </si>
  <si>
    <t>George.Wesley@nsm-seating.com</t>
  </si>
  <si>
    <t>George</t>
  </si>
  <si>
    <t>Wesley</t>
  </si>
  <si>
    <t>Jessie.Soria@nsm-seating.com</t>
  </si>
  <si>
    <t>Jessica</t>
  </si>
  <si>
    <t>Soria</t>
  </si>
  <si>
    <t>13875</t>
  </si>
  <si>
    <t>stephanie.oneal@nsm-seating.com</t>
  </si>
  <si>
    <t>O'Neal</t>
  </si>
  <si>
    <t>13870</t>
  </si>
  <si>
    <t>alfred.raoof@nsm-seating.com</t>
  </si>
  <si>
    <t>Alfred</t>
  </si>
  <si>
    <t>Ra'oof</t>
  </si>
  <si>
    <t>Sherry.Bledsoe@nsm-seating.com</t>
  </si>
  <si>
    <t>Sherry</t>
  </si>
  <si>
    <t>Bledsoe</t>
  </si>
  <si>
    <t>13868</t>
  </si>
  <si>
    <t>Dennis.Young@nsm-seating.com</t>
  </si>
  <si>
    <t>Dennis</t>
  </si>
  <si>
    <t>Young</t>
  </si>
  <si>
    <t>Kelli.Jennings@nsm-seating.com</t>
  </si>
  <si>
    <t>Kelli</t>
  </si>
  <si>
    <t>Jennings</t>
  </si>
  <si>
    <t>13866</t>
  </si>
  <si>
    <t>Kadie.Silva@nsm-seating.com</t>
  </si>
  <si>
    <t>Kadie</t>
  </si>
  <si>
    <t>Silva</t>
  </si>
  <si>
    <t>13863</t>
  </si>
  <si>
    <t>Hayden.Norton@nsm-seating.com</t>
  </si>
  <si>
    <t>Hayden</t>
  </si>
  <si>
    <t>13862</t>
  </si>
  <si>
    <t>Connor.Patrick@nsm-seating.com</t>
  </si>
  <si>
    <t>Connor</t>
  </si>
  <si>
    <t>Leilany.Mendoza@nsm-seating.com</t>
  </si>
  <si>
    <t>Leilany</t>
  </si>
  <si>
    <t>Mendoza</t>
  </si>
  <si>
    <t>13858</t>
  </si>
  <si>
    <t>George.Ware@nsm-seating.com</t>
  </si>
  <si>
    <t>Ware</t>
  </si>
  <si>
    <t>Senior Tax Manager</t>
  </si>
  <si>
    <t>chad.wood@nsm-seating.com</t>
  </si>
  <si>
    <t>Wood</t>
  </si>
  <si>
    <t>13855</t>
  </si>
  <si>
    <t>Customer Service Rep Lead</t>
  </si>
  <si>
    <t>Jean.Hood@nsm-seating.com</t>
  </si>
  <si>
    <t>Jean</t>
  </si>
  <si>
    <t>Hood</t>
  </si>
  <si>
    <t>13854</t>
  </si>
  <si>
    <t>Stacey.Lewis@nsm-seating.com</t>
  </si>
  <si>
    <t>Stacey</t>
  </si>
  <si>
    <t>Lewis</t>
  </si>
  <si>
    <t>13853</t>
  </si>
  <si>
    <t>Emily.Troutman@nsm-seating.com</t>
  </si>
  <si>
    <t>Emily</t>
  </si>
  <si>
    <t>Troutman</t>
  </si>
  <si>
    <t>13850</t>
  </si>
  <si>
    <t>cliff.king@nsm-seating.com</t>
  </si>
  <si>
    <t>Clifford</t>
  </si>
  <si>
    <t>King</t>
  </si>
  <si>
    <t>Fred.Vargas@nsm-seating.com</t>
  </si>
  <si>
    <t>Alfredo</t>
  </si>
  <si>
    <t>Vargas</t>
  </si>
  <si>
    <t>13847</t>
  </si>
  <si>
    <t>Keith.Suarez@nsm-seating.com</t>
  </si>
  <si>
    <t>Keith</t>
  </si>
  <si>
    <t>Suarez</t>
  </si>
  <si>
    <t>13846</t>
  </si>
  <si>
    <t>Kaci.Feret@nsm-seating.com</t>
  </si>
  <si>
    <t>Kaci</t>
  </si>
  <si>
    <t>Feret</t>
  </si>
  <si>
    <t>13842</t>
  </si>
  <si>
    <t>Gelina.Newton@nsm-seating.com</t>
  </si>
  <si>
    <t>Gelina</t>
  </si>
  <si>
    <t>Newton</t>
  </si>
  <si>
    <t>13840</t>
  </si>
  <si>
    <t>Trevor.Remmel@nsm-seating.com</t>
  </si>
  <si>
    <t>Trevor</t>
  </si>
  <si>
    <t>Remmel</t>
  </si>
  <si>
    <t>13837</t>
  </si>
  <si>
    <t>Access Branch Manager</t>
  </si>
  <si>
    <t>brandon.self@nsm-seating.com</t>
  </si>
  <si>
    <t>Access Sales</t>
  </si>
  <si>
    <t>Jesse.Martin@nsm-seating.com</t>
  </si>
  <si>
    <t>Christopher.Doll@nsm-seating.com</t>
  </si>
  <si>
    <t>Doll</t>
  </si>
  <si>
    <t>Genaro.Castro@nsm-seating.com</t>
  </si>
  <si>
    <t>Genaro</t>
  </si>
  <si>
    <t>Castro</t>
  </si>
  <si>
    <t>13832</t>
  </si>
  <si>
    <t>Ione.Sotero@nsm-seating.com</t>
  </si>
  <si>
    <t>Ione</t>
  </si>
  <si>
    <t>13831</t>
  </si>
  <si>
    <t>Christopher.Snowden@nsm-seating.com</t>
  </si>
  <si>
    <t>Snowden</t>
  </si>
  <si>
    <t>13829</t>
  </si>
  <si>
    <t>Joseph.Curtis@nsm-seating.com</t>
  </si>
  <si>
    <t>Curtis</t>
  </si>
  <si>
    <t>13828</t>
  </si>
  <si>
    <t>Nicole.Glowacki@nsm-seating.com</t>
  </si>
  <si>
    <t>Nicole</t>
  </si>
  <si>
    <t>Glowacki</t>
  </si>
  <si>
    <t>13827</t>
  </si>
  <si>
    <t>Brian.Burns@nsm-seating.com</t>
  </si>
  <si>
    <t>Burns</t>
  </si>
  <si>
    <t>Jessica.Roberts@nsm-seating.com</t>
  </si>
  <si>
    <t>Roberts</t>
  </si>
  <si>
    <t>13822</t>
  </si>
  <si>
    <t>Leslie.Enfinger@nsm-seating.com</t>
  </si>
  <si>
    <t>Enfinger</t>
  </si>
  <si>
    <t>13821</t>
  </si>
  <si>
    <t>Lauren.Ready@nsm-seating.com</t>
  </si>
  <si>
    <t>Ready</t>
  </si>
  <si>
    <t>13820</t>
  </si>
  <si>
    <t>Aman.Kanuga@nsm-seating.com</t>
  </si>
  <si>
    <t>Aman</t>
  </si>
  <si>
    <t>Kanuga</t>
  </si>
  <si>
    <t>13819</t>
  </si>
  <si>
    <t>jason.miller@nsm-seating.com</t>
  </si>
  <si>
    <t>Miller</t>
  </si>
  <si>
    <t>049</t>
  </si>
  <si>
    <t>Tonya.Samuel@nsm-seating.com</t>
  </si>
  <si>
    <t>Tonya</t>
  </si>
  <si>
    <t>13814</t>
  </si>
  <si>
    <t>Human Resources Director</t>
  </si>
  <si>
    <t>Michelle.Landreth@nsm-seating.com</t>
  </si>
  <si>
    <t>Landreth</t>
  </si>
  <si>
    <t>13813</t>
  </si>
  <si>
    <t>Debra.Kasinski@nsm-seating.com</t>
  </si>
  <si>
    <t>Debra</t>
  </si>
  <si>
    <t>Kasinski</t>
  </si>
  <si>
    <t>13811</t>
  </si>
  <si>
    <t>Catherine</t>
  </si>
  <si>
    <t>Earnest</t>
  </si>
  <si>
    <t>13810</t>
  </si>
  <si>
    <t>Amanda.Martinez@nsm-seating.com</t>
  </si>
  <si>
    <t>Amanda</t>
  </si>
  <si>
    <t>13809</t>
  </si>
  <si>
    <t>Chad.Ramee@nsm-seating.com</t>
  </si>
  <si>
    <t>Ramee</t>
  </si>
  <si>
    <t>Cindy</t>
  </si>
  <si>
    <t>Forrett</t>
  </si>
  <si>
    <t>13807</t>
  </si>
  <si>
    <t>Jeremy.Gray@nsm-seating.com</t>
  </si>
  <si>
    <t>Jeremy</t>
  </si>
  <si>
    <t>Gray</t>
  </si>
  <si>
    <t>Crystal.Robinson@nsm-seating.com</t>
  </si>
  <si>
    <t>Crystal</t>
  </si>
  <si>
    <t>Robinson</t>
  </si>
  <si>
    <t>13805</t>
  </si>
  <si>
    <t>Chelsea.Ugarte@nsm-seating.com</t>
  </si>
  <si>
    <t>Chelsea</t>
  </si>
  <si>
    <t>Ugarte</t>
  </si>
  <si>
    <t>13804</t>
  </si>
  <si>
    <t>Jared.Whipkey@nsm-seating.com</t>
  </si>
  <si>
    <t>Jared</t>
  </si>
  <si>
    <t>Whipkey</t>
  </si>
  <si>
    <t>Gerald.Bazelais@nsm-seating.com</t>
  </si>
  <si>
    <t>Gerald</t>
  </si>
  <si>
    <t>Bazelais</t>
  </si>
  <si>
    <t>13801</t>
  </si>
  <si>
    <t>CP00-Compliance &amp; Legal</t>
  </si>
  <si>
    <t>Chief Compliance Officer</t>
  </si>
  <si>
    <t>Matthew.Pierce@nsm-seating.com</t>
  </si>
  <si>
    <t>Matthew</t>
  </si>
  <si>
    <t>Pierce</t>
  </si>
  <si>
    <t>13800</t>
  </si>
  <si>
    <t>Ashley.Ising@nsm-seating.com</t>
  </si>
  <si>
    <t>Ising</t>
  </si>
  <si>
    <t>Isaac.Okine@nsm-seating.com</t>
  </si>
  <si>
    <t>Isaac</t>
  </si>
  <si>
    <t>Okine</t>
  </si>
  <si>
    <t>Jeremiah.Hicks@nsm-seating.com</t>
  </si>
  <si>
    <t>Hicks</t>
  </si>
  <si>
    <t>13797</t>
  </si>
  <si>
    <t>Isaiah.Figueroa@nsm-seating.com</t>
  </si>
  <si>
    <t>Isaiah</t>
  </si>
  <si>
    <t>Figueroa</t>
  </si>
  <si>
    <t>Amy.Patterson@nsm-seating.com</t>
  </si>
  <si>
    <t>13795</t>
  </si>
  <si>
    <t>Phillip.Strong@nsm-seating.com</t>
  </si>
  <si>
    <t>Phillip</t>
  </si>
  <si>
    <t>Strong</t>
  </si>
  <si>
    <t>Deidre.Griffin@nsm-seating.com</t>
  </si>
  <si>
    <t>Deidre</t>
  </si>
  <si>
    <t>13792</t>
  </si>
  <si>
    <t>David.Amador@nsm-seating.com</t>
  </si>
  <si>
    <t>Amador</t>
  </si>
  <si>
    <t>13787</t>
  </si>
  <si>
    <t>Jessica.Thibault@nsm-seating.com</t>
  </si>
  <si>
    <t>Thibault</t>
  </si>
  <si>
    <t>13786</t>
  </si>
  <si>
    <t>Brianna.Kirk@nsm-seating.com</t>
  </si>
  <si>
    <t>Brianna</t>
  </si>
  <si>
    <t>Kirk</t>
  </si>
  <si>
    <t>13785</t>
  </si>
  <si>
    <t>Kristena.Ramirez@nsm-seating.com</t>
  </si>
  <si>
    <t>Kristena</t>
  </si>
  <si>
    <t>13782</t>
  </si>
  <si>
    <t>Russell.Carver@nsm-seating.com</t>
  </si>
  <si>
    <t>Carver</t>
  </si>
  <si>
    <t>13780</t>
  </si>
  <si>
    <t>Susy.Nelson@nsm-seating.com</t>
  </si>
  <si>
    <t>Susy</t>
  </si>
  <si>
    <t>Nelson</t>
  </si>
  <si>
    <t>13778</t>
  </si>
  <si>
    <t>Karl.Ylonen@nsm-seating.com</t>
  </si>
  <si>
    <t>Karl</t>
  </si>
  <si>
    <t>Ylonen</t>
  </si>
  <si>
    <t>nick.taylor@nsm-seating.com</t>
  </si>
  <si>
    <t>Taylor</t>
  </si>
  <si>
    <t>Jessica.Gonzalez@nsm-seating.com</t>
  </si>
  <si>
    <t>13771</t>
  </si>
  <si>
    <t>zach.stamper@nsm-seating.com</t>
  </si>
  <si>
    <t>Stamper</t>
  </si>
  <si>
    <t>Criselda.Salinas@nsm-seating.com</t>
  </si>
  <si>
    <t>Criselda</t>
  </si>
  <si>
    <t>Salinas</t>
  </si>
  <si>
    <t>13768</t>
  </si>
  <si>
    <t>Julia.Paull@nsm-seating.com</t>
  </si>
  <si>
    <t>Julia</t>
  </si>
  <si>
    <t>Paull</t>
  </si>
  <si>
    <t>13767</t>
  </si>
  <si>
    <t>Payer Profile Specialist</t>
  </si>
  <si>
    <t>Karrissa.Jones@nsm-seating.com</t>
  </si>
  <si>
    <t>Karrissa</t>
  </si>
  <si>
    <t>13765</t>
  </si>
  <si>
    <t>Katherine.Gonzalez@nsm-seating.com</t>
  </si>
  <si>
    <t>Katherine</t>
  </si>
  <si>
    <t>Gonzalez Martinez</t>
  </si>
  <si>
    <t>13763</t>
  </si>
  <si>
    <t>Edward.Deditch@nsm-seating.com</t>
  </si>
  <si>
    <t>Edward</t>
  </si>
  <si>
    <t>Deditch</t>
  </si>
  <si>
    <t>Deandre.Davis@nsm-seating.com</t>
  </si>
  <si>
    <t>Deandre</t>
  </si>
  <si>
    <t>13760</t>
  </si>
  <si>
    <t>Specialty Retail Director</t>
  </si>
  <si>
    <t>Jason.McCloud@nsm-seating.com</t>
  </si>
  <si>
    <t>McCloud</t>
  </si>
  <si>
    <t>13756</t>
  </si>
  <si>
    <t>Wallace.Williams@nsm-seating.com</t>
  </si>
  <si>
    <t>Wallace</t>
  </si>
  <si>
    <t>Tessa.Perales@nsm-seating.com</t>
  </si>
  <si>
    <t>Tessa</t>
  </si>
  <si>
    <t>Slanker-Perales</t>
  </si>
  <si>
    <t>13754</t>
  </si>
  <si>
    <t>jamilee.agostino@nsm-seating.com</t>
  </si>
  <si>
    <t>Jamilee</t>
  </si>
  <si>
    <t>Agostino</t>
  </si>
  <si>
    <t>13753</t>
  </si>
  <si>
    <t>Misti.English@nsm-seating.com</t>
  </si>
  <si>
    <t>Misti</t>
  </si>
  <si>
    <t>English</t>
  </si>
  <si>
    <t>13752</t>
  </si>
  <si>
    <t>christian.stephenson@nsm-seating.com</t>
  </si>
  <si>
    <t>Stephenson</t>
  </si>
  <si>
    <t>CS02-Office Administrator</t>
  </si>
  <si>
    <t>Office Administrator</t>
  </si>
  <si>
    <t>Arlene.Santoni@nsm-seating.com</t>
  </si>
  <si>
    <t>Arlene</t>
  </si>
  <si>
    <t>Santoni</t>
  </si>
  <si>
    <t>13750</t>
  </si>
  <si>
    <t>Ashley.Jones@nsm-seating.com</t>
  </si>
  <si>
    <t>13749</t>
  </si>
  <si>
    <t>Rich.Reiser@nsm-seating.com</t>
  </si>
  <si>
    <t>Rich</t>
  </si>
  <si>
    <t>Reiser</t>
  </si>
  <si>
    <t>13748</t>
  </si>
  <si>
    <t>Juan.Pagan@nsm-seating.com</t>
  </si>
  <si>
    <t>Pagan Cordero</t>
  </si>
  <si>
    <t>13747</t>
  </si>
  <si>
    <t>Porch</t>
  </si>
  <si>
    <t>13744</t>
  </si>
  <si>
    <t>Robert.Meehan@nsm-seating.com</t>
  </si>
  <si>
    <t>Meehan</t>
  </si>
  <si>
    <t>meghan.mulloy@nsm-seating.com</t>
  </si>
  <si>
    <t>Meghan</t>
  </si>
  <si>
    <t>Mulloy</t>
  </si>
  <si>
    <t>areeba.khan@nsm-seating.com</t>
  </si>
  <si>
    <t>Areeba</t>
  </si>
  <si>
    <t>Khan</t>
  </si>
  <si>
    <t>13740</t>
  </si>
  <si>
    <t>Kristopher.Pollari@nsm-seating.com</t>
  </si>
  <si>
    <t>Kristopher</t>
  </si>
  <si>
    <t>Pollari</t>
  </si>
  <si>
    <t>Levi.Baldwin@nsm-seating.com</t>
  </si>
  <si>
    <t>Levi</t>
  </si>
  <si>
    <t>13738</t>
  </si>
  <si>
    <t>Tammie.Fliam@nsm-seating.com</t>
  </si>
  <si>
    <t>Tammie</t>
  </si>
  <si>
    <t>Fliam</t>
  </si>
  <si>
    <t>Seth.Parks@nsm-seating.com</t>
  </si>
  <si>
    <t>Seth</t>
  </si>
  <si>
    <t>Parks</t>
  </si>
  <si>
    <t>Nolan.Farrigan@nsm-seating.com</t>
  </si>
  <si>
    <t>Nolan</t>
  </si>
  <si>
    <t>Farrigan</t>
  </si>
  <si>
    <t>13735</t>
  </si>
  <si>
    <t>Kayla.Buckroth@nsm-seating.com</t>
  </si>
  <si>
    <t>Kayla</t>
  </si>
  <si>
    <t>Buckroth</t>
  </si>
  <si>
    <t>13734</t>
  </si>
  <si>
    <t>Christopher.Rivera@nsm-seating.com</t>
  </si>
  <si>
    <t>Rivera</t>
  </si>
  <si>
    <t>13733</t>
  </si>
  <si>
    <t>Ashley.Nicholson@nsm-seating.com</t>
  </si>
  <si>
    <t>Nicholson</t>
  </si>
  <si>
    <t>13732</t>
  </si>
  <si>
    <t>Benjamin.Essien@nsm-seating.com</t>
  </si>
  <si>
    <t>Essien</t>
  </si>
  <si>
    <t>Andrew.Mattesen@nsm-seating.com</t>
  </si>
  <si>
    <t>Mattesen</t>
  </si>
  <si>
    <t>Denise.Schmidt@nsm-seating.com</t>
  </si>
  <si>
    <t>Schmidt</t>
  </si>
  <si>
    <t>13729</t>
  </si>
  <si>
    <t>Tommy.Aleman@nsm-seating.com</t>
  </si>
  <si>
    <t>Tommy</t>
  </si>
  <si>
    <t>13728</t>
  </si>
  <si>
    <t>Kimberly.Nicholson@nsm-seating.com</t>
  </si>
  <si>
    <t>13726</t>
  </si>
  <si>
    <t>Tycole.Thom@nsm-seating.com</t>
  </si>
  <si>
    <t>TYCOLE</t>
  </si>
  <si>
    <t>THOM</t>
  </si>
  <si>
    <t>Priscilla.Patterson@nsm-seating.com</t>
  </si>
  <si>
    <t>Priscilla</t>
  </si>
  <si>
    <t>13724</t>
  </si>
  <si>
    <t>madeline.Lee@nsm-seating.com</t>
  </si>
  <si>
    <t>Madeline</t>
  </si>
  <si>
    <t>Lee</t>
  </si>
  <si>
    <t>13720</t>
  </si>
  <si>
    <t>Jessica.Smith@nsm-seating.com</t>
  </si>
  <si>
    <t>13718</t>
  </si>
  <si>
    <t>Kaitlyn.Lembo@nsm-seating.com</t>
  </si>
  <si>
    <t>Kaitlyn</t>
  </si>
  <si>
    <t>Lembo</t>
  </si>
  <si>
    <t>13716</t>
  </si>
  <si>
    <t>Belinda.Waldrop@nsm-seating.com</t>
  </si>
  <si>
    <t>Belinda</t>
  </si>
  <si>
    <t>Waldrop</t>
  </si>
  <si>
    <t>13715</t>
  </si>
  <si>
    <t>Adam.Toseff@nsm-seating.com</t>
  </si>
  <si>
    <t>Toseff</t>
  </si>
  <si>
    <t>13714</t>
  </si>
  <si>
    <t>Deeanna.Sandoval@nsm-seating.com</t>
  </si>
  <si>
    <t>Deeanna</t>
  </si>
  <si>
    <t>Sandoval</t>
  </si>
  <si>
    <t>13713</t>
  </si>
  <si>
    <t>Nate.McDaniel@nsm-seating.com</t>
  </si>
  <si>
    <t>McDaniel</t>
  </si>
  <si>
    <t>13712</t>
  </si>
  <si>
    <t>Steven.Bland@nsm-seating.com</t>
  </si>
  <si>
    <t>Bland</t>
  </si>
  <si>
    <t>Charles.Missinne@nsm-seating.com</t>
  </si>
  <si>
    <t>Missinne</t>
  </si>
  <si>
    <t>Lori.Broscoi@nsm-seating.com</t>
  </si>
  <si>
    <t>Lorena</t>
  </si>
  <si>
    <t>Broscoi</t>
  </si>
  <si>
    <t>13707</t>
  </si>
  <si>
    <t>Isaiah.Guzman@nsm-seating.com</t>
  </si>
  <si>
    <t>13704</t>
  </si>
  <si>
    <t>Christopher.Lathrop@nsm-seating.com</t>
  </si>
  <si>
    <t>Lathrop</t>
  </si>
  <si>
    <t>Pamela</t>
  </si>
  <si>
    <t>13701</t>
  </si>
  <si>
    <t>Ops Finance Manager</t>
  </si>
  <si>
    <t>Jessica.Smith1@nsm-seating.com</t>
  </si>
  <si>
    <t>13698</t>
  </si>
  <si>
    <t>Deanne.Kincaid@nsm-seating.com</t>
  </si>
  <si>
    <t>Deanne</t>
  </si>
  <si>
    <t>Kincaid</t>
  </si>
  <si>
    <t>13697</t>
  </si>
  <si>
    <t>andrew.morris@nsm-seating.com</t>
  </si>
  <si>
    <t>Morris</t>
  </si>
  <si>
    <t>aubriana.mayfield@nsm-seating.com</t>
  </si>
  <si>
    <t>Aubriana</t>
  </si>
  <si>
    <t>Mayfield</t>
  </si>
  <si>
    <t>13695</t>
  </si>
  <si>
    <t>Shawn.Batten@nsm-seating.com</t>
  </si>
  <si>
    <t>Batten</t>
  </si>
  <si>
    <t>13688</t>
  </si>
  <si>
    <t>Kracker</t>
  </si>
  <si>
    <t>Seth.Sitton@nsm-seating.com</t>
  </si>
  <si>
    <t>Sitton</t>
  </si>
  <si>
    <t>13686</t>
  </si>
  <si>
    <t>Shamika.Ryals@nsm-seating.com</t>
  </si>
  <si>
    <t>Shamika</t>
  </si>
  <si>
    <t>Ryals</t>
  </si>
  <si>
    <t>13685</t>
  </si>
  <si>
    <t>Freddie.Alvarezjr@nsm-seating.com</t>
  </si>
  <si>
    <t>Freddie</t>
  </si>
  <si>
    <t>13683</t>
  </si>
  <si>
    <t>Lowell.Johnson@nsm-seating.com</t>
  </si>
  <si>
    <t>Lowell</t>
  </si>
  <si>
    <t>Elizabeth.Wiltshire@nsm-seating.com</t>
  </si>
  <si>
    <t>Wiltshire</t>
  </si>
  <si>
    <t>13677</t>
  </si>
  <si>
    <t>Molly.Meeks@nsm-seating.com</t>
  </si>
  <si>
    <t>Molly</t>
  </si>
  <si>
    <t>Hagan</t>
  </si>
  <si>
    <t>13676</t>
  </si>
  <si>
    <t>sonya.williams@nsm-seating.com</t>
  </si>
  <si>
    <t>Sonya</t>
  </si>
  <si>
    <t>13675</t>
  </si>
  <si>
    <t>Jordan.Hamm@nsm-seating.com</t>
  </si>
  <si>
    <t>Hamm</t>
  </si>
  <si>
    <t>Data Analyst</t>
  </si>
  <si>
    <t>Morgan.Smith@nsm-seating.com</t>
  </si>
  <si>
    <t>Morgan</t>
  </si>
  <si>
    <t>13671</t>
  </si>
  <si>
    <t>Kriti.Boone@nsm-seating.com</t>
  </si>
  <si>
    <t>Kriti</t>
  </si>
  <si>
    <t>Boone</t>
  </si>
  <si>
    <t>13670</t>
  </si>
  <si>
    <t>rob.bingler@nsm-seating.com</t>
  </si>
  <si>
    <t>Rob</t>
  </si>
  <si>
    <t>Bingler</t>
  </si>
  <si>
    <t>teresa.lanthrip@nsm-seating.com</t>
  </si>
  <si>
    <t>Teresa</t>
  </si>
  <si>
    <t>Lanthrip</t>
  </si>
  <si>
    <t>13667</t>
  </si>
  <si>
    <t>deanna.potts@nsm-seating.com</t>
  </si>
  <si>
    <t>DeAnna</t>
  </si>
  <si>
    <t>Potts</t>
  </si>
  <si>
    <t>Ryan.Gregory@nsm-seating.com</t>
  </si>
  <si>
    <t>Nathaniel</t>
  </si>
  <si>
    <t>13665</t>
  </si>
  <si>
    <t>brian.hall@nsm-seating.com</t>
  </si>
  <si>
    <t>Hall</t>
  </si>
  <si>
    <t>13662</t>
  </si>
  <si>
    <t>stuart.bennett@nsm-seating.com</t>
  </si>
  <si>
    <t>Stuart</t>
  </si>
  <si>
    <t>mike.rondeau@nsm-seating.com</t>
  </si>
  <si>
    <t>Mike</t>
  </si>
  <si>
    <t>Rondeau</t>
  </si>
  <si>
    <t>morgan.bray@nsm-seating.com</t>
  </si>
  <si>
    <t>brad.rothwell@nsm-seating.com</t>
  </si>
  <si>
    <t>Rothwell</t>
  </si>
  <si>
    <t>brandon.walk@nsm-seating.com</t>
  </si>
  <si>
    <t>Walk</t>
  </si>
  <si>
    <t>mike.johnson@nsm-seating.com</t>
  </si>
  <si>
    <t>13653</t>
  </si>
  <si>
    <t>joel.burkett@nsm-seating.com</t>
  </si>
  <si>
    <t>Burkett</t>
  </si>
  <si>
    <t>Gary.Beckett@nsm-seating.com</t>
  </si>
  <si>
    <t>Gary</t>
  </si>
  <si>
    <t>Caster-Beckett</t>
  </si>
  <si>
    <t>Shaun.Sparks@nsm-seating.com</t>
  </si>
  <si>
    <t>Shaun</t>
  </si>
  <si>
    <t>Sparks</t>
  </si>
  <si>
    <t>13646</t>
  </si>
  <si>
    <t>Juan.Hernandez@nsm-seating.com</t>
  </si>
  <si>
    <t>Thea.Collins@nsm-seating.com</t>
  </si>
  <si>
    <t>Thea</t>
  </si>
  <si>
    <t>Collins</t>
  </si>
  <si>
    <t>13643</t>
  </si>
  <si>
    <t>Andrew.Tidwell@nsm-seating.com</t>
  </si>
  <si>
    <t>Tidwell</t>
  </si>
  <si>
    <t>13639</t>
  </si>
  <si>
    <t>Josh.Blaho@nsm-seating.com</t>
  </si>
  <si>
    <t>Blaho</t>
  </si>
  <si>
    <t>Kelly.Caez@nsm-seating.com</t>
  </si>
  <si>
    <t>Caez</t>
  </si>
  <si>
    <t>13631</t>
  </si>
  <si>
    <t>jeff.strzelczyk@nsm-seating.com</t>
  </si>
  <si>
    <t>Jeffrey</t>
  </si>
  <si>
    <t>Strzelczyk</t>
  </si>
  <si>
    <t>Gavin.Miller@nsm-seating.com</t>
  </si>
  <si>
    <t>Gavin</t>
  </si>
  <si>
    <t>Arianna.Conejo@nsm-seating.com</t>
  </si>
  <si>
    <t>Arianna</t>
  </si>
  <si>
    <t>Conejo</t>
  </si>
  <si>
    <t>13628</t>
  </si>
  <si>
    <t>Jaime.Murphy@nsm-seating.com</t>
  </si>
  <si>
    <t>Jaime</t>
  </si>
  <si>
    <t>Murphy</t>
  </si>
  <si>
    <t>13624</t>
  </si>
  <si>
    <t>Shawn.Davis@nsm-seating.com</t>
  </si>
  <si>
    <t>lily.deonaraine@nsm-seating.com</t>
  </si>
  <si>
    <t>Lily</t>
  </si>
  <si>
    <t>Deonaraine</t>
  </si>
  <si>
    <t>13622</t>
  </si>
  <si>
    <t>Albert.Baxter@nsm-seating.com</t>
  </si>
  <si>
    <t>Albert</t>
  </si>
  <si>
    <t>Baxter</t>
  </si>
  <si>
    <t>13621</t>
  </si>
  <si>
    <t>Anna.Smith@nsm-seating.com</t>
  </si>
  <si>
    <t>Anna</t>
  </si>
  <si>
    <t>13620</t>
  </si>
  <si>
    <t>Amy.OBrien@nsm-seating.com</t>
  </si>
  <si>
    <t>O'Brien</t>
  </si>
  <si>
    <t>Alex.Costa@nsm-seating.com</t>
  </si>
  <si>
    <t>Alex</t>
  </si>
  <si>
    <t>Costa</t>
  </si>
  <si>
    <t>Christopher.Fournier@nsm-seating.com</t>
  </si>
  <si>
    <t>Fournier</t>
  </si>
  <si>
    <t>Lisa.Sisk@nsm-seating.com</t>
  </si>
  <si>
    <t>Sisk</t>
  </si>
  <si>
    <t>13612</t>
  </si>
  <si>
    <t>Alejo.Cabrera@nsm-seating.com</t>
  </si>
  <si>
    <t>Alejo</t>
  </si>
  <si>
    <t>Cabrera</t>
  </si>
  <si>
    <t>Alex.Ritenour@nsm-seating.com</t>
  </si>
  <si>
    <t>Ritenour</t>
  </si>
  <si>
    <t>Connie.Weiss@nsm-seating.com</t>
  </si>
  <si>
    <t>Connie</t>
  </si>
  <si>
    <t>Weiss</t>
  </si>
  <si>
    <t>13609</t>
  </si>
  <si>
    <t>Samantha.Peterson@nsm-seating.com</t>
  </si>
  <si>
    <t>Samantha</t>
  </si>
  <si>
    <t>Peterson</t>
  </si>
  <si>
    <t>13608</t>
  </si>
  <si>
    <t>olivia.breska@nsm-seating.com</t>
  </si>
  <si>
    <t>Olivia</t>
  </si>
  <si>
    <t>Breska</t>
  </si>
  <si>
    <t>13606</t>
  </si>
  <si>
    <t>Paula.Rosa@nsm-seating.com</t>
  </si>
  <si>
    <t>Rosa</t>
  </si>
  <si>
    <t>13604</t>
  </si>
  <si>
    <t>Cynthia.Gales@nsm-seating.com</t>
  </si>
  <si>
    <t>Cynthia</t>
  </si>
  <si>
    <t>Gales</t>
  </si>
  <si>
    <t>13603</t>
  </si>
  <si>
    <t>Cory.Crusoe@nsm-seating.com</t>
  </si>
  <si>
    <t>Cory</t>
  </si>
  <si>
    <t>Crusoe</t>
  </si>
  <si>
    <t>13602</t>
  </si>
  <si>
    <t>Joseph.Ejefor@nsm-seating.com</t>
  </si>
  <si>
    <t>Ejefor</t>
  </si>
  <si>
    <t>Funding QA Specialist</t>
  </si>
  <si>
    <t>noreen.Robins@nsm-seating.com</t>
  </si>
  <si>
    <t>Noreen</t>
  </si>
  <si>
    <t>Robins</t>
  </si>
  <si>
    <t>13598</t>
  </si>
  <si>
    <t>Jonathan.Springer@nsm-seating.com</t>
  </si>
  <si>
    <t>James.Cashman@nsm-seating.com</t>
  </si>
  <si>
    <t>Cashman</t>
  </si>
  <si>
    <t>Heidi.Ford@nsm-seating.com</t>
  </si>
  <si>
    <t>Heidi</t>
  </si>
  <si>
    <t>Vasterling-Ford</t>
  </si>
  <si>
    <t>13595</t>
  </si>
  <si>
    <t>Senior System Analyst</t>
  </si>
  <si>
    <t>William.Schaffran@nsm-seating.com</t>
  </si>
  <si>
    <t>Schaffran</t>
  </si>
  <si>
    <t>13594</t>
  </si>
  <si>
    <t>TC03-Remote Tech Services</t>
  </si>
  <si>
    <t>Technician Remote Service</t>
  </si>
  <si>
    <t>Raymond.Hauck@nsm-seating.com</t>
  </si>
  <si>
    <t>Raymond</t>
  </si>
  <si>
    <t>Hauck</t>
  </si>
  <si>
    <t>13593</t>
  </si>
  <si>
    <t>Latisha.Conley@nsm-seating.com</t>
  </si>
  <si>
    <t>Latisha</t>
  </si>
  <si>
    <t>13588</t>
  </si>
  <si>
    <t>Access Inside Consultant</t>
  </si>
  <si>
    <t>Lisa.Weaver@nsm-seating.com</t>
  </si>
  <si>
    <t>Weaver</t>
  </si>
  <si>
    <t>13584</t>
  </si>
  <si>
    <t>Rickie.Adrian@nsm-seating.com</t>
  </si>
  <si>
    <t>Rickie</t>
  </si>
  <si>
    <t>Dora.Grieco@nsm-seating.com</t>
  </si>
  <si>
    <t>Dora</t>
  </si>
  <si>
    <t>Grieco</t>
  </si>
  <si>
    <t>13582</t>
  </si>
  <si>
    <t>Mariguez.Thomas@nsm-seating.com</t>
  </si>
  <si>
    <t>Mariguez</t>
  </si>
  <si>
    <t>charlene.hall@nsm-seating.com</t>
  </si>
  <si>
    <t>Charlene</t>
  </si>
  <si>
    <t>13576</t>
  </si>
  <si>
    <t>Edward.Preyss@nsm-seating.com</t>
  </si>
  <si>
    <t>Preyss</t>
  </si>
  <si>
    <t>13575</t>
  </si>
  <si>
    <t>Sean.Fleming@nsm-seating.com</t>
  </si>
  <si>
    <t>Sean</t>
  </si>
  <si>
    <t>13573</t>
  </si>
  <si>
    <t>Katherine.Engeling@nsm-seating.com</t>
  </si>
  <si>
    <t>Engeling</t>
  </si>
  <si>
    <t>13572</t>
  </si>
  <si>
    <t>Brandon.Stopp@nsm-seating.com</t>
  </si>
  <si>
    <t>Stopp</t>
  </si>
  <si>
    <t>Ashlee.Moore@nsm-seating.com</t>
  </si>
  <si>
    <t>Ashlee</t>
  </si>
  <si>
    <t>Moore</t>
  </si>
  <si>
    <t>13570</t>
  </si>
  <si>
    <t>Tyler.Graham@nsm-seating.com</t>
  </si>
  <si>
    <t>Graham</t>
  </si>
  <si>
    <t>Linda.Lockard@nsm-seating.com</t>
  </si>
  <si>
    <t>Linda</t>
  </si>
  <si>
    <t>Lockard</t>
  </si>
  <si>
    <t>13568</t>
  </si>
  <si>
    <t>kristin.oneill@nsm-seating.com</t>
  </si>
  <si>
    <t>Kristin</t>
  </si>
  <si>
    <t>O'Neill</t>
  </si>
  <si>
    <t>13567</t>
  </si>
  <si>
    <t>Lisa.Nemec@nsm-seating.com</t>
  </si>
  <si>
    <t>Nemec</t>
  </si>
  <si>
    <t>13565</t>
  </si>
  <si>
    <t>Karen.Alvarez@nsm-seating.com</t>
  </si>
  <si>
    <t>Karen</t>
  </si>
  <si>
    <t>13564</t>
  </si>
  <si>
    <t>Quoting Specialist I</t>
  </si>
  <si>
    <t>Deborah.Wilmoth@nsm-seating.com</t>
  </si>
  <si>
    <t>Deborah</t>
  </si>
  <si>
    <t>Wilmoth</t>
  </si>
  <si>
    <t>13563</t>
  </si>
  <si>
    <t>brenda.mcgarr@nsm-seating.com</t>
  </si>
  <si>
    <t>Brenda</t>
  </si>
  <si>
    <t>McGarr</t>
  </si>
  <si>
    <t>13554</t>
  </si>
  <si>
    <t>Erika.Peterson@nsm-seating.com</t>
  </si>
  <si>
    <t>Erika</t>
  </si>
  <si>
    <t>13553</t>
  </si>
  <si>
    <t>Daniel.Harrison@nsm-seating.com</t>
  </si>
  <si>
    <t>Harrison</t>
  </si>
  <si>
    <t>13552</t>
  </si>
  <si>
    <t>karen.caraballo@nsm-seating.com</t>
  </si>
  <si>
    <t>Caraballo</t>
  </si>
  <si>
    <t>13551</t>
  </si>
  <si>
    <t>Cherif.Tihal@nsm-seating.com</t>
  </si>
  <si>
    <t>Cherif</t>
  </si>
  <si>
    <t>Tihal</t>
  </si>
  <si>
    <t>13550</t>
  </si>
  <si>
    <t>Kenneth.Broz@nsm-seating.com</t>
  </si>
  <si>
    <t>Broz</t>
  </si>
  <si>
    <t>13548</t>
  </si>
  <si>
    <t>Juan.Gil@nsm-seating.com</t>
  </si>
  <si>
    <t>Gil</t>
  </si>
  <si>
    <t>Catie.Collins@nsm-seating.com</t>
  </si>
  <si>
    <t>13544</t>
  </si>
  <si>
    <t>Bobbie.Porter@nsm-seating.com</t>
  </si>
  <si>
    <t>Bobbie Jo</t>
  </si>
  <si>
    <t>Porter</t>
  </si>
  <si>
    <t>13543</t>
  </si>
  <si>
    <t>Yessenia.Almodovar@nsm-seating.com</t>
  </si>
  <si>
    <t>Yessenia</t>
  </si>
  <si>
    <t>Almodovar Vazquez</t>
  </si>
  <si>
    <t>13542</t>
  </si>
  <si>
    <t>Stacey.Prescott@nsm-seating.com</t>
  </si>
  <si>
    <t>Prescott</t>
  </si>
  <si>
    <t>13541</t>
  </si>
  <si>
    <t>Scott.Duelley@nsm-seating.com</t>
  </si>
  <si>
    <t>Duelley</t>
  </si>
  <si>
    <t>Kathleen.OMalley@nsm-seating.com</t>
  </si>
  <si>
    <t>Kathleen</t>
  </si>
  <si>
    <t>O'Malley</t>
  </si>
  <si>
    <t>13539</t>
  </si>
  <si>
    <t>Technician Senior</t>
  </si>
  <si>
    <t>Ronald.Nichols@nsm-seating.com</t>
  </si>
  <si>
    <t>Nichols</t>
  </si>
  <si>
    <t>13538</t>
  </si>
  <si>
    <t>Craig.Hernandez@nsm-seating.com</t>
  </si>
  <si>
    <t>Craig</t>
  </si>
  <si>
    <t>Ryan.Wessel@nsm-seating.com</t>
  </si>
  <si>
    <t>Wessel</t>
  </si>
  <si>
    <t>13536</t>
  </si>
  <si>
    <t>Carolyn.Matese@nsm-seating.com</t>
  </si>
  <si>
    <t>Carolyn</t>
  </si>
  <si>
    <t>Matese</t>
  </si>
  <si>
    <t>13535</t>
  </si>
  <si>
    <t>Justin.Glover@nsm-seating.com</t>
  </si>
  <si>
    <t>Glover</t>
  </si>
  <si>
    <t>13534</t>
  </si>
  <si>
    <t>Tammy.Galloway@nsm-seating.com</t>
  </si>
  <si>
    <t>Tammy</t>
  </si>
  <si>
    <t>13533</t>
  </si>
  <si>
    <t>Michael.Flannery@nsm-seating.com</t>
  </si>
  <si>
    <t>Flannery</t>
  </si>
  <si>
    <t>13532</t>
  </si>
  <si>
    <t>Mark.Wood@nsm-seating.com</t>
  </si>
  <si>
    <t>13531</t>
  </si>
  <si>
    <t>Eugena.Smith@nsm-seating.com</t>
  </si>
  <si>
    <t>Eugena</t>
  </si>
  <si>
    <t>13530</t>
  </si>
  <si>
    <t>Susan.Polding@nsm-seating.com</t>
  </si>
  <si>
    <t>Polding</t>
  </si>
  <si>
    <t>13529</t>
  </si>
  <si>
    <t>Jennifer.McDonnell@nsm-seating.com</t>
  </si>
  <si>
    <t>McDonnell</t>
  </si>
  <si>
    <t>13528</t>
  </si>
  <si>
    <t>Tiffany.Terry@nsm-seating.com</t>
  </si>
  <si>
    <t>Terry</t>
  </si>
  <si>
    <t>13527</t>
  </si>
  <si>
    <t>Shannon.Stemm@nsm-seating.com</t>
  </si>
  <si>
    <t>Shannon</t>
  </si>
  <si>
    <t>Stemm</t>
  </si>
  <si>
    <t>13526</t>
  </si>
  <si>
    <t>Heather.Mitchell@nsm-seating.com</t>
  </si>
  <si>
    <t>Heather</t>
  </si>
  <si>
    <t>Mitchell</t>
  </si>
  <si>
    <t>13525</t>
  </si>
  <si>
    <t>Paula.Hampton@nsm-seating.com</t>
  </si>
  <si>
    <t>Hampton</t>
  </si>
  <si>
    <t>13523</t>
  </si>
  <si>
    <t>Matthew.Ison@nsm-seating.com</t>
  </si>
  <si>
    <t>Ison</t>
  </si>
  <si>
    <t>13522</t>
  </si>
  <si>
    <t>James.Gunn@nsm-seating.com</t>
  </si>
  <si>
    <t>Gunn</t>
  </si>
  <si>
    <t>13521</t>
  </si>
  <si>
    <t>James.Bevilockway@nsm-seating.com</t>
  </si>
  <si>
    <t>Bevilockway</t>
  </si>
  <si>
    <t>13520</t>
  </si>
  <si>
    <t>falesha.odell@nsm-seating.com</t>
  </si>
  <si>
    <t>Falesha</t>
  </si>
  <si>
    <t>O'Dell</t>
  </si>
  <si>
    <t>13519</t>
  </si>
  <si>
    <t>Francesca.whitaker@nsm-seating.com</t>
  </si>
  <si>
    <t>Francesca</t>
  </si>
  <si>
    <t>Whitaker</t>
  </si>
  <si>
    <t>13518</t>
  </si>
  <si>
    <t>Karlee.Taylor@nsm-seating.com</t>
  </si>
  <si>
    <t>Karlee</t>
  </si>
  <si>
    <t>13517</t>
  </si>
  <si>
    <t>Ahbudin.Mathews@nsm-seating.com</t>
  </si>
  <si>
    <t>Ahbudin</t>
  </si>
  <si>
    <t>Mathews</t>
  </si>
  <si>
    <t>13516</t>
  </si>
  <si>
    <t>Jeremie.Bolyard@nsm-seating.com</t>
  </si>
  <si>
    <t>Jeremie</t>
  </si>
  <si>
    <t>Bolyard</t>
  </si>
  <si>
    <t>13514</t>
  </si>
  <si>
    <t>Kristin.Taranto@nsm-seating.com</t>
  </si>
  <si>
    <t>Taranto</t>
  </si>
  <si>
    <t>13513</t>
  </si>
  <si>
    <t>Mowery</t>
  </si>
  <si>
    <t>13512</t>
  </si>
  <si>
    <t>Shawn.Shaffer@nsm-seating.com</t>
  </si>
  <si>
    <t>Shaffer</t>
  </si>
  <si>
    <t>Huriel.Betancourt@nsm-seating.com</t>
  </si>
  <si>
    <t>Huriel</t>
  </si>
  <si>
    <t>Betancourt</t>
  </si>
  <si>
    <t>13509</t>
  </si>
  <si>
    <t>David.Cote@nsm-seating.com</t>
  </si>
  <si>
    <t>Cote</t>
  </si>
  <si>
    <t>Nicholas.Whisker@nsm-seating.com</t>
  </si>
  <si>
    <t>Whisker</t>
  </si>
  <si>
    <t>Juan.Bahena@nsm-seating.com</t>
  </si>
  <si>
    <t>Bahena</t>
  </si>
  <si>
    <t>Eric.Whitt@nsm-seating.com</t>
  </si>
  <si>
    <t>Eric</t>
  </si>
  <si>
    <t>Whitt</t>
  </si>
  <si>
    <t>Charles.Willard@nsm-seating.com</t>
  </si>
  <si>
    <t>Willard</t>
  </si>
  <si>
    <t>Sherman</t>
  </si>
  <si>
    <t>13499</t>
  </si>
  <si>
    <t>Craig.Nelson@nsm-seating.com</t>
  </si>
  <si>
    <t>Michael.Kasprzycki@nsm-seating.com</t>
  </si>
  <si>
    <t>Kasprzycki</t>
  </si>
  <si>
    <t>John.Santos@nsm-seating.com</t>
  </si>
  <si>
    <t>Santos</t>
  </si>
  <si>
    <t>13495</t>
  </si>
  <si>
    <t>Malea.Sampsel@nsm-seating.com</t>
  </si>
  <si>
    <t>Malea</t>
  </si>
  <si>
    <t>Sampsel</t>
  </si>
  <si>
    <t>Graig.Waisley@nsm-seating.com</t>
  </si>
  <si>
    <t>Graig</t>
  </si>
  <si>
    <t>Waisley</t>
  </si>
  <si>
    <t>Julia.Admire@nsm-seating.com</t>
  </si>
  <si>
    <t>Admire</t>
  </si>
  <si>
    <t>13492</t>
  </si>
  <si>
    <t>Sara.Grady@nsm-seating.com</t>
  </si>
  <si>
    <t>Sara</t>
  </si>
  <si>
    <t>Grady</t>
  </si>
  <si>
    <t>Rosa.Nunez@nsm-seating.com</t>
  </si>
  <si>
    <t>Nunez</t>
  </si>
  <si>
    <t>13489</t>
  </si>
  <si>
    <t>Rachelle.Sharp@nsm-seating.com</t>
  </si>
  <si>
    <t>Rachelle</t>
  </si>
  <si>
    <t>Sharp</t>
  </si>
  <si>
    <t>13488</t>
  </si>
  <si>
    <t>Ryan.Hinkle@nsm-seating.com</t>
  </si>
  <si>
    <t>Hinkle</t>
  </si>
  <si>
    <t>13484</t>
  </si>
  <si>
    <t>Jenifer.Pirkel@nsm-seating.com</t>
  </si>
  <si>
    <t>Jenifer</t>
  </si>
  <si>
    <t>Pirkel</t>
  </si>
  <si>
    <t>13483</t>
  </si>
  <si>
    <t>Financial Analyst Senior</t>
  </si>
  <si>
    <t>Brandon.Slay@nsm-seating.com</t>
  </si>
  <si>
    <t>Slay</t>
  </si>
  <si>
    <t>13482</t>
  </si>
  <si>
    <t>Simon.Brooks@nsm-seating.com</t>
  </si>
  <si>
    <t>Simon</t>
  </si>
  <si>
    <t>Brooks</t>
  </si>
  <si>
    <t>13477</t>
  </si>
  <si>
    <t>Kimberly.Brownlow@nsm-seating.com</t>
  </si>
  <si>
    <t>Brownlow</t>
  </si>
  <si>
    <t>13476</t>
  </si>
  <si>
    <t>Christine.Harrison@nsm-seating.com</t>
  </si>
  <si>
    <t>Christine</t>
  </si>
  <si>
    <t>13473</t>
  </si>
  <si>
    <t>Julian.Obando@nsm-seating.com</t>
  </si>
  <si>
    <t>Julian</t>
  </si>
  <si>
    <t>Obando</t>
  </si>
  <si>
    <t>David.Forfa@nsm-seating.com</t>
  </si>
  <si>
    <t>Forfa</t>
  </si>
  <si>
    <t>Nicole.Johnson@nsm-seating.com</t>
  </si>
  <si>
    <t>13469</t>
  </si>
  <si>
    <t>Alec.Smith@nsm-seating.com</t>
  </si>
  <si>
    <t>Alec</t>
  </si>
  <si>
    <t>Chandra.Collier@nsm-seating.com</t>
  </si>
  <si>
    <t>Chandra</t>
  </si>
  <si>
    <t>COLLIER</t>
  </si>
  <si>
    <t>13464</t>
  </si>
  <si>
    <t>amelia.serrano@nsm-seating.com</t>
  </si>
  <si>
    <t>Amelia</t>
  </si>
  <si>
    <t>Serrano</t>
  </si>
  <si>
    <t>13462</t>
  </si>
  <si>
    <t>Carrie.Crandall@nsm-seating.com</t>
  </si>
  <si>
    <t>Carrie</t>
  </si>
  <si>
    <t>Crandall</t>
  </si>
  <si>
    <t>13458</t>
  </si>
  <si>
    <t>Rayna.McGaughy@nsm-seating.com</t>
  </si>
  <si>
    <t>Rayna</t>
  </si>
  <si>
    <t>McGaughy</t>
  </si>
  <si>
    <t>13456</t>
  </si>
  <si>
    <t>Hannah.Mainhart@nsm-seating.com</t>
  </si>
  <si>
    <t>Hannah</t>
  </si>
  <si>
    <t>Mainhart</t>
  </si>
  <si>
    <t>13454</t>
  </si>
  <si>
    <t>Chance.Baumann@nsm-seating.com</t>
  </si>
  <si>
    <t>Chance</t>
  </si>
  <si>
    <t>Baumann</t>
  </si>
  <si>
    <t>Nicholas.Timmons@nsm-seating.com</t>
  </si>
  <si>
    <t>Timmons</t>
  </si>
  <si>
    <t>13446</t>
  </si>
  <si>
    <t>Danah.Quintana@nsm-seating.com</t>
  </si>
  <si>
    <t>Danah</t>
  </si>
  <si>
    <t>13445</t>
  </si>
  <si>
    <t>Theresa.Fewell@nsm-seating.com</t>
  </si>
  <si>
    <t>Theresa</t>
  </si>
  <si>
    <t>Fewell</t>
  </si>
  <si>
    <t>13441</t>
  </si>
  <si>
    <t>Tammie.Brown@nsm-seating.com</t>
  </si>
  <si>
    <t>Tamara</t>
  </si>
  <si>
    <t>13440</t>
  </si>
  <si>
    <t>John.Rollins@nsm-seating.com</t>
  </si>
  <si>
    <t>Rollins</t>
  </si>
  <si>
    <t>13439</t>
  </si>
  <si>
    <t>Stacey.Ramsdell@nsm-seating.com</t>
  </si>
  <si>
    <t>Ramsdell</t>
  </si>
  <si>
    <t>13437</t>
  </si>
  <si>
    <t>Maria.Garcia@nsm-seating.com</t>
  </si>
  <si>
    <t>Maria</t>
  </si>
  <si>
    <t>13436</t>
  </si>
  <si>
    <t>Erron.Thomas@nsm-seating.com</t>
  </si>
  <si>
    <t>Erron</t>
  </si>
  <si>
    <t>greta.jones@nsm-seating.com</t>
  </si>
  <si>
    <t>Greta</t>
  </si>
  <si>
    <t>13431</t>
  </si>
  <si>
    <t>Jenifer.Luper@Nsm-seating.com</t>
  </si>
  <si>
    <t>Luper</t>
  </si>
  <si>
    <t>13429</t>
  </si>
  <si>
    <t>Liam.Cornwall@nsm-seating.com</t>
  </si>
  <si>
    <t>Liam</t>
  </si>
  <si>
    <t>Cornwall</t>
  </si>
  <si>
    <t>13426</t>
  </si>
  <si>
    <t>Gerardo.Everastico@nsm-seating.com</t>
  </si>
  <si>
    <t>Gerardo</t>
  </si>
  <si>
    <t>Everastico</t>
  </si>
  <si>
    <t>Linda.Veiga@nsm-seating.com</t>
  </si>
  <si>
    <t>Veiga</t>
  </si>
  <si>
    <t>13422</t>
  </si>
  <si>
    <t>Riley.Farias@nsm-seating.com</t>
  </si>
  <si>
    <t>Riley</t>
  </si>
  <si>
    <t>Farias</t>
  </si>
  <si>
    <t>Jacqueline.Kober@nsm-seating.com</t>
  </si>
  <si>
    <t>Jacqueline</t>
  </si>
  <si>
    <t>Kober</t>
  </si>
  <si>
    <t>13418</t>
  </si>
  <si>
    <t>Jackson.Long@nsm-seating.com</t>
  </si>
  <si>
    <t>Long</t>
  </si>
  <si>
    <t>Bryan.Burbank@nsm-seating.com</t>
  </si>
  <si>
    <t>Burbank</t>
  </si>
  <si>
    <t>13413</t>
  </si>
  <si>
    <t>Karyn.Behrens@nsm-seating.com</t>
  </si>
  <si>
    <t>Karyn</t>
  </si>
  <si>
    <t>Behrens</t>
  </si>
  <si>
    <t>13412</t>
  </si>
  <si>
    <t>Anevay.Bryan@nsm-seating.com</t>
  </si>
  <si>
    <t>Anevay</t>
  </si>
  <si>
    <t>13408</t>
  </si>
  <si>
    <t>Stacey.Clark@nsm-seating.com</t>
  </si>
  <si>
    <t>13404</t>
  </si>
  <si>
    <t>Donna.Hooten@nsm-seating.com</t>
  </si>
  <si>
    <t>Donna</t>
  </si>
  <si>
    <t>Hooten</t>
  </si>
  <si>
    <t>13403</t>
  </si>
  <si>
    <t>Amy.Young@nsm-seating.com</t>
  </si>
  <si>
    <t>13402</t>
  </si>
  <si>
    <t>Nick.Montgomery@nsm-seating.com</t>
  </si>
  <si>
    <t>13401</t>
  </si>
  <si>
    <t>Juan.Archer@nsm-seating.com</t>
  </si>
  <si>
    <t>Archer</t>
  </si>
  <si>
    <t>alexandra.dilorenzo@nsm-seating.com</t>
  </si>
  <si>
    <t>Di Lorenzo</t>
  </si>
  <si>
    <t>13397</t>
  </si>
  <si>
    <t>Eduardo.Saucedo@nsm-seating.com</t>
  </si>
  <si>
    <t>Saucedo</t>
  </si>
  <si>
    <t>13395</t>
  </si>
  <si>
    <t>Alexandria.Olenick@nsm-seating.com</t>
  </si>
  <si>
    <t>Olenick</t>
  </si>
  <si>
    <t>13394</t>
  </si>
  <si>
    <t>Rebecca.Brownell@nsm-seating.com</t>
  </si>
  <si>
    <t>Rebecca</t>
  </si>
  <si>
    <t>Brownell</t>
  </si>
  <si>
    <t>13393</t>
  </si>
  <si>
    <t>Edwin.Ramirez@nsm-seating.com</t>
  </si>
  <si>
    <t>Edwin</t>
  </si>
  <si>
    <t>Ramirez Zegarra</t>
  </si>
  <si>
    <t>13392</t>
  </si>
  <si>
    <t>Shackle</t>
  </si>
  <si>
    <t>13389</t>
  </si>
  <si>
    <t>Bryan.Stokes@nsm-seating.com</t>
  </si>
  <si>
    <t>Stokes</t>
  </si>
  <si>
    <t>Ryan.Balthazor@nsm-seating.com</t>
  </si>
  <si>
    <t>Balthazor</t>
  </si>
  <si>
    <t>13386</t>
  </si>
  <si>
    <t>ciara.robillard@nsm-seating.com</t>
  </si>
  <si>
    <t>Ciara</t>
  </si>
  <si>
    <t>Robillard</t>
  </si>
  <si>
    <t>kelvin.rose@nsm-seating.com</t>
  </si>
  <si>
    <t>Kelvin</t>
  </si>
  <si>
    <t>Rose</t>
  </si>
  <si>
    <t>13382</t>
  </si>
  <si>
    <t>Racki</t>
  </si>
  <si>
    <t>Jamie.Pelletier@nsm-seating.com</t>
  </si>
  <si>
    <t>Jamie</t>
  </si>
  <si>
    <t>Pelletier</t>
  </si>
  <si>
    <t>13379</t>
  </si>
  <si>
    <t>tristan.turner@nsm-seating.com</t>
  </si>
  <si>
    <t>Tristan</t>
  </si>
  <si>
    <t>Turner</t>
  </si>
  <si>
    <t>Elevator Mechanic</t>
  </si>
  <si>
    <t>Gerald.Buchanan@nsm-seating.com</t>
  </si>
  <si>
    <t>Buchanan</t>
  </si>
  <si>
    <t>Jayne.King@nsm-seating.com</t>
  </si>
  <si>
    <t>Jayne</t>
  </si>
  <si>
    <t>13375</t>
  </si>
  <si>
    <t>richard.smith@nsm-seating.com</t>
  </si>
  <si>
    <t>Richard</t>
  </si>
  <si>
    <t>Robert.Lyles@nsm-seating.com</t>
  </si>
  <si>
    <t>Lyles</t>
  </si>
  <si>
    <t>ryan.lacasse@nsm-seating.com</t>
  </si>
  <si>
    <t>Lacasse</t>
  </si>
  <si>
    <t>Marisol.Lopez@nsm-seating.com</t>
  </si>
  <si>
    <t>Marisol</t>
  </si>
  <si>
    <t>13365</t>
  </si>
  <si>
    <t>Jeff.Nelson@nsm-seating.com</t>
  </si>
  <si>
    <t>Corey.East@nsm-seating.com</t>
  </si>
  <si>
    <t>Corey</t>
  </si>
  <si>
    <t>East</t>
  </si>
  <si>
    <t>13362</t>
  </si>
  <si>
    <t>lori.campbell@nsm-seating.com</t>
  </si>
  <si>
    <t>Lori</t>
  </si>
  <si>
    <t>13360</t>
  </si>
  <si>
    <t>Beylinn.Gull@nsm-seating.com</t>
  </si>
  <si>
    <t>Beylinn</t>
  </si>
  <si>
    <t>Gull</t>
  </si>
  <si>
    <t>13359</t>
  </si>
  <si>
    <t>Cynthia.Orahood@nsm-seating.com</t>
  </si>
  <si>
    <t>Orahood</t>
  </si>
  <si>
    <t>Shelley.Jackson@nsm-seating.com</t>
  </si>
  <si>
    <t>Shelley</t>
  </si>
  <si>
    <t>13356</t>
  </si>
  <si>
    <t>Lorraine.Stepchin@nsm-seating.com</t>
  </si>
  <si>
    <t>Lorraine</t>
  </si>
  <si>
    <t>Stepchin</t>
  </si>
  <si>
    <t>13355</t>
  </si>
  <si>
    <t>McKenna.Costello@nsm-seating.com</t>
  </si>
  <si>
    <t>McKenna</t>
  </si>
  <si>
    <t>Costello</t>
  </si>
  <si>
    <t>13354</t>
  </si>
  <si>
    <t>Diana.Philips@nsm-seating.com</t>
  </si>
  <si>
    <t>Diana</t>
  </si>
  <si>
    <t>Philips</t>
  </si>
  <si>
    <t>Michael.Herold@nsm-seating.com</t>
  </si>
  <si>
    <t>Herold</t>
  </si>
  <si>
    <t>Ashley.Reed@nsm-seating.com</t>
  </si>
  <si>
    <t>Reed</t>
  </si>
  <si>
    <t>13345</t>
  </si>
  <si>
    <t>Funding Supervisor</t>
  </si>
  <si>
    <t>Sarah.Meyer@nsm-seating.com</t>
  </si>
  <si>
    <t>Sarah</t>
  </si>
  <si>
    <t>Meyer</t>
  </si>
  <si>
    <t>13343</t>
  </si>
  <si>
    <t>Danielle.Stephens@nsm-seating.com</t>
  </si>
  <si>
    <t>Stephens</t>
  </si>
  <si>
    <t>13342</t>
  </si>
  <si>
    <t>Nisa.Huertas@nsm-seating.com</t>
  </si>
  <si>
    <t>Nisa</t>
  </si>
  <si>
    <t>Huertas</t>
  </si>
  <si>
    <t>13337</t>
  </si>
  <si>
    <t>Adam.Proctor@nsm-seating.com</t>
  </si>
  <si>
    <t>Proctor</t>
  </si>
  <si>
    <t>Alma.Mendoza@nsm-seating.com</t>
  </si>
  <si>
    <t>Alma</t>
  </si>
  <si>
    <t>13334</t>
  </si>
  <si>
    <t>Financial Analyst</t>
  </si>
  <si>
    <t>Spencer.Douglas@nsm-seating.com</t>
  </si>
  <si>
    <t>13331</t>
  </si>
  <si>
    <t>Heather.Venables@nsm-seating.com</t>
  </si>
  <si>
    <t>Venables</t>
  </si>
  <si>
    <t>13330</t>
  </si>
  <si>
    <t>Benjamin.Thomas@nsm-seating.com</t>
  </si>
  <si>
    <t>Lindsey.Gemmil@nsm-seating.com</t>
  </si>
  <si>
    <t>Lindsey</t>
  </si>
  <si>
    <t>Gemmil</t>
  </si>
  <si>
    <t>13328</t>
  </si>
  <si>
    <t>Richard.Alonzo@nsm-seating.com</t>
  </si>
  <si>
    <t>Alonzo</t>
  </si>
  <si>
    <t>Ryan.McLaughlin@nsm-seating.com</t>
  </si>
  <si>
    <t>McLaughlin</t>
  </si>
  <si>
    <t>Allen.Barna@nsm-seating.com</t>
  </si>
  <si>
    <t>Allen</t>
  </si>
  <si>
    <t>Barna</t>
  </si>
  <si>
    <t>Debbie.Cardarella@nsm-seating.com</t>
  </si>
  <si>
    <t>Cardarella</t>
  </si>
  <si>
    <t>13317</t>
  </si>
  <si>
    <t>charles.mcneil@nsm-seating.com</t>
  </si>
  <si>
    <t>McNeil</t>
  </si>
  <si>
    <t>Inventory Analyst</t>
  </si>
  <si>
    <t>Michael.Thompson@nsm-seating.com</t>
  </si>
  <si>
    <t>Thompson</t>
  </si>
  <si>
    <t>13314</t>
  </si>
  <si>
    <t>IT Project Manager</t>
  </si>
  <si>
    <t>Kristina.Thorpe@nsm-seating.com</t>
  </si>
  <si>
    <t>Kristina</t>
  </si>
  <si>
    <t>Thorpe</t>
  </si>
  <si>
    <t>13313</t>
  </si>
  <si>
    <t>Tony.Evans@nsm-seating.com</t>
  </si>
  <si>
    <t>Tony</t>
  </si>
  <si>
    <t>Evans</t>
  </si>
  <si>
    <t>Patience.Taylor@nsm-seating.com</t>
  </si>
  <si>
    <t>Patience</t>
  </si>
  <si>
    <t>13311</t>
  </si>
  <si>
    <t>SBoustani@nsm-seating.com</t>
  </si>
  <si>
    <t>Shirin</t>
  </si>
  <si>
    <t>Boustani</t>
  </si>
  <si>
    <t>13310</t>
  </si>
  <si>
    <t>Deisi.Carrasco@nsm-seating.com</t>
  </si>
  <si>
    <t>Deisi</t>
  </si>
  <si>
    <t>Carrasco</t>
  </si>
  <si>
    <t>13309</t>
  </si>
  <si>
    <t>Access Manager</t>
  </si>
  <si>
    <t>peter.rubino@nsm-seating.com</t>
  </si>
  <si>
    <t>Peter</t>
  </si>
  <si>
    <t>Rubino</t>
  </si>
  <si>
    <t>Shean.Wages@nsm-seating.com</t>
  </si>
  <si>
    <t>Shean</t>
  </si>
  <si>
    <t>Wages</t>
  </si>
  <si>
    <t>Treasury Business Analyst</t>
  </si>
  <si>
    <t>Emily.Hatchett@nsm-seating.com</t>
  </si>
  <si>
    <t>Sills</t>
  </si>
  <si>
    <t>13306</t>
  </si>
  <si>
    <t>BC01-Bill &amp; Collect Leade</t>
  </si>
  <si>
    <t>Administrative Assistant</t>
  </si>
  <si>
    <t>Amy.Pack@nsm-seating.com</t>
  </si>
  <si>
    <t>Pack</t>
  </si>
  <si>
    <t>13305</t>
  </si>
  <si>
    <t>Bill.Knueppel@nsm-seating.com</t>
  </si>
  <si>
    <t>Knueppel</t>
  </si>
  <si>
    <t>william.scarborough@nsm-seating.com</t>
  </si>
  <si>
    <t>Scarborough</t>
  </si>
  <si>
    <t>trier.brunink@nsm-seating.com</t>
  </si>
  <si>
    <t>Trier</t>
  </si>
  <si>
    <t>Brunink</t>
  </si>
  <si>
    <t>erla.argueta@nsm-seating.com</t>
  </si>
  <si>
    <t>Erla</t>
  </si>
  <si>
    <t>Argueta</t>
  </si>
  <si>
    <t>13299</t>
  </si>
  <si>
    <t>bradley.baker@nsm-seating.com</t>
  </si>
  <si>
    <t>13298</t>
  </si>
  <si>
    <t>Ginger.Ruments@nsm-seating.com</t>
  </si>
  <si>
    <t>Ginger</t>
  </si>
  <si>
    <t>Ruments</t>
  </si>
  <si>
    <t>13294</t>
  </si>
  <si>
    <t>Regional Access Manager</t>
  </si>
  <si>
    <t>kent.mccool@nsm-seating.com</t>
  </si>
  <si>
    <t>Kent</t>
  </si>
  <si>
    <t>McCool</t>
  </si>
  <si>
    <t>Holly.Adkins@nsm-seating.com</t>
  </si>
  <si>
    <t>Stamps</t>
  </si>
  <si>
    <t>13290</t>
  </si>
  <si>
    <t>beverly.benally@nsm-seating.com</t>
  </si>
  <si>
    <t>Beverly</t>
  </si>
  <si>
    <t>Benally</t>
  </si>
  <si>
    <t>Amy.Eby@nsm-seating.com</t>
  </si>
  <si>
    <t>Eby</t>
  </si>
  <si>
    <t>Willie.Russell@nsm-seating.com</t>
  </si>
  <si>
    <t>Willie</t>
  </si>
  <si>
    <t>Brad.Farrow@nsm-seating.com</t>
  </si>
  <si>
    <t>Farrow</t>
  </si>
  <si>
    <t>crystal.lee@nsm-seating.com</t>
  </si>
  <si>
    <t>Lee-Patchett</t>
  </si>
  <si>
    <t>13279</t>
  </si>
  <si>
    <t>Brett.Farmer@nsm-seating.com</t>
  </si>
  <si>
    <t>Farmer</t>
  </si>
  <si>
    <t>13277</t>
  </si>
  <si>
    <t>Tabatha.James@nsm-seating.com</t>
  </si>
  <si>
    <t>Tabatha</t>
  </si>
  <si>
    <t>greg.brethen@nsm-seating.com</t>
  </si>
  <si>
    <t>Greg</t>
  </si>
  <si>
    <t>Brethen</t>
  </si>
  <si>
    <t>13270</t>
  </si>
  <si>
    <t>sandra.cavan@nsm-seating.com</t>
  </si>
  <si>
    <t>Sandra</t>
  </si>
  <si>
    <t>Cavan</t>
  </si>
  <si>
    <t>13269</t>
  </si>
  <si>
    <t>Christina.Murdock@nsm-seating.com</t>
  </si>
  <si>
    <t>Murdock</t>
  </si>
  <si>
    <t>13266</t>
  </si>
  <si>
    <t>Fabiola.Moyado@nsm-seating.com</t>
  </si>
  <si>
    <t>Fabiola</t>
  </si>
  <si>
    <t>Moyado</t>
  </si>
  <si>
    <t>13265</t>
  </si>
  <si>
    <t>david.bramsen@nsm-seating.com</t>
  </si>
  <si>
    <t>Bramsen</t>
  </si>
  <si>
    <t>matt.boyle@nsm-seating.com</t>
  </si>
  <si>
    <t>Boyle</t>
  </si>
  <si>
    <t>13262</t>
  </si>
  <si>
    <t>jake.augustyniak@nsm-seating.com</t>
  </si>
  <si>
    <t>Jake</t>
  </si>
  <si>
    <t>13260</t>
  </si>
  <si>
    <t>joseph.hagen@nsm-seating.com</t>
  </si>
  <si>
    <t>Hagen</t>
  </si>
  <si>
    <t>morgan.may@nsm-seating.com</t>
  </si>
  <si>
    <t>13246</t>
  </si>
  <si>
    <t>tara.stcharles@nsm-seating.com</t>
  </si>
  <si>
    <t>Tara</t>
  </si>
  <si>
    <t>St. Charles</t>
  </si>
  <si>
    <t>13245</t>
  </si>
  <si>
    <t>breunna.posley@nsm-seating.com</t>
  </si>
  <si>
    <t>Breunna</t>
  </si>
  <si>
    <t>Posley</t>
  </si>
  <si>
    <t>13243</t>
  </si>
  <si>
    <t>georgia.hensley@nsm-seating.com</t>
  </si>
  <si>
    <t>Georgia</t>
  </si>
  <si>
    <t>Hensley</t>
  </si>
  <si>
    <t>13241</t>
  </si>
  <si>
    <t>monique.smith@nsm-seating.com</t>
  </si>
  <si>
    <t>Shawntel</t>
  </si>
  <si>
    <t>13238</t>
  </si>
  <si>
    <t>joseph.lewis@nsm-seating.com</t>
  </si>
  <si>
    <t>13237</t>
  </si>
  <si>
    <t>Access Project Manager</t>
  </si>
  <si>
    <t>karlee.singh@nsm-seating.com</t>
  </si>
  <si>
    <t>13235</t>
  </si>
  <si>
    <t>katlyn.friss@nsm-seating.com</t>
  </si>
  <si>
    <t>Katlyn</t>
  </si>
  <si>
    <t>Friss</t>
  </si>
  <si>
    <t>13234</t>
  </si>
  <si>
    <t>christopher.owen@nsm-seating.com</t>
  </si>
  <si>
    <t>Owen</t>
  </si>
  <si>
    <t>v.vanvalkenburgh@nsm-seating.com</t>
  </si>
  <si>
    <t>VanValkenburgh</t>
  </si>
  <si>
    <t>scott.clark@nsm-seating.com</t>
  </si>
  <si>
    <t>terry.farrigan@nsm-seating.com</t>
  </si>
  <si>
    <t>Farrigan-Sinicropi</t>
  </si>
  <si>
    <t>kellee.farrigan@nsm-seating.com</t>
  </si>
  <si>
    <t>Kellee</t>
  </si>
  <si>
    <t>13228</t>
  </si>
  <si>
    <t>matthew.willsey@nsm-seating.com</t>
  </si>
  <si>
    <t>Willsey</t>
  </si>
  <si>
    <t>joseph.sinicropi@nsm-seating.com</t>
  </si>
  <si>
    <t>Sinicropi</t>
  </si>
  <si>
    <t>james.galarneau@nsm-seating.com</t>
  </si>
  <si>
    <t>Galarneau</t>
  </si>
  <si>
    <t>patricia.covino@nsm-seating.com</t>
  </si>
  <si>
    <t>Patricia</t>
  </si>
  <si>
    <t>Covino</t>
  </si>
  <si>
    <t>13223</t>
  </si>
  <si>
    <t>jared.allen@nsm-seating.com</t>
  </si>
  <si>
    <t>richard.allen@nsm-seating.com</t>
  </si>
  <si>
    <t>FD00-Rev Cycle Leadership</t>
  </si>
  <si>
    <t>Regional Funding Director</t>
  </si>
  <si>
    <t>tami.perez@nsm-seating.com</t>
  </si>
  <si>
    <t>Perez</t>
  </si>
  <si>
    <t>13219</t>
  </si>
  <si>
    <t>janie.coates@nsm-seating.com</t>
  </si>
  <si>
    <t>Janie</t>
  </si>
  <si>
    <t>Moore-Coates</t>
  </si>
  <si>
    <t>13218</t>
  </si>
  <si>
    <t>239</t>
  </si>
  <si>
    <t>cheryl.walker@nsm-seating.com</t>
  </si>
  <si>
    <t>Walker</t>
  </si>
  <si>
    <t>13217</t>
  </si>
  <si>
    <t>brooke.valdivieso@nsm-seating.com</t>
  </si>
  <si>
    <t>Valdivieso</t>
  </si>
  <si>
    <t>13216</t>
  </si>
  <si>
    <t>tanner.whiting@nsm-seating.com</t>
  </si>
  <si>
    <t>Tanner</t>
  </si>
  <si>
    <t>Whiting</t>
  </si>
  <si>
    <t>13214</t>
  </si>
  <si>
    <t>angel.fontenot@nsm-seating.com</t>
  </si>
  <si>
    <t>Fontenot</t>
  </si>
  <si>
    <t>13212</t>
  </si>
  <si>
    <t>paolo.creus@nsm-seating.com</t>
  </si>
  <si>
    <t>Paolo</t>
  </si>
  <si>
    <t>Creus</t>
  </si>
  <si>
    <t>jamin.sprague@nsm-seating.com</t>
  </si>
  <si>
    <t>Jamin</t>
  </si>
  <si>
    <t>Sprague</t>
  </si>
  <si>
    <t>shirley.sullivan@nsm-seating.com</t>
  </si>
  <si>
    <t>Shirley</t>
  </si>
  <si>
    <t>Supply Chain Director</t>
  </si>
  <si>
    <t>jessica.wallaitis@nsm-seating.com</t>
  </si>
  <si>
    <t>Krug</t>
  </si>
  <si>
    <t>13206</t>
  </si>
  <si>
    <t>brian.clement@nsm-seating.com</t>
  </si>
  <si>
    <t>Clement</t>
  </si>
  <si>
    <t>13205</t>
  </si>
  <si>
    <t>Michael.Young@nsm-seating.com</t>
  </si>
  <si>
    <t>13203</t>
  </si>
  <si>
    <t>fred.thomas@nsm-seating.com</t>
  </si>
  <si>
    <t>Fred</t>
  </si>
  <si>
    <t>daniel.ferguson@nsm-seating.com</t>
  </si>
  <si>
    <t>craig.moulden@nsm-seating.com</t>
  </si>
  <si>
    <t>Moulden</t>
  </si>
  <si>
    <t>IT Technical Support Supv</t>
  </si>
  <si>
    <t>heather.langdon@nsm-seating.com</t>
  </si>
  <si>
    <t>Langdon</t>
  </si>
  <si>
    <t>13194</t>
  </si>
  <si>
    <t>anna.hernandez@nsm-seating.com</t>
  </si>
  <si>
    <t>13193</t>
  </si>
  <si>
    <t>IT Net Architect</t>
  </si>
  <si>
    <t>chris.voss@nsm-seating.com</t>
  </si>
  <si>
    <t>Voss</t>
  </si>
  <si>
    <t>13191</t>
  </si>
  <si>
    <t>steven.ward@nsm-seating.com</t>
  </si>
  <si>
    <t>Ward</t>
  </si>
  <si>
    <t>joverda.stokes@nsm-seating.com</t>
  </si>
  <si>
    <t>JoVerda</t>
  </si>
  <si>
    <t>13184</t>
  </si>
  <si>
    <t>gary.schomaker@nsm-seating.com</t>
  </si>
  <si>
    <t>Schomaker</t>
  </si>
  <si>
    <t>daniel.woods@nsm-seating.com</t>
  </si>
  <si>
    <t>Woods</t>
  </si>
  <si>
    <t>13182</t>
  </si>
  <si>
    <t>alysha.drysdale@nsm-seating.com</t>
  </si>
  <si>
    <t>Alysha</t>
  </si>
  <si>
    <t>Cook</t>
  </si>
  <si>
    <t>13181</t>
  </si>
  <si>
    <t>Payer Rel Natl Accts Spec</t>
  </si>
  <si>
    <t>brittany.stinnett@nsm-seating.com</t>
  </si>
  <si>
    <t>Stinnett</t>
  </si>
  <si>
    <t>13179</t>
  </si>
  <si>
    <t>noel.jack@nsm-seating.com</t>
  </si>
  <si>
    <t>Noel</t>
  </si>
  <si>
    <t>Jack</t>
  </si>
  <si>
    <t>david.viars@nsm-seating.com</t>
  </si>
  <si>
    <t>Viars</t>
  </si>
  <si>
    <t>julie.luong@nsm-seating.com</t>
  </si>
  <si>
    <t>Julie</t>
  </si>
  <si>
    <t>Luong</t>
  </si>
  <si>
    <t>13174</t>
  </si>
  <si>
    <t>kevin.mcmanus@nsm-seating.com</t>
  </si>
  <si>
    <t>McManus</t>
  </si>
  <si>
    <t>joseph.poulter@nsm-seating.com</t>
  </si>
  <si>
    <t>Poulter</t>
  </si>
  <si>
    <t>13172</t>
  </si>
  <si>
    <t>kendall.landers@nsm-seating.com</t>
  </si>
  <si>
    <t>Kendall</t>
  </si>
  <si>
    <t>Landers</t>
  </si>
  <si>
    <t>13171</t>
  </si>
  <si>
    <t>jeff.dudley@nsm-seating.com</t>
  </si>
  <si>
    <t>Jeff</t>
  </si>
  <si>
    <t>Dudley</t>
  </si>
  <si>
    <t>13170</t>
  </si>
  <si>
    <t>Market Develop Region Dir</t>
  </si>
  <si>
    <t>john.mock@nsm-seating.com</t>
  </si>
  <si>
    <t>Mock</t>
  </si>
  <si>
    <t>13165</t>
  </si>
  <si>
    <t>aaron.butler@nsm-seating.com</t>
  </si>
  <si>
    <t>Butler</t>
  </si>
  <si>
    <t>13164</t>
  </si>
  <si>
    <t>austin.reeve@nsm-seating.com</t>
  </si>
  <si>
    <t>Reeve</t>
  </si>
  <si>
    <t>ansley.walker@nsm-seating.com</t>
  </si>
  <si>
    <t>Ansley</t>
  </si>
  <si>
    <t>13162</t>
  </si>
  <si>
    <t>miyah.franklin@nsm-seating.com</t>
  </si>
  <si>
    <t>Miyah</t>
  </si>
  <si>
    <t>13161</t>
  </si>
  <si>
    <t>hannah.schwartz@nsm-seating.com</t>
  </si>
  <si>
    <t>13159</t>
  </si>
  <si>
    <t>misty.king@nsm-seating.com</t>
  </si>
  <si>
    <t>13156</t>
  </si>
  <si>
    <t>rebecca.kinamore@nsm-seating.com</t>
  </si>
  <si>
    <t>Kinamore</t>
  </si>
  <si>
    <t>13155</t>
  </si>
  <si>
    <t>Marketing Director</t>
  </si>
  <si>
    <t>eric.scism@nsm-seating.com</t>
  </si>
  <si>
    <t>Scism</t>
  </si>
  <si>
    <t>13152</t>
  </si>
  <si>
    <t>christine.laddusaw@nsm-seating.com</t>
  </si>
  <si>
    <t>Laddusaw</t>
  </si>
  <si>
    <t>13151</t>
  </si>
  <si>
    <t>diana.bird@nsm-seating.com</t>
  </si>
  <si>
    <t>Bird</t>
  </si>
  <si>
    <t>13148</t>
  </si>
  <si>
    <t>nicholas.garber@nsm-seating.com</t>
  </si>
  <si>
    <t>Garber</t>
  </si>
  <si>
    <t>james.kwasnik@nsm-seating.com</t>
  </si>
  <si>
    <t>Kwasnik</t>
  </si>
  <si>
    <t>valerie.munoz@nsm-seating.com</t>
  </si>
  <si>
    <t>Munoz</t>
  </si>
  <si>
    <t>13137</t>
  </si>
  <si>
    <t>Reimbursement Supervisor</t>
  </si>
  <si>
    <t>kelly.williams@nsm-seating.com</t>
  </si>
  <si>
    <t>13136</t>
  </si>
  <si>
    <t>blake.olstad@nsm-seating.com</t>
  </si>
  <si>
    <t>Blake</t>
  </si>
  <si>
    <t>Olstad</t>
  </si>
  <si>
    <t>13133</t>
  </si>
  <si>
    <t>christopher.tucker@nsm-seating.com</t>
  </si>
  <si>
    <t>Tucker</t>
  </si>
  <si>
    <t>amber.mayle@nsm-seating.com</t>
  </si>
  <si>
    <t>Mayle</t>
  </si>
  <si>
    <t>13126</t>
  </si>
  <si>
    <t>kaitlyn.burroughs@nsm-seating.com</t>
  </si>
  <si>
    <t>Burroughs</t>
  </si>
  <si>
    <t>13125</t>
  </si>
  <si>
    <t>michele.storch@nsm-seating.com</t>
  </si>
  <si>
    <t>Michele</t>
  </si>
  <si>
    <t>Storch</t>
  </si>
  <si>
    <t>13124</t>
  </si>
  <si>
    <t>azby.farnet@nsm-seating.com</t>
  </si>
  <si>
    <t>Azby</t>
  </si>
  <si>
    <t>Farnet</t>
  </si>
  <si>
    <t>rafael.arroyo@nsm-seating.com</t>
  </si>
  <si>
    <t>Rafael</t>
  </si>
  <si>
    <t>Arroyo</t>
  </si>
  <si>
    <t>scott.kerbs@nsm-seating.com</t>
  </si>
  <si>
    <t>Kerbs</t>
  </si>
  <si>
    <t>jasmine.scott@nsm-seating.com</t>
  </si>
  <si>
    <t>Jasmine</t>
  </si>
  <si>
    <t>13116</t>
  </si>
  <si>
    <t>Staff Accountant</t>
  </si>
  <si>
    <t>brittany.shults@nsm-seating.com</t>
  </si>
  <si>
    <t>Shults</t>
  </si>
  <si>
    <t>13115</t>
  </si>
  <si>
    <t>jeffrey.vaughn@nsm-seating.com</t>
  </si>
  <si>
    <t>Vaughn</t>
  </si>
  <si>
    <t>scott.smith@nsm-seating.com</t>
  </si>
  <si>
    <t>yesenia.tizcareno@nsm-seating.com</t>
  </si>
  <si>
    <t>Yesenia</t>
  </si>
  <si>
    <t>Pantoja Tizcareno</t>
  </si>
  <si>
    <t>stefan.rutherford@nsm-seating.com</t>
  </si>
  <si>
    <t>Stefan</t>
  </si>
  <si>
    <t>Rutherford</t>
  </si>
  <si>
    <t>Real Estate Manager</t>
  </si>
  <si>
    <t>jeffrey.bowling@nsm-seating.com</t>
  </si>
  <si>
    <t>Bowling</t>
  </si>
  <si>
    <t>13103</t>
  </si>
  <si>
    <t>kimberly.hayes@nsm-seating.com</t>
  </si>
  <si>
    <t>Hayes</t>
  </si>
  <si>
    <t>13101</t>
  </si>
  <si>
    <t>michele.frias@nsm-seating.com</t>
  </si>
  <si>
    <t>Frias</t>
  </si>
  <si>
    <t>13098</t>
  </si>
  <si>
    <t>jeannette.arroyo@nsm-seating.com</t>
  </si>
  <si>
    <t>Jeannette</t>
  </si>
  <si>
    <t>Zayas-Arroyo</t>
  </si>
  <si>
    <t>13096</t>
  </si>
  <si>
    <t>harry.caldwell@nsm-seating.com</t>
  </si>
  <si>
    <t>Caldwell</t>
  </si>
  <si>
    <t>13094</t>
  </si>
  <si>
    <t>brian.craddock@nsm-seating.com</t>
  </si>
  <si>
    <t>Craddock</t>
  </si>
  <si>
    <t>brandon.parrish@nsm-seating.com</t>
  </si>
  <si>
    <t>peter.correa@nsm-seating.com</t>
  </si>
  <si>
    <t>Correa</t>
  </si>
  <si>
    <t>mary.williamson@nsm-seating.com</t>
  </si>
  <si>
    <t>Williamson</t>
  </si>
  <si>
    <t>13079</t>
  </si>
  <si>
    <t>marcy.howard@nsm-seating.com</t>
  </si>
  <si>
    <t>Marcia</t>
  </si>
  <si>
    <t>Howard</t>
  </si>
  <si>
    <t>13078</t>
  </si>
  <si>
    <t>jody.woolery@nsm-seating.com</t>
  </si>
  <si>
    <t>Jody</t>
  </si>
  <si>
    <t>Woolery</t>
  </si>
  <si>
    <t>jennifer.cooper@nsm-seating.com</t>
  </si>
  <si>
    <t>13074</t>
  </si>
  <si>
    <t>keith.martinson@nsm-seating.com</t>
  </si>
  <si>
    <t>Martinson</t>
  </si>
  <si>
    <t>todd.hilling@nsm-seating.com</t>
  </si>
  <si>
    <t>Todd</t>
  </si>
  <si>
    <t>Hilling</t>
  </si>
  <si>
    <t>steven.jeske@nsm-seating.com</t>
  </si>
  <si>
    <t>Jeske</t>
  </si>
  <si>
    <t>chad.carman@nsm-seating.com</t>
  </si>
  <si>
    <t>Carman</t>
  </si>
  <si>
    <t>tisan.hill@nsm-seating.com</t>
  </si>
  <si>
    <t>Tisan</t>
  </si>
  <si>
    <t>Hill</t>
  </si>
  <si>
    <t>Lanier</t>
  </si>
  <si>
    <t>13064</t>
  </si>
  <si>
    <t>eric.newell@nsm-seating.com</t>
  </si>
  <si>
    <t>Newell</t>
  </si>
  <si>
    <t>267</t>
  </si>
  <si>
    <t>jason.latray@nsm-seating.com</t>
  </si>
  <si>
    <t>LaTray</t>
  </si>
  <si>
    <t>gary.martin@nsm-seating.com</t>
  </si>
  <si>
    <t>brandy.luhman@nsm-seating.com</t>
  </si>
  <si>
    <t>Brandy</t>
  </si>
  <si>
    <t>Luhman</t>
  </si>
  <si>
    <t>13059</t>
  </si>
  <si>
    <t>jan.cook@nsm-seating.com</t>
  </si>
  <si>
    <t>Jan</t>
  </si>
  <si>
    <t>13057</t>
  </si>
  <si>
    <t>john.wakem@nsm-seating.com</t>
  </si>
  <si>
    <t>Wakem</t>
  </si>
  <si>
    <t>kristy.newman@nsm-seating.com</t>
  </si>
  <si>
    <t>Kristy</t>
  </si>
  <si>
    <t>Newman</t>
  </si>
  <si>
    <t>13054</t>
  </si>
  <si>
    <t>michael.korbuszewski@nsm-seating.com</t>
  </si>
  <si>
    <t>Korbuszewski</t>
  </si>
  <si>
    <t>patricia.couch@nsm-seating.com</t>
  </si>
  <si>
    <t>Couch</t>
  </si>
  <si>
    <t>summer.bryceland@nsm-seating.com</t>
  </si>
  <si>
    <t>Summer</t>
  </si>
  <si>
    <t>Bryceland</t>
  </si>
  <si>
    <t>13049</t>
  </si>
  <si>
    <t>TC02-Roaming Tech Service</t>
  </si>
  <si>
    <t>Technician Master</t>
  </si>
  <si>
    <t>donald.williams@nsm-seating.com</t>
  </si>
  <si>
    <t>Donald</t>
  </si>
  <si>
    <t>wesley.patridge@nsm-seating.com</t>
  </si>
  <si>
    <t>Patridge</t>
  </si>
  <si>
    <t>Funding Specialist Lead</t>
  </si>
  <si>
    <t>rachel.rosenoff@nsm-seating.com</t>
  </si>
  <si>
    <t>Rosenoff</t>
  </si>
  <si>
    <t>13041</t>
  </si>
  <si>
    <t>stetson.schwend@nsm-seating.com</t>
  </si>
  <si>
    <t>Stetson</t>
  </si>
  <si>
    <t>Schwend</t>
  </si>
  <si>
    <t>heather.helms@nsm-seating.com</t>
  </si>
  <si>
    <t>Helms</t>
  </si>
  <si>
    <t>13039</t>
  </si>
  <si>
    <t>kathryn.tolleson@nsm-seating.com</t>
  </si>
  <si>
    <t>Kate</t>
  </si>
  <si>
    <t>Tolleson</t>
  </si>
  <si>
    <t>13037</t>
  </si>
  <si>
    <t>sarah.kary@nsm-seating.com</t>
  </si>
  <si>
    <t>Kary</t>
  </si>
  <si>
    <t>13035</t>
  </si>
  <si>
    <t>stacy.mercer@nsm-seating.com</t>
  </si>
  <si>
    <t>Stacy</t>
  </si>
  <si>
    <t>Mercer</t>
  </si>
  <si>
    <t>13034</t>
  </si>
  <si>
    <t>michelle.davison@nsm-seating.com</t>
  </si>
  <si>
    <t>Davison</t>
  </si>
  <si>
    <t>13032</t>
  </si>
  <si>
    <t>rebecca.phelps@nsm-seating.com</t>
  </si>
  <si>
    <t>Phelps</t>
  </si>
  <si>
    <t>13031</t>
  </si>
  <si>
    <t>lexi.boswell@nsm-seating.com</t>
  </si>
  <si>
    <t>Alexis</t>
  </si>
  <si>
    <t>Boswell</t>
  </si>
  <si>
    <t>13030</t>
  </si>
  <si>
    <t>aprilg@asmrehab.com</t>
  </si>
  <si>
    <t>April</t>
  </si>
  <si>
    <t>Geisler</t>
  </si>
  <si>
    <t>13029</t>
  </si>
  <si>
    <t>james.bond@nsm-seating.com</t>
  </si>
  <si>
    <t>Bond</t>
  </si>
  <si>
    <t>wayne.cruz@nsm-seating.com</t>
  </si>
  <si>
    <t>Wayne</t>
  </si>
  <si>
    <t>Cruz</t>
  </si>
  <si>
    <t>dezarae.garcia@nsm-seating.com</t>
  </si>
  <si>
    <t>Dezarae</t>
  </si>
  <si>
    <t>13021</t>
  </si>
  <si>
    <t>terese.zinnerman@nsm-seating.com</t>
  </si>
  <si>
    <t>Terese</t>
  </si>
  <si>
    <t>Zinnerman</t>
  </si>
  <si>
    <t>13020</t>
  </si>
  <si>
    <t>rigoberto.valdez@nsm-seating.com</t>
  </si>
  <si>
    <t>Rigoberto</t>
  </si>
  <si>
    <t>jose.valdez@nsm-seating.com</t>
  </si>
  <si>
    <t>Jose</t>
  </si>
  <si>
    <t>angelia.troy@nsm-seating.com</t>
  </si>
  <si>
    <t>Angelia</t>
  </si>
  <si>
    <t>13017</t>
  </si>
  <si>
    <t>edd.spradling@nsm-seating.com</t>
  </si>
  <si>
    <t>Edd</t>
  </si>
  <si>
    <t>Spradling</t>
  </si>
  <si>
    <t>13016</t>
  </si>
  <si>
    <t>CSR - Supplies Lead</t>
  </si>
  <si>
    <t>victoria.rodriguez@nsm-seating.com</t>
  </si>
  <si>
    <t>13014</t>
  </si>
  <si>
    <t>benjamin.rodriguez@nsm-seating.com</t>
  </si>
  <si>
    <t>13013</t>
  </si>
  <si>
    <t>ken.riffel@nsm-seating.com</t>
  </si>
  <si>
    <t>Ken</t>
  </si>
  <si>
    <t>Riffel</t>
  </si>
  <si>
    <t>jessica.perez@nsm-seating.com</t>
  </si>
  <si>
    <t>13011</t>
  </si>
  <si>
    <t>angela.miller@nsm-seating.com</t>
  </si>
  <si>
    <t>Angela</t>
  </si>
  <si>
    <t>13009</t>
  </si>
  <si>
    <t>virginia.marti@nsm-seating.com</t>
  </si>
  <si>
    <t>Virginia</t>
  </si>
  <si>
    <t>Marti</t>
  </si>
  <si>
    <t>13008</t>
  </si>
  <si>
    <t>Supplies, Purchasing</t>
  </si>
  <si>
    <t>anette.lucas@nsm-seating.com</t>
  </si>
  <si>
    <t>Anette</t>
  </si>
  <si>
    <t>Lucas</t>
  </si>
  <si>
    <t>13007</t>
  </si>
  <si>
    <t>joan.leos@nsm-seating.com</t>
  </si>
  <si>
    <t>Joan</t>
  </si>
  <si>
    <t>Leos</t>
  </si>
  <si>
    <t>13006</t>
  </si>
  <si>
    <t>paula.lamons@nsm-seating.com</t>
  </si>
  <si>
    <t>Lamons</t>
  </si>
  <si>
    <t>13005</t>
  </si>
  <si>
    <t>brandon.jefferson@nsm-seating.com</t>
  </si>
  <si>
    <t>Jefferson</t>
  </si>
  <si>
    <t>13004</t>
  </si>
  <si>
    <t>jonathan.hyzak@nsm-seating.com</t>
  </si>
  <si>
    <t>Hyzak</t>
  </si>
  <si>
    <t>connie.evans@nsm-seating.com</t>
  </si>
  <si>
    <t>13002</t>
  </si>
  <si>
    <t>jeffrey.engeling@nsm-seating.com</t>
  </si>
  <si>
    <t>13001</t>
  </si>
  <si>
    <t>Regional Supply Manager</t>
  </si>
  <si>
    <t>luis.crespo@nsm-seating.com</t>
  </si>
  <si>
    <t>Crespo</t>
  </si>
  <si>
    <t>13000</t>
  </si>
  <si>
    <t>dcopeland@allumed.com</t>
  </si>
  <si>
    <t>Copeland</t>
  </si>
  <si>
    <t>12999</t>
  </si>
  <si>
    <t>sandra.ruiz@nsm-seating.com</t>
  </si>
  <si>
    <t>Ruiz</t>
  </si>
  <si>
    <t>12997</t>
  </si>
  <si>
    <t>ruth.lara@nsm-seating.com</t>
  </si>
  <si>
    <t>Ruth</t>
  </si>
  <si>
    <t>Lara</t>
  </si>
  <si>
    <t>12996</t>
  </si>
  <si>
    <t>neftali.lopez@nsm-seating.com</t>
  </si>
  <si>
    <t>Neftali</t>
  </si>
  <si>
    <t>sheri.jacoby@nsm-seating.com</t>
  </si>
  <si>
    <t>Sheri</t>
  </si>
  <si>
    <t>Jacoby</t>
  </si>
  <si>
    <t>12993</t>
  </si>
  <si>
    <t>shawn.scharff@nsm-seating.com</t>
  </si>
  <si>
    <t>Scharff</t>
  </si>
  <si>
    <t>alexander.harden@nsm-seating.com</t>
  </si>
  <si>
    <t>Harden</t>
  </si>
  <si>
    <t>12991</t>
  </si>
  <si>
    <t>natalie.kempf@nsm-seating.com</t>
  </si>
  <si>
    <t>Natalie</t>
  </si>
  <si>
    <t>Kempf</t>
  </si>
  <si>
    <t>12990</t>
  </si>
  <si>
    <t>ricki.hubbs@nsm-seating.com</t>
  </si>
  <si>
    <t>Ricki</t>
  </si>
  <si>
    <t>Hubbs</t>
  </si>
  <si>
    <t>12989</t>
  </si>
  <si>
    <t>randall.keith@nsm-seating.com</t>
  </si>
  <si>
    <t>Randall</t>
  </si>
  <si>
    <t>matthew.newcomer@nsm-seating.com</t>
  </si>
  <si>
    <t>Newcomer</t>
  </si>
  <si>
    <t>12986</t>
  </si>
  <si>
    <t>jodi.smigelski@nsm-seating.com</t>
  </si>
  <si>
    <t>Jodi</t>
  </si>
  <si>
    <t>Smigelski</t>
  </si>
  <si>
    <t>laura.frey@nsm-seating.com</t>
  </si>
  <si>
    <t>Laura</t>
  </si>
  <si>
    <t>Frey</t>
  </si>
  <si>
    <t>12984</t>
  </si>
  <si>
    <t>janell.watts@nsm-seating.com</t>
  </si>
  <si>
    <t>Janell</t>
  </si>
  <si>
    <t>12982</t>
  </si>
  <si>
    <t>kris.cartier@nsm-seating.com</t>
  </si>
  <si>
    <t>Kristoffer</t>
  </si>
  <si>
    <t>Cartier</t>
  </si>
  <si>
    <t>eddie.muniz@nsm-seating.com</t>
  </si>
  <si>
    <t>Eddie</t>
  </si>
  <si>
    <t>Muniz</t>
  </si>
  <si>
    <t>12980</t>
  </si>
  <si>
    <t>edwin.wiltshire@nsm-seating.com</t>
  </si>
  <si>
    <t>Kristyn</t>
  </si>
  <si>
    <t>Stephan</t>
  </si>
  <si>
    <t>12977</t>
  </si>
  <si>
    <t>IT Tech Support Spec Sr</t>
  </si>
  <si>
    <t>ryan.smithey@nsm-seating.com</t>
  </si>
  <si>
    <t>Smithey</t>
  </si>
  <si>
    <t>12976</t>
  </si>
  <si>
    <t>kerri.sherwood@nsm-seating.com</t>
  </si>
  <si>
    <t>Sherwood</t>
  </si>
  <si>
    <t>12975</t>
  </si>
  <si>
    <t>jennifer.rodriguez@nsm-seating.com</t>
  </si>
  <si>
    <t>12973</t>
  </si>
  <si>
    <t>adam.reff@nsm-seating.com</t>
  </si>
  <si>
    <t>Reff</t>
  </si>
  <si>
    <t>alexvpou@gmail.com</t>
  </si>
  <si>
    <t>Pou</t>
  </si>
  <si>
    <t>12971</t>
  </si>
  <si>
    <t>richard.manzione@nsm-seating.com</t>
  </si>
  <si>
    <t>Manzione</t>
  </si>
  <si>
    <t>nicole.hartzell@nsm-seating.com</t>
  </si>
  <si>
    <t>Hartzell</t>
  </si>
  <si>
    <t>12967</t>
  </si>
  <si>
    <t>dave.baxter@nsm-seating.com</t>
  </si>
  <si>
    <t>12966</t>
  </si>
  <si>
    <t>adam.baxter@nsm-seating.com</t>
  </si>
  <si>
    <t>lauren.palmer@nsm-seating.com</t>
  </si>
  <si>
    <t>Palmer</t>
  </si>
  <si>
    <t>12964</t>
  </si>
  <si>
    <t>rachel.busa@nsm-seating.com</t>
  </si>
  <si>
    <t>Busa</t>
  </si>
  <si>
    <t>12963</t>
  </si>
  <si>
    <t>IT Senior Project Manager</t>
  </si>
  <si>
    <t>charles.gola@nsm-seating.com</t>
  </si>
  <si>
    <t>Gola</t>
  </si>
  <si>
    <t>12962</t>
  </si>
  <si>
    <t>Payer Relations Sr VP</t>
  </si>
  <si>
    <t>chris.yule@nsm-seating.com</t>
  </si>
  <si>
    <t>Tyrone</t>
  </si>
  <si>
    <t>Yule</t>
  </si>
  <si>
    <t>264</t>
  </si>
  <si>
    <t>william.townsend@nsm-seating.com</t>
  </si>
  <si>
    <t>Townsend</t>
  </si>
  <si>
    <t>kristy.robles@nsm-seating.com</t>
  </si>
  <si>
    <t>Robles</t>
  </si>
  <si>
    <t>12958</t>
  </si>
  <si>
    <t>louis.olenick@nsm-seating.com</t>
  </si>
  <si>
    <t>Louis</t>
  </si>
  <si>
    <t>isabel.avalos@nsm-seating.com</t>
  </si>
  <si>
    <t>Isabel</t>
  </si>
  <si>
    <t>Avalos</t>
  </si>
  <si>
    <t>12956</t>
  </si>
  <si>
    <t>Catharine</t>
  </si>
  <si>
    <t>Oostdam</t>
  </si>
  <si>
    <t>12954</t>
  </si>
  <si>
    <t>dewayne.morris@nsm-seating.com</t>
  </si>
  <si>
    <t>Dewayne</t>
  </si>
  <si>
    <t>Reimbursement Manager</t>
  </si>
  <si>
    <t>stephania.wilson@nsm-seating.com</t>
  </si>
  <si>
    <t>Stephania</t>
  </si>
  <si>
    <t>Wilson</t>
  </si>
  <si>
    <t>12951</t>
  </si>
  <si>
    <t>samuel.esquivel@nsm-seating.com</t>
  </si>
  <si>
    <t>Esquivel</t>
  </si>
  <si>
    <t>12950</t>
  </si>
  <si>
    <t>deeann.chisholm@nsm-seating.com</t>
  </si>
  <si>
    <t>Delicia</t>
  </si>
  <si>
    <t>Chisholm</t>
  </si>
  <si>
    <t>12949</t>
  </si>
  <si>
    <t>Marketing Coordinator</t>
  </si>
  <si>
    <t>tiffany.field@nsm-seating.com</t>
  </si>
  <si>
    <t>Field</t>
  </si>
  <si>
    <t>12948</t>
  </si>
  <si>
    <t>tommy.marney@travismedical.com</t>
  </si>
  <si>
    <t>Marney</t>
  </si>
  <si>
    <t>262</t>
  </si>
  <si>
    <t>davy.winkler@nsm-seating.com</t>
  </si>
  <si>
    <t>Davy</t>
  </si>
  <si>
    <t>Winkler</t>
  </si>
  <si>
    <t>rubin.mejia@nsm-seating.com</t>
  </si>
  <si>
    <t>Rubin</t>
  </si>
  <si>
    <t>francisco.gomez@nsm-seating.com</t>
  </si>
  <si>
    <t>Francisco</t>
  </si>
  <si>
    <t>Gomez</t>
  </si>
  <si>
    <t>mark.brackeen@nsm-seating.com</t>
  </si>
  <si>
    <t>Brackeen</t>
  </si>
  <si>
    <t>12943</t>
  </si>
  <si>
    <t>roy.flores@nsm-seating.com</t>
  </si>
  <si>
    <t>Roy</t>
  </si>
  <si>
    <t>Flores</t>
  </si>
  <si>
    <t>12942</t>
  </si>
  <si>
    <t>javier.vera@nsm-seating.com</t>
  </si>
  <si>
    <t>Vera</t>
  </si>
  <si>
    <t>erma.traweek@nsm-seating.com</t>
  </si>
  <si>
    <t>Erma</t>
  </si>
  <si>
    <t>Traweek</t>
  </si>
  <si>
    <t>12940</t>
  </si>
  <si>
    <t>paul.rice@nsm-seating.com</t>
  </si>
  <si>
    <t>Rice</t>
  </si>
  <si>
    <t>matthew.geiger@nsm-seating.com</t>
  </si>
  <si>
    <t>Geiger</t>
  </si>
  <si>
    <t>shannon.lynam@nsm-seating.com</t>
  </si>
  <si>
    <t>Lynam</t>
  </si>
  <si>
    <t>12935</t>
  </si>
  <si>
    <t>steven.medina@nsm-seating.com</t>
  </si>
  <si>
    <t>Medina</t>
  </si>
  <si>
    <t>richard.brandt@nsm-seating.com</t>
  </si>
  <si>
    <t>Brandt</t>
  </si>
  <si>
    <t>mary.shaffer@nsm-seating.com</t>
  </si>
  <si>
    <t>12931</t>
  </si>
  <si>
    <t>Kavi</t>
  </si>
  <si>
    <t>Gupta</t>
  </si>
  <si>
    <t>candelario.castanon@nsm-seating.com</t>
  </si>
  <si>
    <t>Candelario</t>
  </si>
  <si>
    <t>Castanon</t>
  </si>
  <si>
    <t>Reimbursement Spec Lead</t>
  </si>
  <si>
    <t>eva.koch@nsm-seating.com</t>
  </si>
  <si>
    <t>Eva</t>
  </si>
  <si>
    <t>Koch</t>
  </si>
  <si>
    <t>12926</t>
  </si>
  <si>
    <t>alexandrea.botello@nsm-seating.com</t>
  </si>
  <si>
    <t>Alexandrea</t>
  </si>
  <si>
    <t>Botello</t>
  </si>
  <si>
    <t>12925</t>
  </si>
  <si>
    <t>marissa.cantu@nsm-seating.com</t>
  </si>
  <si>
    <t>Marissa</t>
  </si>
  <si>
    <t>Cantu</t>
  </si>
  <si>
    <t>12924</t>
  </si>
  <si>
    <t>brandon.sanchez@nsm-seating.com</t>
  </si>
  <si>
    <t>Sanchez</t>
  </si>
  <si>
    <t>12923</t>
  </si>
  <si>
    <t>261</t>
  </si>
  <si>
    <t>javier.rubio@nsm-seating.com</t>
  </si>
  <si>
    <t>Rubio</t>
  </si>
  <si>
    <t>gregory.little@nsm-seating.com</t>
  </si>
  <si>
    <t>Little</t>
  </si>
  <si>
    <t>Clinical Director</t>
  </si>
  <si>
    <t>jacqueline.james@nsm-seating.com</t>
  </si>
  <si>
    <t>12919</t>
  </si>
  <si>
    <t>david.duarte.sr@nsm-seating.com</t>
  </si>
  <si>
    <t>Duarte</t>
  </si>
  <si>
    <t>david.duarte.jr@nsm-seating.com</t>
  </si>
  <si>
    <t>alan.dietzen@nsm-seating.com</t>
  </si>
  <si>
    <t>Alan</t>
  </si>
  <si>
    <t>Dietzen</t>
  </si>
  <si>
    <t>12914</t>
  </si>
  <si>
    <t>hayme.chavarria@nsm-seating.com</t>
  </si>
  <si>
    <t>Hayme</t>
  </si>
  <si>
    <t>Chavarria</t>
  </si>
  <si>
    <t>12913</t>
  </si>
  <si>
    <t>david.chavarria@nsm-seating.com</t>
  </si>
  <si>
    <t>12912</t>
  </si>
  <si>
    <t>amber.mcqueen@nsm-seating.com</t>
  </si>
  <si>
    <t>McQueen</t>
  </si>
  <si>
    <t>12909</t>
  </si>
  <si>
    <t>takina.grant@nsm-seating.com</t>
  </si>
  <si>
    <t>Takina</t>
  </si>
  <si>
    <t>Grant</t>
  </si>
  <si>
    <t>12908</t>
  </si>
  <si>
    <t>debra.flores@nsm-seating.com</t>
  </si>
  <si>
    <t>12907</t>
  </si>
  <si>
    <t>eric.bailey@nsm-seating.com</t>
  </si>
  <si>
    <t>Bailey</t>
  </si>
  <si>
    <t>michael.cypert@nsm-seating.com</t>
  </si>
  <si>
    <t>Cypert</t>
  </si>
  <si>
    <t>alec.echavarria@nsm-seating.com</t>
  </si>
  <si>
    <t>Echavarria</t>
  </si>
  <si>
    <t>12903</t>
  </si>
  <si>
    <t>kivia.goss@nsm-seating.com</t>
  </si>
  <si>
    <t>Kivia</t>
  </si>
  <si>
    <t>Goss</t>
  </si>
  <si>
    <t>12902</t>
  </si>
  <si>
    <t>General Manager, Supplies</t>
  </si>
  <si>
    <t>sandra.whitted@nsm-seating.com</t>
  </si>
  <si>
    <t>Whitted</t>
  </si>
  <si>
    <t>12900</t>
  </si>
  <si>
    <t>edward.waymire@nsm-seating.com</t>
  </si>
  <si>
    <t>Waymire</t>
  </si>
  <si>
    <t>jamie.unger@nsm-seating.com</t>
  </si>
  <si>
    <t>Unger</t>
  </si>
  <si>
    <t>12897</t>
  </si>
  <si>
    <t>lawanna.bradshaw@travismedical.com</t>
  </si>
  <si>
    <t>Lawanna</t>
  </si>
  <si>
    <t>Bradshaw</t>
  </si>
  <si>
    <t>12895</t>
  </si>
  <si>
    <t>anita.martin@nsm-seating.com</t>
  </si>
  <si>
    <t>Anita</t>
  </si>
  <si>
    <t>12893</t>
  </si>
  <si>
    <t>jennifer.bazan@nsm-seating.com</t>
  </si>
  <si>
    <t>Bazan</t>
  </si>
  <si>
    <t>12892</t>
  </si>
  <si>
    <t>jamesetta.stevenson@nsm-seating.com</t>
  </si>
  <si>
    <t>James Etta</t>
  </si>
  <si>
    <t>Stevenson</t>
  </si>
  <si>
    <t>12891</t>
  </si>
  <si>
    <t>Human Resources Manager</t>
  </si>
  <si>
    <t>staci.holstine@nsm-seating.com</t>
  </si>
  <si>
    <t>Staci</t>
  </si>
  <si>
    <t>Holstine</t>
  </si>
  <si>
    <t>12889</t>
  </si>
  <si>
    <t>sandra.slater@nsm-seating.com</t>
  </si>
  <si>
    <t>Slater</t>
  </si>
  <si>
    <t>12888</t>
  </si>
  <si>
    <t>francisco.barajas@nsm-seating.com</t>
  </si>
  <si>
    <t>Barajas</t>
  </si>
  <si>
    <t>brian.january@nsm-seating.com</t>
  </si>
  <si>
    <t>January</t>
  </si>
  <si>
    <t>carolyn.norris@nsm-seating.com</t>
  </si>
  <si>
    <t>Norris</t>
  </si>
  <si>
    <t>12881</t>
  </si>
  <si>
    <t>abraham.garcia@nsm-seating.com</t>
  </si>
  <si>
    <t>Abraham</t>
  </si>
  <si>
    <t>12879</t>
  </si>
  <si>
    <t>krystina.lugo@nsm-seating.com</t>
  </si>
  <si>
    <t>Krystina</t>
  </si>
  <si>
    <t>Lugo</t>
  </si>
  <si>
    <t>12877</t>
  </si>
  <si>
    <t>anna.cantu@nsm-seating.com</t>
  </si>
  <si>
    <t>12876</t>
  </si>
  <si>
    <t>Payer Account Coordinator</t>
  </si>
  <si>
    <t>brooke.buchheimer@nsm-seating.com</t>
  </si>
  <si>
    <t>Buchheimer</t>
  </si>
  <si>
    <t>johnny.gonzales@nsm-seating.com</t>
  </si>
  <si>
    <t>Johnny</t>
  </si>
  <si>
    <t>12874</t>
  </si>
  <si>
    <t>randall.baden@nsm-seating.com</t>
  </si>
  <si>
    <t>Baden</t>
  </si>
  <si>
    <t>12872</t>
  </si>
  <si>
    <t>jadon.valverde@nsm-seating.com</t>
  </si>
  <si>
    <t>Jadon</t>
  </si>
  <si>
    <t>Valverde</t>
  </si>
  <si>
    <t>connie.creed@nsm-seating.com</t>
  </si>
  <si>
    <t>Creed</t>
  </si>
  <si>
    <t>12870</t>
  </si>
  <si>
    <t>susana.sandoval@nsm-seating.com</t>
  </si>
  <si>
    <t>Susana</t>
  </si>
  <si>
    <t>12869</t>
  </si>
  <si>
    <t>megan.holman@nsm-seating.com</t>
  </si>
  <si>
    <t>Holman</t>
  </si>
  <si>
    <t>12868</t>
  </si>
  <si>
    <t>sheila.whitehead@nsm-seating.com</t>
  </si>
  <si>
    <t>Sheila</t>
  </si>
  <si>
    <t>Whitehead</t>
  </si>
  <si>
    <t>12865</t>
  </si>
  <si>
    <t>ray.thomas@nsm-seating.com</t>
  </si>
  <si>
    <t>Ray</t>
  </si>
  <si>
    <t>amira.cantu@nsm-seating.com</t>
  </si>
  <si>
    <t>Amira</t>
  </si>
  <si>
    <t>12863</t>
  </si>
  <si>
    <t>charlesa.gola@nsm-seating.com</t>
  </si>
  <si>
    <t>12862</t>
  </si>
  <si>
    <t>martin.ramirez@nsm-seating.com</t>
  </si>
  <si>
    <t>ray.hinojos@nsm-seating.com</t>
  </si>
  <si>
    <t>Hinojos</t>
  </si>
  <si>
    <t>tamairah.johnson@nsm-seating.com</t>
  </si>
  <si>
    <t>Tamairah</t>
  </si>
  <si>
    <t>Kelly-johnson</t>
  </si>
  <si>
    <t>12859</t>
  </si>
  <si>
    <t>jeri.shaw@nsm-seating.com</t>
  </si>
  <si>
    <t>Jeri</t>
  </si>
  <si>
    <t>Shaw</t>
  </si>
  <si>
    <t>12858</t>
  </si>
  <si>
    <t>raechal.hooper@nsm-seating.com</t>
  </si>
  <si>
    <t>Raechal</t>
  </si>
  <si>
    <t>Hooper</t>
  </si>
  <si>
    <t>12857</t>
  </si>
  <si>
    <t>Shereen</t>
  </si>
  <si>
    <t>Mohammed</t>
  </si>
  <si>
    <t>12855</t>
  </si>
  <si>
    <t>kevin.petrarca@nsm-seating.com</t>
  </si>
  <si>
    <t>Petrarca</t>
  </si>
  <si>
    <t>darla.squyres@nsm-seating.com</t>
  </si>
  <si>
    <t>Darla</t>
  </si>
  <si>
    <t>Squyres</t>
  </si>
  <si>
    <t>12853</t>
  </si>
  <si>
    <t>914</t>
  </si>
  <si>
    <t>Baust</t>
  </si>
  <si>
    <t>12852</t>
  </si>
  <si>
    <t>kimberly.wilson@nsm-seating.com</t>
  </si>
  <si>
    <t>12851</t>
  </si>
  <si>
    <t>cheyenne.barber@nsm-seating.com</t>
  </si>
  <si>
    <t>Cheyenne</t>
  </si>
  <si>
    <t>Barber</t>
  </si>
  <si>
    <t>marissa.jasso@nsm-seating.com</t>
  </si>
  <si>
    <t>Jasso</t>
  </si>
  <si>
    <t>12849</t>
  </si>
  <si>
    <t>corey.barss@nsm-seating.com</t>
  </si>
  <si>
    <t>Barss</t>
  </si>
  <si>
    <t>sammy.abdelhafez@nsm-seating.com</t>
  </si>
  <si>
    <t>Sammy</t>
  </si>
  <si>
    <t>Abdelhafez</t>
  </si>
  <si>
    <t>12846</t>
  </si>
  <si>
    <t>jessica.esquivel@nsm-seating.com</t>
  </si>
  <si>
    <t>12845</t>
  </si>
  <si>
    <t>laural.salazar@nsm-seating.com</t>
  </si>
  <si>
    <t>Laural</t>
  </si>
  <si>
    <t>Salazar</t>
  </si>
  <si>
    <t>12844</t>
  </si>
  <si>
    <t>alec.martin@nsm-seating.com</t>
  </si>
  <si>
    <t>12843</t>
  </si>
  <si>
    <t>gregory.smith@nsm-seating.com</t>
  </si>
  <si>
    <t>juan.argueta@nsm-seating.com</t>
  </si>
  <si>
    <t>Spec Entry Specialist</t>
  </si>
  <si>
    <t>samuel.ledford@nsm-seating.com</t>
  </si>
  <si>
    <t>Ledford</t>
  </si>
  <si>
    <t>shaun.white@nsm-seating.com</t>
  </si>
  <si>
    <t>12828</t>
  </si>
  <si>
    <t>miranda.cantu@nsm-seating.com</t>
  </si>
  <si>
    <t>Miranda</t>
  </si>
  <si>
    <t>12825</t>
  </si>
  <si>
    <t>kema.munroe@nsm-seating.com</t>
  </si>
  <si>
    <t>Kema</t>
  </si>
  <si>
    <t>Munroe</t>
  </si>
  <si>
    <t>12824</t>
  </si>
  <si>
    <t>litzy.alaniz@nsm-seating.com</t>
  </si>
  <si>
    <t>Litzy</t>
  </si>
  <si>
    <t>Alaniz</t>
  </si>
  <si>
    <t>12822</t>
  </si>
  <si>
    <t>sarita.das@nsm-seating.com</t>
  </si>
  <si>
    <t>Sarita</t>
  </si>
  <si>
    <t>Das</t>
  </si>
  <si>
    <t>12820</t>
  </si>
  <si>
    <t>chris.rodriguez@nsm-seating.com</t>
  </si>
  <si>
    <t>bobbi.cruz@nsm-seating.com</t>
  </si>
  <si>
    <t>Bobbi</t>
  </si>
  <si>
    <t>12818</t>
  </si>
  <si>
    <t>Sr. Accounting Manager</t>
  </si>
  <si>
    <t>john.bright@nsm-seating.com</t>
  </si>
  <si>
    <t>Bright</t>
  </si>
  <si>
    <t>12812</t>
  </si>
  <si>
    <t>michael.bird@nsm-seating.com</t>
  </si>
  <si>
    <t>12810</t>
  </si>
  <si>
    <t>krystal.lambert@nsm-seating.com</t>
  </si>
  <si>
    <t>Krystal</t>
  </si>
  <si>
    <t>Lambert</t>
  </si>
  <si>
    <t>12803</t>
  </si>
  <si>
    <t>wendy.chavez@nsm-seating.com</t>
  </si>
  <si>
    <t>Wendy</t>
  </si>
  <si>
    <t>Chavez</t>
  </si>
  <si>
    <t>12802</t>
  </si>
  <si>
    <t>jennie.stuhrenberg@nsm-seating.com</t>
  </si>
  <si>
    <t>Jennie</t>
  </si>
  <si>
    <t>Stuhrenberg</t>
  </si>
  <si>
    <t>12799</t>
  </si>
  <si>
    <t>kandace.savitsky@nsm-seating.com</t>
  </si>
  <si>
    <t>Kandace</t>
  </si>
  <si>
    <t>Savitsky</t>
  </si>
  <si>
    <t>12794</t>
  </si>
  <si>
    <t>cameron.babb@nsm-seating.com</t>
  </si>
  <si>
    <t>Cameron</t>
  </si>
  <si>
    <t>Babb</t>
  </si>
  <si>
    <t>abigail.weddington@nsm-seating.com</t>
  </si>
  <si>
    <t>Abigail</t>
  </si>
  <si>
    <t>Weddington</t>
  </si>
  <si>
    <t>12789</t>
  </si>
  <si>
    <t>pepe.tambo@nsm-seating.com</t>
  </si>
  <si>
    <t>Pepe</t>
  </si>
  <si>
    <t>Tambo</t>
  </si>
  <si>
    <t>robin.spalding@nsm-seating.com</t>
  </si>
  <si>
    <t>Spalding</t>
  </si>
  <si>
    <t>12784</t>
  </si>
  <si>
    <t>Custodian</t>
  </si>
  <si>
    <t>jennifer.fritz@nsm-seating.com</t>
  </si>
  <si>
    <t>Fritz</t>
  </si>
  <si>
    <t>12783</t>
  </si>
  <si>
    <t>michael.kirkland@nsm-seating.com</t>
  </si>
  <si>
    <t>Kirkland</t>
  </si>
  <si>
    <t>william.martin@nsm-seating.com</t>
  </si>
  <si>
    <t>rita.boyer@nsm-seating.com</t>
  </si>
  <si>
    <t>Rita</t>
  </si>
  <si>
    <t>Boyer</t>
  </si>
  <si>
    <t>12777</t>
  </si>
  <si>
    <t>anthony.pitifer@nsm-seating.com</t>
  </si>
  <si>
    <t>Pitifer</t>
  </si>
  <si>
    <t>desiree.piette@nsm-seating.com</t>
  </si>
  <si>
    <t>Desiree</t>
  </si>
  <si>
    <t>Piette</t>
  </si>
  <si>
    <t>12774</t>
  </si>
  <si>
    <t>lisa.reed@nsm-seating.com</t>
  </si>
  <si>
    <t>12771</t>
  </si>
  <si>
    <t>myles.smith@nsm-seating.com</t>
  </si>
  <si>
    <t>Myles</t>
  </si>
  <si>
    <t>12769</t>
  </si>
  <si>
    <t>cody.phillips@nsm-seating.com</t>
  </si>
  <si>
    <t>12767</t>
  </si>
  <si>
    <t>jimmy.buchanan@nsm-seating.com</t>
  </si>
  <si>
    <t>12765</t>
  </si>
  <si>
    <t>lacy.sinclair@nsm-seating.com</t>
  </si>
  <si>
    <t>Lacy</t>
  </si>
  <si>
    <t>Sinclair</t>
  </si>
  <si>
    <t>12760</t>
  </si>
  <si>
    <t>carey.broerman@nsm-seating.com</t>
  </si>
  <si>
    <t>Carey</t>
  </si>
  <si>
    <t>Kuebler-Broerman</t>
  </si>
  <si>
    <t>12756</t>
  </si>
  <si>
    <t>gabrielle.griffin@nsm-seating.com</t>
  </si>
  <si>
    <t>Gabrielle</t>
  </si>
  <si>
    <t>12755</t>
  </si>
  <si>
    <t>rayven.fugate@nsm-seating.com</t>
  </si>
  <si>
    <t>Rayven</t>
  </si>
  <si>
    <t>Fugate</t>
  </si>
  <si>
    <t>12753</t>
  </si>
  <si>
    <t>april.mcwhorter@nsm-seating.com</t>
  </si>
  <si>
    <t>McWhorter</t>
  </si>
  <si>
    <t>12752</t>
  </si>
  <si>
    <t>jacob.schwartz@nsm-seating.com</t>
  </si>
  <si>
    <t>zachary.sowder@nsm-seating.com</t>
  </si>
  <si>
    <t>Sowder</t>
  </si>
  <si>
    <t>12750</t>
  </si>
  <si>
    <t>joseph.heath@nsm-seating.com</t>
  </si>
  <si>
    <t>Heath</t>
  </si>
  <si>
    <t>12748</t>
  </si>
  <si>
    <t>reynaldo.rodriguez@nsm-seating.com</t>
  </si>
  <si>
    <t>Reynaldo</t>
  </si>
  <si>
    <t>max.cuppett@nsm-seating.com</t>
  </si>
  <si>
    <t>Cuppett</t>
  </si>
  <si>
    <t>todd.mason@nsm-seating.com</t>
  </si>
  <si>
    <t>Mason</t>
  </si>
  <si>
    <t>12743</t>
  </si>
  <si>
    <t>janisa.mimbs@nsm-seating.com</t>
  </si>
  <si>
    <t>Ja’Nisa</t>
  </si>
  <si>
    <t>Mimbs</t>
  </si>
  <si>
    <t>12738</t>
  </si>
  <si>
    <t>luis.argueta@nsm-seating.com</t>
  </si>
  <si>
    <t>rocco.monaco@nsm-seating.com</t>
  </si>
  <si>
    <t>Monaco</t>
  </si>
  <si>
    <t>karen.davis@nsm-seating.com</t>
  </si>
  <si>
    <t>12726</t>
  </si>
  <si>
    <t>pam.mader@nsm-seating.com</t>
  </si>
  <si>
    <t>Mader</t>
  </si>
  <si>
    <t>12724</t>
  </si>
  <si>
    <t>jessica.miller@nsm-seating.com</t>
  </si>
  <si>
    <t>12721</t>
  </si>
  <si>
    <t>jennifer.baier@nsm-seating.com</t>
  </si>
  <si>
    <t>Baier</t>
  </si>
  <si>
    <t>jeff.tutor@nsm-seating.com</t>
  </si>
  <si>
    <t>Tutor</t>
  </si>
  <si>
    <t>dustin.potter@nsm-seating.com</t>
  </si>
  <si>
    <t>Dustin</t>
  </si>
  <si>
    <t>Potter</t>
  </si>
  <si>
    <t>12713</t>
  </si>
  <si>
    <t>Tech Remote Service Sr</t>
  </si>
  <si>
    <t>sam.west@nsm-seating.com</t>
  </si>
  <si>
    <t>12710</t>
  </si>
  <si>
    <t>ernesto.esquivel@nsm-seating.com</t>
  </si>
  <si>
    <t>Ernesto</t>
  </si>
  <si>
    <t>12701</t>
  </si>
  <si>
    <t>cameron.kidder@nsm-seating.com</t>
  </si>
  <si>
    <t>Kidder</t>
  </si>
  <si>
    <t>Area Funding Manager</t>
  </si>
  <si>
    <t>jennifer.lloyd@nsm-seating.com</t>
  </si>
  <si>
    <t>12699</t>
  </si>
  <si>
    <t>stephanie.ortego@nsm-seating.com</t>
  </si>
  <si>
    <t>Ortego</t>
  </si>
  <si>
    <t>12698</t>
  </si>
  <si>
    <t>vivian.helmus@nsm-seating.com</t>
  </si>
  <si>
    <t>Vivian</t>
  </si>
  <si>
    <t>Helmus</t>
  </si>
  <si>
    <t>Greg.Baggett@nsm-seating.com</t>
  </si>
  <si>
    <t>Baggett</t>
  </si>
  <si>
    <t>Marie.Stepp@nsm-seating.com</t>
  </si>
  <si>
    <t>Odie</t>
  </si>
  <si>
    <t>Stepp</t>
  </si>
  <si>
    <t>Marisa.Soto@nsm-seating.com</t>
  </si>
  <si>
    <t>Marisa</t>
  </si>
  <si>
    <t>Soto</t>
  </si>
  <si>
    <t>12683</t>
  </si>
  <si>
    <t>Russ.Roggenkamp@nsm-seating.com</t>
  </si>
  <si>
    <t>Russ</t>
  </si>
  <si>
    <t>Roggenkamp</t>
  </si>
  <si>
    <t>Maria.Reeves@nsm-seating.com</t>
  </si>
  <si>
    <t>Reeves</t>
  </si>
  <si>
    <t>Shane.Price@nsm-seating.com</t>
  </si>
  <si>
    <t>Shane</t>
  </si>
  <si>
    <t>Price</t>
  </si>
  <si>
    <t>Brian.Weir@nsm-seating.com</t>
  </si>
  <si>
    <t>Weir</t>
  </si>
  <si>
    <t>Michael.Polley@nsm-seating.com</t>
  </si>
  <si>
    <t>Polley</t>
  </si>
  <si>
    <t>Leah.Kanable@nsm-seating.com</t>
  </si>
  <si>
    <t>Leah</t>
  </si>
  <si>
    <t>Kanable</t>
  </si>
  <si>
    <t>12675</t>
  </si>
  <si>
    <t>Lemesha.Humber@nsm-seating.com</t>
  </si>
  <si>
    <t>Lemesha</t>
  </si>
  <si>
    <t>Humber</t>
  </si>
  <si>
    <t>12674</t>
  </si>
  <si>
    <t>Guillermo.Gonzalez@nsm-seating.com</t>
  </si>
  <si>
    <t>Guillermo</t>
  </si>
  <si>
    <t>Jeff.Blaauw@nsm-seating.com</t>
  </si>
  <si>
    <t>Blaauw</t>
  </si>
  <si>
    <t>david.lema@nsm-seating.com</t>
  </si>
  <si>
    <t>Lema</t>
  </si>
  <si>
    <t>IT Software Developer Sr</t>
  </si>
  <si>
    <t>mansoor.ghazanfer@nsm-seating.com</t>
  </si>
  <si>
    <t>Mansoor</t>
  </si>
  <si>
    <t>Ghazanfer</t>
  </si>
  <si>
    <t>12670</t>
  </si>
  <si>
    <t>sarah.oneill@nsm-seating.com</t>
  </si>
  <si>
    <t>ONeill</t>
  </si>
  <si>
    <t>HR01-Training &amp; Education</t>
  </si>
  <si>
    <t>Instructional Designer</t>
  </si>
  <si>
    <t>kellen.murphy@nsm-seating.com</t>
  </si>
  <si>
    <t>Kellen</t>
  </si>
  <si>
    <t>12667</t>
  </si>
  <si>
    <t>EX00-Exec and Adminb</t>
  </si>
  <si>
    <t>john.ogaz@nsm-seating.com</t>
  </si>
  <si>
    <t>Ogaz</t>
  </si>
  <si>
    <t>angela.tucker@nsm-seating.com</t>
  </si>
  <si>
    <t>12664</t>
  </si>
  <si>
    <t>thomas.gillis@nsm-seating.com</t>
  </si>
  <si>
    <t>Gillis</t>
  </si>
  <si>
    <t>Bussey</t>
  </si>
  <si>
    <t>cooper.wile@nsm-seating.com</t>
  </si>
  <si>
    <t>Wile</t>
  </si>
  <si>
    <t>jason.lovato@nsm-seating.com</t>
  </si>
  <si>
    <t>Lovato</t>
  </si>
  <si>
    <t>amanda.florence@nsm-seating.com</t>
  </si>
  <si>
    <t>Florence</t>
  </si>
  <si>
    <t>12654</t>
  </si>
  <si>
    <t>kourtney.kropp@nsm-seating.com</t>
  </si>
  <si>
    <t>Kourtney</t>
  </si>
  <si>
    <t>Kropp</t>
  </si>
  <si>
    <t>12653</t>
  </si>
  <si>
    <t>brian.severson@nsm-seating.com</t>
  </si>
  <si>
    <t>Severson</t>
  </si>
  <si>
    <t>scott.estes@nsm-seating.com</t>
  </si>
  <si>
    <t>Estes</t>
  </si>
  <si>
    <t>cody.hattery@nsm-seating.com</t>
  </si>
  <si>
    <t>Cody</t>
  </si>
  <si>
    <t>Hattery</t>
  </si>
  <si>
    <t>cody.martin@nsm-seating.com</t>
  </si>
  <si>
    <t>Christie</t>
  </si>
  <si>
    <t>Knight</t>
  </si>
  <si>
    <t>12645</t>
  </si>
  <si>
    <t>matthew.underwood@nsm-seating.com</t>
  </si>
  <si>
    <t>12643</t>
  </si>
  <si>
    <t>jamie.patton@nsm-seating.com</t>
  </si>
  <si>
    <t>Patton</t>
  </si>
  <si>
    <t>charles.matthews@nsm-seating.com</t>
  </si>
  <si>
    <t>Matthews</t>
  </si>
  <si>
    <t>jacob.mcgraw@nsm-seating.com</t>
  </si>
  <si>
    <t>McGraw</t>
  </si>
  <si>
    <t>kenneth.livengood@nsm-seating.com</t>
  </si>
  <si>
    <t>Livengood</t>
  </si>
  <si>
    <t>Treasury Comp Manager</t>
  </si>
  <si>
    <t>wendy.thurst@nsm-seating.com</t>
  </si>
  <si>
    <t>Eriksen Thurst</t>
  </si>
  <si>
    <t>12637</t>
  </si>
  <si>
    <t>michael.simon@nsm-seating.com</t>
  </si>
  <si>
    <t>donnie.hughes@nsm-seating.com</t>
  </si>
  <si>
    <t>Donnie</t>
  </si>
  <si>
    <t>Hughes</t>
  </si>
  <si>
    <t>jason.dodson@nsm-seating.com</t>
  </si>
  <si>
    <t>Dodson</t>
  </si>
  <si>
    <t>john.sott@nsm-seating.com</t>
  </si>
  <si>
    <t>Sott</t>
  </si>
  <si>
    <t>bradley.burch@nsm-seating.com</t>
  </si>
  <si>
    <t>Burch</t>
  </si>
  <si>
    <t>diana.hurtado@nsm-seating.com</t>
  </si>
  <si>
    <t>Hurtado</t>
  </si>
  <si>
    <t>12623</t>
  </si>
  <si>
    <t>12621</t>
  </si>
  <si>
    <t>tammy.hudson@nsm-seating.com</t>
  </si>
  <si>
    <t>12620</t>
  </si>
  <si>
    <t>Angela.Montgomery@nsm-seating.com</t>
  </si>
  <si>
    <t>Meaghan.Smith@nsm-seating.com</t>
  </si>
  <si>
    <t>Meaghan</t>
  </si>
  <si>
    <t>12611</t>
  </si>
  <si>
    <t>Jonna</t>
  </si>
  <si>
    <t>Mondy</t>
  </si>
  <si>
    <t>Brian.Crowley@nsm-seating.com</t>
  </si>
  <si>
    <t>Crowley</t>
  </si>
  <si>
    <t>William.Catron@nsm-seating.com</t>
  </si>
  <si>
    <t>Catron</t>
  </si>
  <si>
    <t>Alexandra.Byle@nsm-seating.com</t>
  </si>
  <si>
    <t>Byle</t>
  </si>
  <si>
    <t>12603</t>
  </si>
  <si>
    <t>ashley.mcnabb@nsm-seating.com</t>
  </si>
  <si>
    <t>Colston</t>
  </si>
  <si>
    <t>12599</t>
  </si>
  <si>
    <t>leann.perks@nsm-seating.com</t>
  </si>
  <si>
    <t>Leann</t>
  </si>
  <si>
    <t>Perks</t>
  </si>
  <si>
    <t>12596</t>
  </si>
  <si>
    <t>landon.humphrey@nsm-seating.com</t>
  </si>
  <si>
    <t>Landon</t>
  </si>
  <si>
    <t>Humphrey</t>
  </si>
  <si>
    <t>12593</t>
  </si>
  <si>
    <t>tiffany.bulloch@nsm-seating.com</t>
  </si>
  <si>
    <t>Bulloch</t>
  </si>
  <si>
    <t>12592</t>
  </si>
  <si>
    <t>Records Coordinator</t>
  </si>
  <si>
    <t>Tatum.Rambo@nsm-seating.com</t>
  </si>
  <si>
    <t>Tatum</t>
  </si>
  <si>
    <t>Rambo</t>
  </si>
  <si>
    <t>12591</t>
  </si>
  <si>
    <t>deanne.thomas@nsm-seating.com</t>
  </si>
  <si>
    <t>12590</t>
  </si>
  <si>
    <t>brenda.nepp@nsm-seating.com</t>
  </si>
  <si>
    <t>Nepp</t>
  </si>
  <si>
    <t>12584</t>
  </si>
  <si>
    <t>Director Analytics &amp; BI</t>
  </si>
  <si>
    <t>aisha.cliburn@nsm-seating.com</t>
  </si>
  <si>
    <t>Aisha</t>
  </si>
  <si>
    <t>Cliburn</t>
  </si>
  <si>
    <t>12582</t>
  </si>
  <si>
    <t>kristie.holliday@nsm-seating.com</t>
  </si>
  <si>
    <t>Holliday</t>
  </si>
  <si>
    <t>12581</t>
  </si>
  <si>
    <t>john.phillips@nsm-seating.com</t>
  </si>
  <si>
    <t>Supply Chain Manager</t>
  </si>
  <si>
    <t>charles.capps@nsm-seating.com</t>
  </si>
  <si>
    <t>12576</t>
  </si>
  <si>
    <t>dale.anderson@nsm-seating.com</t>
  </si>
  <si>
    <t>Dale</t>
  </si>
  <si>
    <t>Anderson</t>
  </si>
  <si>
    <t>12571</t>
  </si>
  <si>
    <t>marc.rosen@nsm-seating.com</t>
  </si>
  <si>
    <t>Marc</t>
  </si>
  <si>
    <t>Rosen</t>
  </si>
  <si>
    <t>kim.avila@nsm-seating.com</t>
  </si>
  <si>
    <t>Kim</t>
  </si>
  <si>
    <t>Avila</t>
  </si>
  <si>
    <t>12568</t>
  </si>
  <si>
    <t>michael.sherman@nsm-seating.com</t>
  </si>
  <si>
    <t>shawn.adams@nsm-seating.com</t>
  </si>
  <si>
    <t>Adams</t>
  </si>
  <si>
    <t>hollie.favaro@nsm-seating.com</t>
  </si>
  <si>
    <t>Hollie</t>
  </si>
  <si>
    <t>Favaro</t>
  </si>
  <si>
    <t>12564</t>
  </si>
  <si>
    <t>kelly.boucher@nsm-seating.com</t>
  </si>
  <si>
    <t>Boucher</t>
  </si>
  <si>
    <t>12563</t>
  </si>
  <si>
    <t>michele.gould@nsm-seating.com</t>
  </si>
  <si>
    <t>Gould</t>
  </si>
  <si>
    <t>12562</t>
  </si>
  <si>
    <t>ruth.baker@nsm-seating.com</t>
  </si>
  <si>
    <t>12560</t>
  </si>
  <si>
    <t>susan.jerd@nsm-seating.com</t>
  </si>
  <si>
    <t>Jerd</t>
  </si>
  <si>
    <t>12559</t>
  </si>
  <si>
    <t>philip.rollinson@nsm-seating.com</t>
  </si>
  <si>
    <t>Philip</t>
  </si>
  <si>
    <t>Rollinson</t>
  </si>
  <si>
    <t>benjamin.connor@nsm-seating.com</t>
  </si>
  <si>
    <t>neil.queen@nsm-seating.com</t>
  </si>
  <si>
    <t>Neil</t>
  </si>
  <si>
    <t>Queen</t>
  </si>
  <si>
    <t>joyce.miodownik@nsm-seating.com</t>
  </si>
  <si>
    <t>Joyce</t>
  </si>
  <si>
    <t>Miodownik</t>
  </si>
  <si>
    <t>922</t>
  </si>
  <si>
    <t>leslie.whitaker@nsm-seating.com</t>
  </si>
  <si>
    <t>laurie.becker@nsm-seating.com</t>
  </si>
  <si>
    <t>Laurie</t>
  </si>
  <si>
    <t>Becker</t>
  </si>
  <si>
    <t>12547</t>
  </si>
  <si>
    <t>marrio.morgan@nsm-seating.com</t>
  </si>
  <si>
    <t>Marrio</t>
  </si>
  <si>
    <t>kimberly.swanson@nsm-seating.com</t>
  </si>
  <si>
    <t>Swanson</t>
  </si>
  <si>
    <t>12535</t>
  </si>
  <si>
    <t>kelly.honeycutt@nsm-seating.com</t>
  </si>
  <si>
    <t>Honeycutt</t>
  </si>
  <si>
    <t>pebbles.lynch@nsm-seating.com</t>
  </si>
  <si>
    <t>Pebbles</t>
  </si>
  <si>
    <t>12532</t>
  </si>
  <si>
    <t>camy.pierre@nsm-seating.com</t>
  </si>
  <si>
    <t>Camy</t>
  </si>
  <si>
    <t>Pierre</t>
  </si>
  <si>
    <t>marcy.balcerzak@nsm-seating.com</t>
  </si>
  <si>
    <t>Marcelle</t>
  </si>
  <si>
    <t>Balcerzak</t>
  </si>
  <si>
    <t>Dominic</t>
  </si>
  <si>
    <t>Daniele</t>
  </si>
  <si>
    <t>cynthia.daniele@nsm-seating.com</t>
  </si>
  <si>
    <t>12526</t>
  </si>
  <si>
    <t>jordan.henderson@nsm-seating.com</t>
  </si>
  <si>
    <t>dan.thole@nsm-seating.com</t>
  </si>
  <si>
    <t>Dana</t>
  </si>
  <si>
    <t>Thole</t>
  </si>
  <si>
    <t>jessica.vozzella@nsm-seating.com</t>
  </si>
  <si>
    <t>Vozzella</t>
  </si>
  <si>
    <t>12520</t>
  </si>
  <si>
    <t>Colleen</t>
  </si>
  <si>
    <t>12519</t>
  </si>
  <si>
    <t>david.galeano@nsm-seating.com</t>
  </si>
  <si>
    <t>Galeano</t>
  </si>
  <si>
    <t>12514</t>
  </si>
  <si>
    <t>michael.fisher@nsm-seating.com</t>
  </si>
  <si>
    <t>Fisher</t>
  </si>
  <si>
    <t>ryan.moeller@nsm-seating.com</t>
  </si>
  <si>
    <t>Moeller</t>
  </si>
  <si>
    <t>rodney.kyle@nsm-seating.com</t>
  </si>
  <si>
    <t>Rodney</t>
  </si>
  <si>
    <t>12508</t>
  </si>
  <si>
    <t>ryan.young@nsm-seating.com</t>
  </si>
  <si>
    <t>Troy.Smith@nsm-seating.com</t>
  </si>
  <si>
    <t>12506</t>
  </si>
  <si>
    <t>gregory.funkhouser@nsm-seating.com</t>
  </si>
  <si>
    <t>Funkhouser</t>
  </si>
  <si>
    <t>anthony.cusumano@nsm-seating.com</t>
  </si>
  <si>
    <t>Cusumano</t>
  </si>
  <si>
    <t>Andrews</t>
  </si>
  <si>
    <t>james.bartholomew@nsm-seating.com</t>
  </si>
  <si>
    <t>Bartholomew</t>
  </si>
  <si>
    <t>devin.glorioso@nsm-seating.com</t>
  </si>
  <si>
    <t>Devin</t>
  </si>
  <si>
    <t>Glorioso</t>
  </si>
  <si>
    <t>lorrie.cahill@nsm-seating.com</t>
  </si>
  <si>
    <t>Lorrie</t>
  </si>
  <si>
    <t>Cahill</t>
  </si>
  <si>
    <t>12495</t>
  </si>
  <si>
    <t>mike.patterson@nsm-seating.com</t>
  </si>
  <si>
    <t>Monica</t>
  </si>
  <si>
    <t>Washburn</t>
  </si>
  <si>
    <t>chris.moyer@nsm-seating.com</t>
  </si>
  <si>
    <t>Moyer</t>
  </si>
  <si>
    <t>BD00-Business Development</t>
  </si>
  <si>
    <t>Business Development Dir</t>
  </si>
  <si>
    <t>charlie.felker@nsm-seating.com</t>
  </si>
  <si>
    <t>Felker</t>
  </si>
  <si>
    <t>12490</t>
  </si>
  <si>
    <t>heather.kilbourne@nsm-seating.com</t>
  </si>
  <si>
    <t>Kilbourne</t>
  </si>
  <si>
    <t>12489</t>
  </si>
  <si>
    <t>wendy.vazquez@nsm-seating.com</t>
  </si>
  <si>
    <t>Rodriguez-Vazquez</t>
  </si>
  <si>
    <t>921</t>
  </si>
  <si>
    <t>chris.zito@nsm-seating.com</t>
  </si>
  <si>
    <t>Zito</t>
  </si>
  <si>
    <t>pam.watts@nsm-seating.com</t>
  </si>
  <si>
    <t>12481</t>
  </si>
  <si>
    <t>clint.chester@nsm-seating.com</t>
  </si>
  <si>
    <t>Clint</t>
  </si>
  <si>
    <t>Chester</t>
  </si>
  <si>
    <t>12478</t>
  </si>
  <si>
    <t>trisha.silfee@nsm-seating.com</t>
  </si>
  <si>
    <t>Trisha</t>
  </si>
  <si>
    <t>Silfee</t>
  </si>
  <si>
    <t>12475</t>
  </si>
  <si>
    <t>lauren.kafoure@nsm-seating.com</t>
  </si>
  <si>
    <t>Kafoure</t>
  </si>
  <si>
    <t>12473</t>
  </si>
  <si>
    <t>jimmy.rippy@nsm-seating.com</t>
  </si>
  <si>
    <t>Rippy</t>
  </si>
  <si>
    <t>anacleto.gutierrez@nsm-seating.com</t>
  </si>
  <si>
    <t>Anacleto</t>
  </si>
  <si>
    <t>Gutierrez</t>
  </si>
  <si>
    <t>shelton.satterfield@nsm-seating.com</t>
  </si>
  <si>
    <t>Shelton</t>
  </si>
  <si>
    <t>Satterfield</t>
  </si>
  <si>
    <t>jeffrey.miller@nsm-seating.com</t>
  </si>
  <si>
    <t>brandi.smith@nsm-seating.com</t>
  </si>
  <si>
    <t>Brandi</t>
  </si>
  <si>
    <t>12457</t>
  </si>
  <si>
    <t>brian.calaluca@nsm-seating.com</t>
  </si>
  <si>
    <t>Calaluca</t>
  </si>
  <si>
    <t>alice.mclaughlin@nsm-seating.com</t>
  </si>
  <si>
    <t>Alice</t>
  </si>
  <si>
    <t>12453</t>
  </si>
  <si>
    <t>jon.long@nsm-seating.com</t>
  </si>
  <si>
    <t>CP01-Legal</t>
  </si>
  <si>
    <t>Corporate Counsel</t>
  </si>
  <si>
    <t>aspen.rains@nsm-seating.com</t>
  </si>
  <si>
    <t>Aspen</t>
  </si>
  <si>
    <t>Rains</t>
  </si>
  <si>
    <t>12449</t>
  </si>
  <si>
    <t>IT Infrastructure Manager</t>
  </si>
  <si>
    <t>lucas.majors@nsm-seating.com</t>
  </si>
  <si>
    <t>Majors</t>
  </si>
  <si>
    <t>12448</t>
  </si>
  <si>
    <t>Verhaal</t>
  </si>
  <si>
    <t>12444</t>
  </si>
  <si>
    <t>TC00-National Tech Serv</t>
  </si>
  <si>
    <t>Technical Services Mgr</t>
  </si>
  <si>
    <t>steve.darpino@nsm-seating.com</t>
  </si>
  <si>
    <t>Darpino</t>
  </si>
  <si>
    <t>12440</t>
  </si>
  <si>
    <t>heather.reddicks@nsm-seating.com</t>
  </si>
  <si>
    <t>Reddicks</t>
  </si>
  <si>
    <t>12437</t>
  </si>
  <si>
    <t>valorie.boeckel@nsm-seating.com</t>
  </si>
  <si>
    <t>Valorie</t>
  </si>
  <si>
    <t>Boeckel</t>
  </si>
  <si>
    <t>12428</t>
  </si>
  <si>
    <t>wendy.roche@nsm-seating.com</t>
  </si>
  <si>
    <t>Roche</t>
  </si>
  <si>
    <t>12426</t>
  </si>
  <si>
    <t>QA Specialist</t>
  </si>
  <si>
    <t>cassandra.little@nsm-seating.com</t>
  </si>
  <si>
    <t>12424</t>
  </si>
  <si>
    <t>anamarie.antonelli@nsm-seating.com</t>
  </si>
  <si>
    <t>Anamarie</t>
  </si>
  <si>
    <t>Antonelli</t>
  </si>
  <si>
    <t>duane.deboe@nsm-seating.com</t>
  </si>
  <si>
    <t>Duane</t>
  </si>
  <si>
    <t>Deboe</t>
  </si>
  <si>
    <t>12422</t>
  </si>
  <si>
    <t>173</t>
  </si>
  <si>
    <t>Barry.Washington@nsm-seating.com</t>
  </si>
  <si>
    <t>Barry</t>
  </si>
  <si>
    <t>Washington</t>
  </si>
  <si>
    <t>12419</t>
  </si>
  <si>
    <t>jeff.carman@nsm-seating.com</t>
  </si>
  <si>
    <t>12418</t>
  </si>
  <si>
    <t>april.skinner@nsm-seating.com</t>
  </si>
  <si>
    <t>Skinner</t>
  </si>
  <si>
    <t>12415</t>
  </si>
  <si>
    <t>jazman.reviere@nsm-seating.com</t>
  </si>
  <si>
    <t>Jazman</t>
  </si>
  <si>
    <t>Reviere</t>
  </si>
  <si>
    <t>12411</t>
  </si>
  <si>
    <t>robert.stromberg@nsm-seating.com</t>
  </si>
  <si>
    <t>Stromberg</t>
  </si>
  <si>
    <t>shane.murray@nsm-seating.com</t>
  </si>
  <si>
    <t>ashley.dial@nsm-seating.com</t>
  </si>
  <si>
    <t>Dial</t>
  </si>
  <si>
    <t>12402</t>
  </si>
  <si>
    <t>micaela.peralez@nsm-seating.com</t>
  </si>
  <si>
    <t>Micaela</t>
  </si>
  <si>
    <t>Peralez</t>
  </si>
  <si>
    <t>12398</t>
  </si>
  <si>
    <t>glynis.smith@nsm-seating.com</t>
  </si>
  <si>
    <t>Glynis</t>
  </si>
  <si>
    <t>Morris Smith</t>
  </si>
  <si>
    <t>12397</t>
  </si>
  <si>
    <t>lakisha.buchanan@nsm-seating.com</t>
  </si>
  <si>
    <t>Lakisha</t>
  </si>
  <si>
    <t>12392</t>
  </si>
  <si>
    <t>melissa.haney@nsm-seating.com</t>
  </si>
  <si>
    <t>Haney</t>
  </si>
  <si>
    <t>12391</t>
  </si>
  <si>
    <t>matt.martini@nsm-seating.com</t>
  </si>
  <si>
    <t>Martini</t>
  </si>
  <si>
    <t>12386</t>
  </si>
  <si>
    <t>AR Specialist</t>
  </si>
  <si>
    <t>mackenzie.wiser@nsm-seating.com</t>
  </si>
  <si>
    <t>Mackenzie</t>
  </si>
  <si>
    <t>Wiser</t>
  </si>
  <si>
    <t>12382</t>
  </si>
  <si>
    <t>monica.white@nsm-seating.com</t>
  </si>
  <si>
    <t>12380</t>
  </si>
  <si>
    <t>tia.romines@nsm-seating.com</t>
  </si>
  <si>
    <t>Tia</t>
  </si>
  <si>
    <t>Romines</t>
  </si>
  <si>
    <t>12379</t>
  </si>
  <si>
    <t>alexis.boyd@nsm-seating.com</t>
  </si>
  <si>
    <t>Boyd</t>
  </si>
  <si>
    <t>12378</t>
  </si>
  <si>
    <t>andrew.shaw@nsm-seating.com</t>
  </si>
  <si>
    <t>jerome.hudson@nsm-seating.com</t>
  </si>
  <si>
    <t>12368</t>
  </si>
  <si>
    <t>corinna.melino@nsm-seating.com</t>
  </si>
  <si>
    <t>Corinna</t>
  </si>
  <si>
    <t>Melino</t>
  </si>
  <si>
    <t>emilia.rorie@nsm-seating.com</t>
  </si>
  <si>
    <t>Emilia</t>
  </si>
  <si>
    <t>Rorie</t>
  </si>
  <si>
    <t>12363</t>
  </si>
  <si>
    <t>mark.jacobs@nsm-seating.com</t>
  </si>
  <si>
    <t>Jacobs</t>
  </si>
  <si>
    <t>Billing Specialist Lead</t>
  </si>
  <si>
    <t>alli.herring@nsm-seating.com</t>
  </si>
  <si>
    <t>Alli</t>
  </si>
  <si>
    <t>Herring</t>
  </si>
  <si>
    <t>12358</t>
  </si>
  <si>
    <t>robert.meyer@nsm-seating.com</t>
  </si>
  <si>
    <t>12353</t>
  </si>
  <si>
    <t>General Contractor</t>
  </si>
  <si>
    <t>robert.davies@nsm-seating.com</t>
  </si>
  <si>
    <t>Davies</t>
  </si>
  <si>
    <t>12352</t>
  </si>
  <si>
    <t>jenny.stmartin@nsm-seating.com</t>
  </si>
  <si>
    <t>Jenny</t>
  </si>
  <si>
    <t>St. Martin</t>
  </si>
  <si>
    <t>12351</t>
  </si>
  <si>
    <t>chris.buhler@nsm-seating.com</t>
  </si>
  <si>
    <t>Buhler</t>
  </si>
  <si>
    <t>vanessa.moreno@nsm-seating.com</t>
  </si>
  <si>
    <t>Vanessa</t>
  </si>
  <si>
    <t>Moreno</t>
  </si>
  <si>
    <t>12347</t>
  </si>
  <si>
    <t>keiara.rice@nsm-seating.com</t>
  </si>
  <si>
    <t>Keiara</t>
  </si>
  <si>
    <t>12345</t>
  </si>
  <si>
    <t>corey.riley@nsm-seating.com</t>
  </si>
  <si>
    <t>nikita.dillard@nsm-seating.com</t>
  </si>
  <si>
    <t>Nikita</t>
  </si>
  <si>
    <t>Dillard</t>
  </si>
  <si>
    <t>12341</t>
  </si>
  <si>
    <t>Lenore</t>
  </si>
  <si>
    <t>Pettiford</t>
  </si>
  <si>
    <t>12339</t>
  </si>
  <si>
    <t>david.henson@nsm-seating.com</t>
  </si>
  <si>
    <t>Henson</t>
  </si>
  <si>
    <t>tong.yang@nsm-seating.com</t>
  </si>
  <si>
    <t>Tong</t>
  </si>
  <si>
    <t>Yang</t>
  </si>
  <si>
    <t>nick.fillhouer@nsm-seating.com</t>
  </si>
  <si>
    <t>Fillhouer</t>
  </si>
  <si>
    <t>12334</t>
  </si>
  <si>
    <t>chris.simmons@nsm-seating.com</t>
  </si>
  <si>
    <t>Simmons</t>
  </si>
  <si>
    <t>joseph.smith@nsm-seating.com</t>
  </si>
  <si>
    <t>daniel.kerley@nsm-seating.com</t>
  </si>
  <si>
    <t>Kerley</t>
  </si>
  <si>
    <t>12321</t>
  </si>
  <si>
    <t>heather.turner@nsm-seating.com</t>
  </si>
  <si>
    <t>12320</t>
  </si>
  <si>
    <t>selah.hendrickson@nsm-seating.com</t>
  </si>
  <si>
    <t>Selah</t>
  </si>
  <si>
    <t>Hendrickson</t>
  </si>
  <si>
    <t>peter.arnold@nsm-seating.com</t>
  </si>
  <si>
    <t>12318</t>
  </si>
  <si>
    <t>brent.orr@nsm-seating.com</t>
  </si>
  <si>
    <t>Brent</t>
  </si>
  <si>
    <t>Orr</t>
  </si>
  <si>
    <t>james.drechsel@nsm-seating.com</t>
  </si>
  <si>
    <t>Drechsel</t>
  </si>
  <si>
    <t>ryan.stamm@nsm-seating.com</t>
  </si>
  <si>
    <t>Stamm</t>
  </si>
  <si>
    <t>grant.moore@nsm-seating.com</t>
  </si>
  <si>
    <t>rachel.curley@nsm-seating.com</t>
  </si>
  <si>
    <t>Curley</t>
  </si>
  <si>
    <t>Marketing Manager</t>
  </si>
  <si>
    <t>elizabeth.creed@nsm-seating.com</t>
  </si>
  <si>
    <t>12302</t>
  </si>
  <si>
    <t>IT QA Engineer</t>
  </si>
  <si>
    <t>brian.chambers@nsm-seating.com</t>
  </si>
  <si>
    <t>Chambers</t>
  </si>
  <si>
    <t>patricia.grunberg@nsm-seating.com</t>
  </si>
  <si>
    <t>Grunberg</t>
  </si>
  <si>
    <t>12288</t>
  </si>
  <si>
    <t>cody.murphy@nsm-seating.com</t>
  </si>
  <si>
    <t>Purchasing Director</t>
  </si>
  <si>
    <t>tony.hurt@nsm-seating.com</t>
  </si>
  <si>
    <t>Hurt</t>
  </si>
  <si>
    <t>12286</t>
  </si>
  <si>
    <t>eric.young@nsm-seating.com</t>
  </si>
  <si>
    <t>angela.steele@nsm-seating.com</t>
  </si>
  <si>
    <t>Steele</t>
  </si>
  <si>
    <t>12281</t>
  </si>
  <si>
    <t>tegan.henderson@nsm-seating.com</t>
  </si>
  <si>
    <t>Tegan</t>
  </si>
  <si>
    <t>12277</t>
  </si>
  <si>
    <t>steve.delselva@nsm-seating.com</t>
  </si>
  <si>
    <t>DelSelva</t>
  </si>
  <si>
    <t>jeremiah.britton@nsm-seating.com</t>
  </si>
  <si>
    <t>Britton</t>
  </si>
  <si>
    <t>stephen.deangelis@nsm-seating.com</t>
  </si>
  <si>
    <t>Stephen</t>
  </si>
  <si>
    <t>DeAngelis</t>
  </si>
  <si>
    <t>michelle.glauer@nsm-seating.com</t>
  </si>
  <si>
    <t>Glauer</t>
  </si>
  <si>
    <t>12262</t>
  </si>
  <si>
    <t>paul.muth@nsm-seating.com</t>
  </si>
  <si>
    <t>Muth</t>
  </si>
  <si>
    <t>12261</t>
  </si>
  <si>
    <t>alba.ung@nsm-seating.com</t>
  </si>
  <si>
    <t>Ung</t>
  </si>
  <si>
    <t>12259</t>
  </si>
  <si>
    <t>dan.houston@nsm-seating.com</t>
  </si>
  <si>
    <t>carlos.collazo@nsm-seating.com</t>
  </si>
  <si>
    <t>Collazo</t>
  </si>
  <si>
    <t>patricia.collazo@nsm-seating.com</t>
  </si>
  <si>
    <t>12253</t>
  </si>
  <si>
    <t>gregory.kimbaris@nsm-seating.com</t>
  </si>
  <si>
    <t>Kimbaris</t>
  </si>
  <si>
    <t>12251</t>
  </si>
  <si>
    <t>jrodriguez@nsm-seating.com</t>
  </si>
  <si>
    <t>linda.titus@nsm-seating.com</t>
  </si>
  <si>
    <t>Titus</t>
  </si>
  <si>
    <t>12247</t>
  </si>
  <si>
    <t>danielle.milne@nsm-seating.com</t>
  </si>
  <si>
    <t>Milne</t>
  </si>
  <si>
    <t>12246</t>
  </si>
  <si>
    <t>christian.wade@nsm-seating.com</t>
  </si>
  <si>
    <t>Wade</t>
  </si>
  <si>
    <t>12244</t>
  </si>
  <si>
    <t>christian.paulk@nsm-seating.com</t>
  </si>
  <si>
    <t>Paulk</t>
  </si>
  <si>
    <t>12234</t>
  </si>
  <si>
    <t>tyler.burdick@nsm-seating.com</t>
  </si>
  <si>
    <t>Burdick</t>
  </si>
  <si>
    <t>zachary.springfield@nsm-seating.com</t>
  </si>
  <si>
    <t>Springfield</t>
  </si>
  <si>
    <t>yvette.miranda@nsm-seating.com</t>
  </si>
  <si>
    <t>Yvette</t>
  </si>
  <si>
    <t>12226</t>
  </si>
  <si>
    <t>james.turley@nsm-seating.com</t>
  </si>
  <si>
    <t>Turley</t>
  </si>
  <si>
    <t>gianni.bisceglia@nsm-seating.com</t>
  </si>
  <si>
    <t>Gianni</t>
  </si>
  <si>
    <t>Bisceglia</t>
  </si>
  <si>
    <t>seth.cameron@nsm-seating.com</t>
  </si>
  <si>
    <t>lisa.matinata@nsm-seating.com</t>
  </si>
  <si>
    <t>Matinata</t>
  </si>
  <si>
    <t>12220</t>
  </si>
  <si>
    <t>michael.carfi@nsm-seating.com</t>
  </si>
  <si>
    <t>Carfi</t>
  </si>
  <si>
    <t>michael.ruggiero@nsm-seating.com</t>
  </si>
  <si>
    <t>Ruggiero</t>
  </si>
  <si>
    <t>devin.nunley@nsm-seating.com</t>
  </si>
  <si>
    <t>Nunley</t>
  </si>
  <si>
    <t>sheryl.hammel@nsm-seating.com</t>
  </si>
  <si>
    <t>Sheryl</t>
  </si>
  <si>
    <t>Hammel</t>
  </si>
  <si>
    <t>12210</t>
  </si>
  <si>
    <t>emily.e.smith@nsm-seating.com</t>
  </si>
  <si>
    <t>12209</t>
  </si>
  <si>
    <t>elizabeth.deacons@nsm-seating.com</t>
  </si>
  <si>
    <t>Deacons</t>
  </si>
  <si>
    <t>12207</t>
  </si>
  <si>
    <t>Procurement Specialist</t>
  </si>
  <si>
    <t>mitchell.nice@nsm-seating.com</t>
  </si>
  <si>
    <t>Nice</t>
  </si>
  <si>
    <t>12203</t>
  </si>
  <si>
    <t>jennifer.gibbons@nsm-seating.com</t>
  </si>
  <si>
    <t>Gibbons</t>
  </si>
  <si>
    <t>12199</t>
  </si>
  <si>
    <t>joe.serafini@nsm-seating.com</t>
  </si>
  <si>
    <t>Serafini</t>
  </si>
  <si>
    <t>lynn.ferguson@nsm-seating.com</t>
  </si>
  <si>
    <t>Lynn</t>
  </si>
  <si>
    <t>kevin.corty@nsm-seating.com</t>
  </si>
  <si>
    <t>Corty</t>
  </si>
  <si>
    <t>kirsten.ferris@nsm-seating.com</t>
  </si>
  <si>
    <t>Kirsten</t>
  </si>
  <si>
    <t>Ferris</t>
  </si>
  <si>
    <t>12185</t>
  </si>
  <si>
    <t>chassie.marshall@nsm-seating.com</t>
  </si>
  <si>
    <t>Chassie</t>
  </si>
  <si>
    <t>12184</t>
  </si>
  <si>
    <t>todd.reabold@nsm-seating.com</t>
  </si>
  <si>
    <t>Reabold</t>
  </si>
  <si>
    <t>dan.mattheis@nsm-seating.com</t>
  </si>
  <si>
    <t>Dannie</t>
  </si>
  <si>
    <t>Mattheis</t>
  </si>
  <si>
    <t>wilfred.garcia@nsm-seating.com</t>
  </si>
  <si>
    <t>Wilfred</t>
  </si>
  <si>
    <t>katrina.young@nsm-seating.com</t>
  </si>
  <si>
    <t>12176</t>
  </si>
  <si>
    <t>Peter.Vinnitsky@nsm-seating.com</t>
  </si>
  <si>
    <t>Vinnitsky</t>
  </si>
  <si>
    <t>jeremy.kilgore@nsm-seating.com</t>
  </si>
  <si>
    <t>Kilgore</t>
  </si>
  <si>
    <t>Order Process Sr Manager</t>
  </si>
  <si>
    <t>troy.whitman@nsm-seating.com</t>
  </si>
  <si>
    <t>Whitman</t>
  </si>
  <si>
    <t>12169</t>
  </si>
  <si>
    <t>caroline.petillo@nsm-seating.com</t>
  </si>
  <si>
    <t>Caroline</t>
  </si>
  <si>
    <t>Petillo</t>
  </si>
  <si>
    <t>12168</t>
  </si>
  <si>
    <t>stacie.coulson@nsm-seating.com</t>
  </si>
  <si>
    <t>Stacie</t>
  </si>
  <si>
    <t>Coulson</t>
  </si>
  <si>
    <t>12167</t>
  </si>
  <si>
    <t>gary.phillips@nsm-seating.com</t>
  </si>
  <si>
    <t>Tech Remote Service Lead</t>
  </si>
  <si>
    <t>nicole.gahman@nsm-seating.com</t>
  </si>
  <si>
    <t>Gahman</t>
  </si>
  <si>
    <t>12162</t>
  </si>
  <si>
    <t>charla.laing@nsm-seating.com</t>
  </si>
  <si>
    <t>Charla</t>
  </si>
  <si>
    <t>Laing</t>
  </si>
  <si>
    <t>12160</t>
  </si>
  <si>
    <t>cleo.mckenzie@nsm-seating.com</t>
  </si>
  <si>
    <t>Cleo</t>
  </si>
  <si>
    <t>McKenzie</t>
  </si>
  <si>
    <t>Osborne</t>
  </si>
  <si>
    <t>12153</t>
  </si>
  <si>
    <t>Allan.Egeland@nsm-seating.com</t>
  </si>
  <si>
    <t>Allan</t>
  </si>
  <si>
    <t>Egeland</t>
  </si>
  <si>
    <t>Megan.McCauley@nsm-seating.com</t>
  </si>
  <si>
    <t>McCauley</t>
  </si>
  <si>
    <t>12151</t>
  </si>
  <si>
    <t>Lynn.Seay@nsm-seating.com</t>
  </si>
  <si>
    <t>Seay</t>
  </si>
  <si>
    <t>12146</t>
  </si>
  <si>
    <t>Crystal.Snyder@nsm-seating.com</t>
  </si>
  <si>
    <t>Snyder</t>
  </si>
  <si>
    <t>12139</t>
  </si>
  <si>
    <t>Kevin.Tucker@nsm-seating.com</t>
  </si>
  <si>
    <t>bobbi.mackedanz@nsm-seating.com</t>
  </si>
  <si>
    <t>Roberta</t>
  </si>
  <si>
    <t>Mackedanz</t>
  </si>
  <si>
    <t>shaun.miles@nsm-seating.com</t>
  </si>
  <si>
    <t>12131</t>
  </si>
  <si>
    <t>john.jordan@nsm-seating.com</t>
  </si>
  <si>
    <t>12129</t>
  </si>
  <si>
    <t>lettie.deanda@nsm-seating.com</t>
  </si>
  <si>
    <t>Leticia</t>
  </si>
  <si>
    <t>DeAnda</t>
  </si>
  <si>
    <t>12127</t>
  </si>
  <si>
    <t>buffy.rau@nsm-seating.com</t>
  </si>
  <si>
    <t>Buffy</t>
  </si>
  <si>
    <t>Salvador Rau</t>
  </si>
  <si>
    <t>Margaret</t>
  </si>
  <si>
    <t>McNiece</t>
  </si>
  <si>
    <t>12125</t>
  </si>
  <si>
    <t>allen.mcniece@nsm-seating.com</t>
  </si>
  <si>
    <t>12124</t>
  </si>
  <si>
    <t>Calvin.Craddock@nsm-seating.com</t>
  </si>
  <si>
    <t>Calvin</t>
  </si>
  <si>
    <t>serena.colvin@nsm-seating.com</t>
  </si>
  <si>
    <t>Serena</t>
  </si>
  <si>
    <t>Colvin</t>
  </si>
  <si>
    <t>12122</t>
  </si>
  <si>
    <t>jsedlmeyer@nsm-seating.com</t>
  </si>
  <si>
    <t>Sedlmeyer</t>
  </si>
  <si>
    <t>jenifer.johnson@nsm-seating.com</t>
  </si>
  <si>
    <t>bert.flores@nsm-seating.com</t>
  </si>
  <si>
    <t>Humberto</t>
  </si>
  <si>
    <t>michael.corbin@nsm-seating.com</t>
  </si>
  <si>
    <t>Corbin</t>
  </si>
  <si>
    <t>12116</t>
  </si>
  <si>
    <t>alex.guzman@nsm-seating.com</t>
  </si>
  <si>
    <t>Alejandro</t>
  </si>
  <si>
    <t>danielle.gillie@nsm-seating.com</t>
  </si>
  <si>
    <t>Gillie</t>
  </si>
  <si>
    <t>12111</t>
  </si>
  <si>
    <t>katie.haney@nsm-seating.com</t>
  </si>
  <si>
    <t>Katie</t>
  </si>
  <si>
    <t>12109</t>
  </si>
  <si>
    <t>jocelyn.urquidez@nsm-seating.com</t>
  </si>
  <si>
    <t>Jocelyn</t>
  </si>
  <si>
    <t>Urquidez</t>
  </si>
  <si>
    <t>12108</t>
  </si>
  <si>
    <t>robert.morrison@nsm-seating.com</t>
  </si>
  <si>
    <t>Morrison</t>
  </si>
  <si>
    <t>Zeb</t>
  </si>
  <si>
    <t>Dugan</t>
  </si>
  <si>
    <t>kelly.pico@nsm-seating.com</t>
  </si>
  <si>
    <t>Pico</t>
  </si>
  <si>
    <t>12104</t>
  </si>
  <si>
    <t>matt.guy@nsm-seating.com</t>
  </si>
  <si>
    <t>Guy</t>
  </si>
  <si>
    <t>michelle.vita@nsm-seating.com</t>
  </si>
  <si>
    <t>Vita</t>
  </si>
  <si>
    <t>12102</t>
  </si>
  <si>
    <t>karen.yates@nsm-seating.com</t>
  </si>
  <si>
    <t>Yates</t>
  </si>
  <si>
    <t>12101</t>
  </si>
  <si>
    <t>regina.harmon@nsm-seating.com</t>
  </si>
  <si>
    <t>Regina</t>
  </si>
  <si>
    <t>Harmon</t>
  </si>
  <si>
    <t>12095</t>
  </si>
  <si>
    <t>ATP Development Director</t>
  </si>
  <si>
    <t>heather.bailey@nsm-seating.com</t>
  </si>
  <si>
    <t>12093</t>
  </si>
  <si>
    <t>lydia.miskimon@nsm-seating.com</t>
  </si>
  <si>
    <t>Lydia</t>
  </si>
  <si>
    <t>Miskimon</t>
  </si>
  <si>
    <t>12091</t>
  </si>
  <si>
    <t>Bernard.Jefferson@nsm-seating.com</t>
  </si>
  <si>
    <t>Bernard</t>
  </si>
  <si>
    <t>Damien.Duckett@nsm-seating.com</t>
  </si>
  <si>
    <t>Damien</t>
  </si>
  <si>
    <t>Duckett</t>
  </si>
  <si>
    <t>jeremy.messenger@nsm-seating.com</t>
  </si>
  <si>
    <t>Messenger</t>
  </si>
  <si>
    <t>12088</t>
  </si>
  <si>
    <t>paul.cagle@nsm-seating.com</t>
  </si>
  <si>
    <t>Cagle</t>
  </si>
  <si>
    <t>12087</t>
  </si>
  <si>
    <t>kenya.knight@nsm-seating.com</t>
  </si>
  <si>
    <t>Kenya</t>
  </si>
  <si>
    <t>12086</t>
  </si>
  <si>
    <t>Halcomb</t>
  </si>
  <si>
    <t>12075</t>
  </si>
  <si>
    <t>ray.deshazer@nsm-seating.com</t>
  </si>
  <si>
    <t>Deshazer</t>
  </si>
  <si>
    <t>lisa.laurita@nsm-seating.com</t>
  </si>
  <si>
    <t>Laurita</t>
  </si>
  <si>
    <t>12073</t>
  </si>
  <si>
    <t>Sales Project Manager</t>
  </si>
  <si>
    <t>jerrie.reese@nsm-seating.com</t>
  </si>
  <si>
    <t>Jerrie</t>
  </si>
  <si>
    <t>Reese</t>
  </si>
  <si>
    <t>12071</t>
  </si>
  <si>
    <t>morgan.brackett@nsm-seating.com</t>
  </si>
  <si>
    <t>Brackett</t>
  </si>
  <si>
    <t>rafael.gutierrez@nsm-seating.com</t>
  </si>
  <si>
    <t>bruce.nicoara@nsm-seating.com</t>
  </si>
  <si>
    <t>Nicoara</t>
  </si>
  <si>
    <t>Customer and Tech Svcs VP</t>
  </si>
  <si>
    <t>ryan.zarb@nsm-seating.com</t>
  </si>
  <si>
    <t>Zarb</t>
  </si>
  <si>
    <t>12062</t>
  </si>
  <si>
    <t>misty.bullard@nsm-seating.com</t>
  </si>
  <si>
    <t>Bullard</t>
  </si>
  <si>
    <t>12061</t>
  </si>
  <si>
    <t>monique.carroll@nsm-seating.com</t>
  </si>
  <si>
    <t>Monique</t>
  </si>
  <si>
    <t>Carroll</t>
  </si>
  <si>
    <t>12060</t>
  </si>
  <si>
    <t>Kuron.Wilcox@nsm-seating.com</t>
  </si>
  <si>
    <t>Kuron</t>
  </si>
  <si>
    <t>Wilcox</t>
  </si>
  <si>
    <t>brian.edwards@nsm-seating.com</t>
  </si>
  <si>
    <t>lisa.powell@nsm-seating.com</t>
  </si>
  <si>
    <t>mark.grillo@nsm-seating.com</t>
  </si>
  <si>
    <t>Grillo</t>
  </si>
  <si>
    <t>karly.booth@nsm-seating.com</t>
  </si>
  <si>
    <t>Karly</t>
  </si>
  <si>
    <t>Booth</t>
  </si>
  <si>
    <t>12045</t>
  </si>
  <si>
    <t>jeff.pins@nsm-seating.com</t>
  </si>
  <si>
    <t>Pins</t>
  </si>
  <si>
    <t>noemi.orellana@nsm-seating.com</t>
  </si>
  <si>
    <t>Noemi</t>
  </si>
  <si>
    <t>Orellana</t>
  </si>
  <si>
    <t>12042</t>
  </si>
  <si>
    <t>Sherif.Demcevski@nsm-seating.com</t>
  </si>
  <si>
    <t>Sherif</t>
  </si>
  <si>
    <t>Demcevski</t>
  </si>
  <si>
    <t>alexis.ward@nsm-seating.com</t>
  </si>
  <si>
    <t>12035</t>
  </si>
  <si>
    <t>brian.porebski@nsm-seating.com</t>
  </si>
  <si>
    <t>Porebski</t>
  </si>
  <si>
    <t>sandra.valadez@nsm-seating.com</t>
  </si>
  <si>
    <t>12030</t>
  </si>
  <si>
    <t>cindy.paris@nsm-seating.com</t>
  </si>
  <si>
    <t>Paris</t>
  </si>
  <si>
    <t>12029</t>
  </si>
  <si>
    <t>michelle.austin@nsm-seating.com</t>
  </si>
  <si>
    <t>12022</t>
  </si>
  <si>
    <t>rey.bonilla@nsm-seating.com</t>
  </si>
  <si>
    <t>12016</t>
  </si>
  <si>
    <t>anthony.ramos@nsm-seating.com</t>
  </si>
  <si>
    <t>Hector</t>
  </si>
  <si>
    <t>Ramos</t>
  </si>
  <si>
    <t>12015</t>
  </si>
  <si>
    <t>thomas.gross@nsm-seating.com</t>
  </si>
  <si>
    <t>Gross</t>
  </si>
  <si>
    <t>wayne.iba@nsm-seating.com</t>
  </si>
  <si>
    <t>Iba</t>
  </si>
  <si>
    <t>shaphan.dedine@nsm-seating.com</t>
  </si>
  <si>
    <t>Shaphan</t>
  </si>
  <si>
    <t>Dedine</t>
  </si>
  <si>
    <t>debra.blackwell@nsm-seating.com</t>
  </si>
  <si>
    <t>Blackwell</t>
  </si>
  <si>
    <t>11996</t>
  </si>
  <si>
    <t>eugene.huff@nsm-seating.com</t>
  </si>
  <si>
    <t>Arliss</t>
  </si>
  <si>
    <t>Huff</t>
  </si>
  <si>
    <t>FM01-Integration Services</t>
  </si>
  <si>
    <t>Integration &amp;Training Sup</t>
  </si>
  <si>
    <t>sam.strong@nsm-seating.com</t>
  </si>
  <si>
    <t>11986</t>
  </si>
  <si>
    <t>Chief Transformation Off</t>
  </si>
  <si>
    <t>darren.lowman@nsm-seating.com</t>
  </si>
  <si>
    <t>Darren</t>
  </si>
  <si>
    <t>Lowman</t>
  </si>
  <si>
    <t>11985</t>
  </si>
  <si>
    <t>jamie.lacourse@nsm-seating.com</t>
  </si>
  <si>
    <t>Lacourse</t>
  </si>
  <si>
    <t>eugenio.acevedo@nsm-seating.com</t>
  </si>
  <si>
    <t>Eugenio</t>
  </si>
  <si>
    <t>Acevedo</t>
  </si>
  <si>
    <t>11982</t>
  </si>
  <si>
    <t>alan.channin@nsm-seating.com</t>
  </si>
  <si>
    <t>Channin</t>
  </si>
  <si>
    <t>11980</t>
  </si>
  <si>
    <t>victoria.wells@nsm-seating.com</t>
  </si>
  <si>
    <t>11979</t>
  </si>
  <si>
    <t>carolyn.villanueva@nsm-seating.com</t>
  </si>
  <si>
    <t>Villanueva</t>
  </si>
  <si>
    <t>11975</t>
  </si>
  <si>
    <t>dorothy.dibuduo@nsm-seating.com</t>
  </si>
  <si>
    <t>Dorothy</t>
  </si>
  <si>
    <t>DiBuduo</t>
  </si>
  <si>
    <t>11972</t>
  </si>
  <si>
    <t>lizette.rodriguez@nsm-seating.com</t>
  </si>
  <si>
    <t>Lizette</t>
  </si>
  <si>
    <t>11971</t>
  </si>
  <si>
    <t>angel.vandessppoll@nsm-seating.com</t>
  </si>
  <si>
    <t>Vandessppoll</t>
  </si>
  <si>
    <t>IT Dev Ops Manager</t>
  </si>
  <si>
    <t>gregory.hargrove@nsm-seating.com</t>
  </si>
  <si>
    <t>Hargrove</t>
  </si>
  <si>
    <t>11964</t>
  </si>
  <si>
    <t>IT QA Analyst</t>
  </si>
  <si>
    <t>kevin.fernandez@nsm-seating.com</t>
  </si>
  <si>
    <t>Fernandez</t>
  </si>
  <si>
    <t>11962</t>
  </si>
  <si>
    <t>justin.gregory@nsm-seating.com</t>
  </si>
  <si>
    <t>11961</t>
  </si>
  <si>
    <t>Doug</t>
  </si>
  <si>
    <t>Driscoll</t>
  </si>
  <si>
    <t>11957</t>
  </si>
  <si>
    <t>melani.comfort@nsm-seating.com</t>
  </si>
  <si>
    <t>Melani</t>
  </si>
  <si>
    <t>Comfort</t>
  </si>
  <si>
    <t>christopher.premo@nsm-seating.com</t>
  </si>
  <si>
    <t>Premo</t>
  </si>
  <si>
    <t>chris.wilson@nsm-seating.com</t>
  </si>
  <si>
    <t>keisha.smith@nsm-seating.com</t>
  </si>
  <si>
    <t>Keisha</t>
  </si>
  <si>
    <t>11948</t>
  </si>
  <si>
    <t>Brittany.Graham@nsm-seating.com</t>
  </si>
  <si>
    <t>11940</t>
  </si>
  <si>
    <t>Receptionist</t>
  </si>
  <si>
    <t>jill.ralston@nsm-seating.com</t>
  </si>
  <si>
    <t>Courtney</t>
  </si>
  <si>
    <t>Ralston</t>
  </si>
  <si>
    <t>11937</t>
  </si>
  <si>
    <t>matt.mease@nsm-seating.com</t>
  </si>
  <si>
    <t>Mease</t>
  </si>
  <si>
    <t>jon.sandusky@nsm-seating.com</t>
  </si>
  <si>
    <t>Sandusky</t>
  </si>
  <si>
    <t>11928</t>
  </si>
  <si>
    <t>randy.bullock@nsm-seating.com</t>
  </si>
  <si>
    <t>Bullock</t>
  </si>
  <si>
    <t>bradley.jackson@nsm-seating.com</t>
  </si>
  <si>
    <t>john.campbell@nsm-seating.com</t>
  </si>
  <si>
    <t>monica.forte@nsm-seating.com</t>
  </si>
  <si>
    <t>Forte</t>
  </si>
  <si>
    <t>11912</t>
  </si>
  <si>
    <t>joshua.bernal@nsm-seating.com</t>
  </si>
  <si>
    <t>Bernal</t>
  </si>
  <si>
    <t>april.marler@nsm-seating.com</t>
  </si>
  <si>
    <t>Marler</t>
  </si>
  <si>
    <t>11909</t>
  </si>
  <si>
    <t>jeffery.stewart@nsm-seating.com</t>
  </si>
  <si>
    <t>Jeffery</t>
  </si>
  <si>
    <t>Stewart</t>
  </si>
  <si>
    <t>chue.xiong@nsm-seating.com</t>
  </si>
  <si>
    <t>Chue</t>
  </si>
  <si>
    <t>Xiong</t>
  </si>
  <si>
    <t>Payroll Manager</t>
  </si>
  <si>
    <t>isabella.johnson@nsm-seating.com</t>
  </si>
  <si>
    <t>Isabella</t>
  </si>
  <si>
    <t>11902</t>
  </si>
  <si>
    <t>Area Funding Director</t>
  </si>
  <si>
    <t>linda.nguyen@nsm-seating.com</t>
  </si>
  <si>
    <t>Nguyen</t>
  </si>
  <si>
    <t>11901</t>
  </si>
  <si>
    <t>JoAnn.Partida@nsm-seating.com</t>
  </si>
  <si>
    <t>Jo</t>
  </si>
  <si>
    <t>Partida</t>
  </si>
  <si>
    <t>11898</t>
  </si>
  <si>
    <t>robert.lemmo@nsm-seating.com</t>
  </si>
  <si>
    <t>Lemmo</t>
  </si>
  <si>
    <t>kara.conrad@nsm-seating.com</t>
  </si>
  <si>
    <t>Kara</t>
  </si>
  <si>
    <t>Conrad</t>
  </si>
  <si>
    <t>11895</t>
  </si>
  <si>
    <t>taylor.limbeck@nsm-seating.com</t>
  </si>
  <si>
    <t>Limbeck</t>
  </si>
  <si>
    <t>Client Inquiry Specialist</t>
  </si>
  <si>
    <t>michael.bales@nsm-seating.com</t>
  </si>
  <si>
    <t>Bales</t>
  </si>
  <si>
    <t>11891</t>
  </si>
  <si>
    <t>lizette.anaya@nsm-seating.com</t>
  </si>
  <si>
    <t>Anaya</t>
  </si>
  <si>
    <t>11887</t>
  </si>
  <si>
    <t>diana.vivar@nsm-seating.com</t>
  </si>
  <si>
    <t>Vivar</t>
  </si>
  <si>
    <t>11882</t>
  </si>
  <si>
    <t>greg.nelson@nsm-seating.com</t>
  </si>
  <si>
    <t>joshua.yang@nsm-seating.com</t>
  </si>
  <si>
    <t>Lotua</t>
  </si>
  <si>
    <t>teresa.tye@nsm-seating.com</t>
  </si>
  <si>
    <t>Tye</t>
  </si>
  <si>
    <t>11865</t>
  </si>
  <si>
    <t>james.sullivan@nsm-seating.com</t>
  </si>
  <si>
    <t>11864</t>
  </si>
  <si>
    <t>kenny.perez@nsm-seating.com</t>
  </si>
  <si>
    <t>Kenny</t>
  </si>
  <si>
    <t>mary.mack@nsm-seating.com</t>
  </si>
  <si>
    <t>Mack</t>
  </si>
  <si>
    <t>11860</t>
  </si>
  <si>
    <t>jeff.klossner@nsm-seating.com</t>
  </si>
  <si>
    <t>Klossner</t>
  </si>
  <si>
    <t>ashley.herb@nsm-seating.com</t>
  </si>
  <si>
    <t>Herb</t>
  </si>
  <si>
    <t>11857</t>
  </si>
  <si>
    <t>Sforza</t>
  </si>
  <si>
    <t>11855</t>
  </si>
  <si>
    <t>charles.crowell@nsm-seating.com</t>
  </si>
  <si>
    <t>Crowell</t>
  </si>
  <si>
    <t>katelynn.camp@nsm-seating.com</t>
  </si>
  <si>
    <t>Katelynn</t>
  </si>
  <si>
    <t>Camp</t>
  </si>
  <si>
    <t>11848</t>
  </si>
  <si>
    <t>carla.delano@nsm-seating.com</t>
  </si>
  <si>
    <t>Carla</t>
  </si>
  <si>
    <t>Delano</t>
  </si>
  <si>
    <t>11847</t>
  </si>
  <si>
    <t>justin.kinnamon@nsm-seating.com</t>
  </si>
  <si>
    <t>Kinnamon</t>
  </si>
  <si>
    <t>lucas.sumrall@nsm-seating.com</t>
  </si>
  <si>
    <t>Sumrall</t>
  </si>
  <si>
    <t>tabitha.hurlbutt@nsm-seating.com</t>
  </si>
  <si>
    <t>Tabitha</t>
  </si>
  <si>
    <t>Hurlbutt</t>
  </si>
  <si>
    <t>11840</t>
  </si>
  <si>
    <t>jennifer.miller@nsm-seating.com</t>
  </si>
  <si>
    <t>cassandra.kinnamon@nsm-seating.com</t>
  </si>
  <si>
    <t>11836</t>
  </si>
  <si>
    <t>cacee.reuben@nsm-seating.com</t>
  </si>
  <si>
    <t>Cacee</t>
  </si>
  <si>
    <t>Reuben</t>
  </si>
  <si>
    <t>megan.hart@nsm-seating.com</t>
  </si>
  <si>
    <t>Hart</t>
  </si>
  <si>
    <t>Revenue Recovery Spec</t>
  </si>
  <si>
    <t>christine.johnston@nsm-seating.com</t>
  </si>
  <si>
    <t>Johnston</t>
  </si>
  <si>
    <t>11827</t>
  </si>
  <si>
    <t>tori.whitehead@nsm-seating.com</t>
  </si>
  <si>
    <t>Tori</t>
  </si>
  <si>
    <t>11824</t>
  </si>
  <si>
    <t>tara.brite@nsm-seating.com</t>
  </si>
  <si>
    <t>Brite</t>
  </si>
  <si>
    <t>11822</t>
  </si>
  <si>
    <t>steven.asbury@nsm-seating.com</t>
  </si>
  <si>
    <t>Asbury</t>
  </si>
  <si>
    <t>11821</t>
  </si>
  <si>
    <t>rusty.mikolas@nsm-seating.com</t>
  </si>
  <si>
    <t>Rusty</t>
  </si>
  <si>
    <t>Mikolas</t>
  </si>
  <si>
    <t>juan.avalos@nsm-seating.com</t>
  </si>
  <si>
    <t>blake.johnson@nsm-seating.com</t>
  </si>
  <si>
    <t>julium.delisle@nsm-seating.com</t>
  </si>
  <si>
    <t>Julium</t>
  </si>
  <si>
    <t>Delisle</t>
  </si>
  <si>
    <t>sommer.sanders@nsm-seating.com</t>
  </si>
  <si>
    <t>Sommer</t>
  </si>
  <si>
    <t>Sanders</t>
  </si>
  <si>
    <t>eric.sale@nsm-seating.com</t>
  </si>
  <si>
    <t>Sale</t>
  </si>
  <si>
    <t>11802</t>
  </si>
  <si>
    <t>mandy.graffeo@nsm-seating.com</t>
  </si>
  <si>
    <t>Graffeo</t>
  </si>
  <si>
    <t>xavier.gutierrez@nsm-seating.com</t>
  </si>
  <si>
    <t>Xavier</t>
  </si>
  <si>
    <t>Workers Compensation Mgr</t>
  </si>
  <si>
    <t>ferenc.moricz@nsm-seating.com</t>
  </si>
  <si>
    <t>Ferenc</t>
  </si>
  <si>
    <t>Moricz</t>
  </si>
  <si>
    <t>11790</t>
  </si>
  <si>
    <t>Andrew.martin@nsm-seating.com</t>
  </si>
  <si>
    <t>11784</t>
  </si>
  <si>
    <t>tiffany.goodman@nsm-seating.com</t>
  </si>
  <si>
    <t>Billing Supervisor</t>
  </si>
  <si>
    <t>sandy.blackmon@nsm-seating.com</t>
  </si>
  <si>
    <t>Sandy</t>
  </si>
  <si>
    <t>11776</t>
  </si>
  <si>
    <t>rex.nystrom@nsm-seating.com</t>
  </si>
  <si>
    <t>Rex</t>
  </si>
  <si>
    <t>Nystrom</t>
  </si>
  <si>
    <t>wayne.smith@nsm-seating.com</t>
  </si>
  <si>
    <t>joe.schumacher@nsm-seating.com</t>
  </si>
  <si>
    <t>Schumacher</t>
  </si>
  <si>
    <t>Supply Chain Mgr Ind Proc</t>
  </si>
  <si>
    <t>casey.lester@nsm-seating.com</t>
  </si>
  <si>
    <t>Casey</t>
  </si>
  <si>
    <t>Lester</t>
  </si>
  <si>
    <t>11761</t>
  </si>
  <si>
    <t>hr@nsm-seating.com</t>
  </si>
  <si>
    <t>Test</t>
  </si>
  <si>
    <t>TestEE</t>
  </si>
  <si>
    <t>11757</t>
  </si>
  <si>
    <t>rachel.mccrary@nsm-seating.com</t>
  </si>
  <si>
    <t>McCrary</t>
  </si>
  <si>
    <t>11751</t>
  </si>
  <si>
    <t>matt.germain@nsm-seating.com</t>
  </si>
  <si>
    <t>Germain</t>
  </si>
  <si>
    <t>logan.adcock@nsm-seating.com</t>
  </si>
  <si>
    <t>Adcock</t>
  </si>
  <si>
    <t>jeff.dettmann@nsm-seating.com</t>
  </si>
  <si>
    <t>Dettmann</t>
  </si>
  <si>
    <t>fred.heronymus@nsm-seating.com</t>
  </si>
  <si>
    <t>Frederick</t>
  </si>
  <si>
    <t>Heronymus</t>
  </si>
  <si>
    <t>11738</t>
  </si>
  <si>
    <t>rudy.r.rodriguez@nsm-seating.com</t>
  </si>
  <si>
    <t>Rodolfo</t>
  </si>
  <si>
    <t>ken.whalen@nsm-seating.com</t>
  </si>
  <si>
    <t>Whalen</t>
  </si>
  <si>
    <t>Marcella</t>
  </si>
  <si>
    <t>Templin</t>
  </si>
  <si>
    <t>11728</t>
  </si>
  <si>
    <t>alex.clincy@nsm-seating.com</t>
  </si>
  <si>
    <t>Clincy</t>
  </si>
  <si>
    <t>melissa.howard@nsm-seating.com</t>
  </si>
  <si>
    <t>11724</t>
  </si>
  <si>
    <t>alvin.parrish@nsm-seating.com</t>
  </si>
  <si>
    <t>Alvin</t>
  </si>
  <si>
    <t>pam.crutchfield@nsm-seating.com</t>
  </si>
  <si>
    <t>Crutchfield</t>
  </si>
  <si>
    <t>11720</t>
  </si>
  <si>
    <t>daniel.wood@nsm-seating.com</t>
  </si>
  <si>
    <t>randy.blackwell@nsm-seating.com</t>
  </si>
  <si>
    <t>matthew.tarrant@nsm-seating.com</t>
  </si>
  <si>
    <t>Tarrant</t>
  </si>
  <si>
    <t>jim.parnell@nsm-seating.com</t>
  </si>
  <si>
    <t>Parnell</t>
  </si>
  <si>
    <t>jeremiah.groom@nsm-seating.com</t>
  </si>
  <si>
    <t>Groom</t>
  </si>
  <si>
    <t>kimberly.cooper@nsm-seating.com</t>
  </si>
  <si>
    <t>11709</t>
  </si>
  <si>
    <t>gilbert.collier@nsm-seating.com</t>
  </si>
  <si>
    <t>Gilbert</t>
  </si>
  <si>
    <t>Collier</t>
  </si>
  <si>
    <t>julie.cleveland@nsm-seating.com</t>
  </si>
  <si>
    <t>Cleveland</t>
  </si>
  <si>
    <t>11707</t>
  </si>
  <si>
    <t>jeff.castle@nsm-seating.com</t>
  </si>
  <si>
    <t>Castle</t>
  </si>
  <si>
    <t>charles.beach@nsm-seating.com</t>
  </si>
  <si>
    <t>Beach</t>
  </si>
  <si>
    <t>robert.lins@nsm-seating.com</t>
  </si>
  <si>
    <t>Lins</t>
  </si>
  <si>
    <t>brittany.hicks@nsm-seating.com</t>
  </si>
  <si>
    <t>11696</t>
  </si>
  <si>
    <t>Yeimi.Orellana@nsm-seating.com</t>
  </si>
  <si>
    <t>Yeimi</t>
  </si>
  <si>
    <t>11692</t>
  </si>
  <si>
    <t>chet.claborn@nsm-seating.com</t>
  </si>
  <si>
    <t>Chet</t>
  </si>
  <si>
    <t>Claborn</t>
  </si>
  <si>
    <t>brenda.badhorn@nsm-seating.com</t>
  </si>
  <si>
    <t>Badhorn</t>
  </si>
  <si>
    <t>11690</t>
  </si>
  <si>
    <t>jason.brancheau@nsm-seating.com</t>
  </si>
  <si>
    <t>Brancheau</t>
  </si>
  <si>
    <t>brianna.nichols@nsm-seating.com</t>
  </si>
  <si>
    <t>11688</t>
  </si>
  <si>
    <t>richard.petersen@nsm-seating.com</t>
  </si>
  <si>
    <t>Petersen</t>
  </si>
  <si>
    <t>Daniel.Isaiz@nsm-seating.com</t>
  </si>
  <si>
    <t>Isaiz</t>
  </si>
  <si>
    <t>John.McIsaac@nsm-seating.com</t>
  </si>
  <si>
    <t>McIsaac</t>
  </si>
  <si>
    <t>11656</t>
  </si>
  <si>
    <t>Olga.Fomina@nsm-seating.com</t>
  </si>
  <si>
    <t>Olga</t>
  </si>
  <si>
    <t>Fomina</t>
  </si>
  <si>
    <t>Ebony.Santana@nsm-seating.com</t>
  </si>
  <si>
    <t>Ebony</t>
  </si>
  <si>
    <t>Santana</t>
  </si>
  <si>
    <t>11640</t>
  </si>
  <si>
    <t>Sovuthy.Phon@nsm-seating.com</t>
  </si>
  <si>
    <t>Sovuthy</t>
  </si>
  <si>
    <t>Phon</t>
  </si>
  <si>
    <t>Regional Vice President</t>
  </si>
  <si>
    <t>Miele</t>
  </si>
  <si>
    <t>ben.paull@nsm-seating.com</t>
  </si>
  <si>
    <t>Jimmie.Pizana@nsm-seating.com</t>
  </si>
  <si>
    <t>Pizana</t>
  </si>
  <si>
    <t>Michelle.LiVigni@nsm-seating.com</t>
  </si>
  <si>
    <t>Livigni</t>
  </si>
  <si>
    <t>11621</t>
  </si>
  <si>
    <t>geno.nuglene@nsm-seating.com</t>
  </si>
  <si>
    <t>Eugene</t>
  </si>
  <si>
    <t>Nuglene</t>
  </si>
  <si>
    <t>nicole.miller@nsm-seating.com</t>
  </si>
  <si>
    <t>11613</t>
  </si>
  <si>
    <t>pamela.millican@nsm-seating.com</t>
  </si>
  <si>
    <t>Millican</t>
  </si>
  <si>
    <t>11611</t>
  </si>
  <si>
    <t>brittany.heitmann@nsm-seating.com</t>
  </si>
  <si>
    <t>Heitmann</t>
  </si>
  <si>
    <t>11607</t>
  </si>
  <si>
    <t>sarah.foley@nsm-seating.com</t>
  </si>
  <si>
    <t>Foley</t>
  </si>
  <si>
    <t>11604</t>
  </si>
  <si>
    <t>Charity.Murphy@nsm-seating.com</t>
  </si>
  <si>
    <t>Charity</t>
  </si>
  <si>
    <t>11603</t>
  </si>
  <si>
    <t>Beder.Orellana@nsm-seating.com</t>
  </si>
  <si>
    <t>Beder</t>
  </si>
  <si>
    <t>11602</t>
  </si>
  <si>
    <t>Christi.McKim@nsm-seating.com</t>
  </si>
  <si>
    <t>Christi</t>
  </si>
  <si>
    <t>McKim</t>
  </si>
  <si>
    <t>11601</t>
  </si>
  <si>
    <t>donald.devers@nsm-seating.com</t>
  </si>
  <si>
    <t>Devers</t>
  </si>
  <si>
    <t>11596</t>
  </si>
  <si>
    <t>dale.thomas@nsm-seating.com</t>
  </si>
  <si>
    <t>Roger</t>
  </si>
  <si>
    <t>11589</t>
  </si>
  <si>
    <t>Sean.McConathy@nsm-seating.com</t>
  </si>
  <si>
    <t>McConathy</t>
  </si>
  <si>
    <t>11535</t>
  </si>
  <si>
    <t>Jodi.Rogers@nsm-seating.com</t>
  </si>
  <si>
    <t>Jolinn</t>
  </si>
  <si>
    <t>danielle.bauchman@nsm-seating.com</t>
  </si>
  <si>
    <t>Bauchman</t>
  </si>
  <si>
    <t>11529</t>
  </si>
  <si>
    <t>Nemo.Luangamath@nsm-seating.com</t>
  </si>
  <si>
    <t>Thiphaphone</t>
  </si>
  <si>
    <t>Luangamath</t>
  </si>
  <si>
    <t>11528</t>
  </si>
  <si>
    <t>Danny.Ward@nsm-seating.com</t>
  </si>
  <si>
    <t>Danny</t>
  </si>
  <si>
    <t>Brenda.Saunders@nsm-seating.com</t>
  </si>
  <si>
    <t>11525</t>
  </si>
  <si>
    <t>bill.linsenmayer@nsm-seating.com</t>
  </si>
  <si>
    <t>Linsenmayer</t>
  </si>
  <si>
    <t>11524</t>
  </si>
  <si>
    <t>Eduardo.Llanderal@nsm-seating.com</t>
  </si>
  <si>
    <t>Llanderal</t>
  </si>
  <si>
    <t>Samuel.Karanja@nsm-seating.com</t>
  </si>
  <si>
    <t>Karanja</t>
  </si>
  <si>
    <t>11521</t>
  </si>
  <si>
    <t>Jessica.Hartwick@nsm-seating.com</t>
  </si>
  <si>
    <t>Hartwick</t>
  </si>
  <si>
    <t>11520</t>
  </si>
  <si>
    <t>Ernesto.Ang@nsm-seating.com</t>
  </si>
  <si>
    <t>Ang</t>
  </si>
  <si>
    <t>Holly.Cardasso@nsm-seating.com</t>
  </si>
  <si>
    <t>Cardasso</t>
  </si>
  <si>
    <t>11514</t>
  </si>
  <si>
    <t>Dan.Stewart@nsm-seating.com</t>
  </si>
  <si>
    <t>11510</t>
  </si>
  <si>
    <t>rachael.crocker@nsm-seating.com</t>
  </si>
  <si>
    <t>Rachael</t>
  </si>
  <si>
    <t>Crocker</t>
  </si>
  <si>
    <t>11507</t>
  </si>
  <si>
    <t>Chauntel.Easter@nsm-seating.com</t>
  </si>
  <si>
    <t>Chauntel</t>
  </si>
  <si>
    <t>Easter</t>
  </si>
  <si>
    <t>11499</t>
  </si>
  <si>
    <t>Mike.Torres@nsm-seating.com</t>
  </si>
  <si>
    <t>Miguel</t>
  </si>
  <si>
    <t>Torres</t>
  </si>
  <si>
    <t>11497</t>
  </si>
  <si>
    <t>11495</t>
  </si>
  <si>
    <t>Lia.Creel@nsm-seating.com</t>
  </si>
  <si>
    <t>Lia</t>
  </si>
  <si>
    <t>Creel</t>
  </si>
  <si>
    <t>11492</t>
  </si>
  <si>
    <t>Lashika</t>
  </si>
  <si>
    <t>Horton</t>
  </si>
  <si>
    <t>11489</t>
  </si>
  <si>
    <t>Chantel.Bilyeu@nsm-seating.com</t>
  </si>
  <si>
    <t>Chantel</t>
  </si>
  <si>
    <t>Bilyeu</t>
  </si>
  <si>
    <t>11478</t>
  </si>
  <si>
    <t>Jennifer.Longfellow@nsm-seating.com</t>
  </si>
  <si>
    <t>Longfellow</t>
  </si>
  <si>
    <t>11476</t>
  </si>
  <si>
    <t>Sr. Access Technician</t>
  </si>
  <si>
    <t>Alexander.Welsh@nsm-seating.com</t>
  </si>
  <si>
    <t>Welsh</t>
  </si>
  <si>
    <t>Jamie.Wheelock@nsm-seating.com</t>
  </si>
  <si>
    <t>Wheelock</t>
  </si>
  <si>
    <t>11471</t>
  </si>
  <si>
    <t>Wyles</t>
  </si>
  <si>
    <t>11462</t>
  </si>
  <si>
    <t>Chad.Johnson@nsm-seating.com</t>
  </si>
  <si>
    <t>11461</t>
  </si>
  <si>
    <t>Latisha.Massey@nsm-seating.com</t>
  </si>
  <si>
    <t>Massey</t>
  </si>
  <si>
    <t>11460</t>
  </si>
  <si>
    <t>Training and Dev Manager</t>
  </si>
  <si>
    <t>Jennifer.Owen@nsm-seating.com</t>
  </si>
  <si>
    <t>11458</t>
  </si>
  <si>
    <t>Zach.Myers@nsm-seating.com</t>
  </si>
  <si>
    <t>Myers</t>
  </si>
  <si>
    <t>Brian.Littlefield@nsm-seating.com</t>
  </si>
  <si>
    <t>Littlefield</t>
  </si>
  <si>
    <t>james.leddy@nsm-seating.com</t>
  </si>
  <si>
    <t>Leddy</t>
  </si>
  <si>
    <t>11454</t>
  </si>
  <si>
    <t>Payer Relations Region VP</t>
  </si>
  <si>
    <t>Diane.Racicot@nsm-seating.com</t>
  </si>
  <si>
    <t>Diane</t>
  </si>
  <si>
    <t>Racicot</t>
  </si>
  <si>
    <t>11452</t>
  </si>
  <si>
    <t>John.Petter@nsm-seating.com</t>
  </si>
  <si>
    <t>Petter</t>
  </si>
  <si>
    <t>Janesca.Montemayor@nsm-seating.com</t>
  </si>
  <si>
    <t>Janesca</t>
  </si>
  <si>
    <t>Montemayor</t>
  </si>
  <si>
    <t>11449</t>
  </si>
  <si>
    <t>Steven.Neie@nsm-seating.com</t>
  </si>
  <si>
    <t>Neie</t>
  </si>
  <si>
    <t>Korey.Davis@nsm-seating.com</t>
  </si>
  <si>
    <t>Korey</t>
  </si>
  <si>
    <t>Ethan.Fletcher@nsm-seating.com</t>
  </si>
  <si>
    <t>Ethan</t>
  </si>
  <si>
    <t>Fletcher</t>
  </si>
  <si>
    <t>Teri.Angley@nsm-seating.com</t>
  </si>
  <si>
    <t>Teri</t>
  </si>
  <si>
    <t>Angley</t>
  </si>
  <si>
    <t>11443</t>
  </si>
  <si>
    <t>Keith.Barrera@nsm-seating.com</t>
  </si>
  <si>
    <t>Barrera</t>
  </si>
  <si>
    <t>William.Cavender@nsm-seating.com</t>
  </si>
  <si>
    <t>Cavender</t>
  </si>
  <si>
    <t>Sherri.Wheeler@nsm-seating.com</t>
  </si>
  <si>
    <t>Sherri</t>
  </si>
  <si>
    <t>11436</t>
  </si>
  <si>
    <t>janell.reynolds@nsm-seating.com</t>
  </si>
  <si>
    <t>Emma</t>
  </si>
  <si>
    <t>Reynolds</t>
  </si>
  <si>
    <t>11432</t>
  </si>
  <si>
    <t>Roxann.Roth@nsm-seating.com</t>
  </si>
  <si>
    <t>Roth</t>
  </si>
  <si>
    <t>11431</t>
  </si>
  <si>
    <t>Cyle.Cook@nsm-seating.com</t>
  </si>
  <si>
    <t>11430</t>
  </si>
  <si>
    <t>dan.putz@accessnsm.com</t>
  </si>
  <si>
    <t>Putz</t>
  </si>
  <si>
    <t>IT Network Administrator</t>
  </si>
  <si>
    <t>Lee.Tomlin@nsm-seating.com</t>
  </si>
  <si>
    <t>Tomlin</t>
  </si>
  <si>
    <t>11422</t>
  </si>
  <si>
    <t>Brittani.Harris@nsm-seating.com</t>
  </si>
  <si>
    <t>Brittani</t>
  </si>
  <si>
    <t>11420</t>
  </si>
  <si>
    <t>Angela.Zeiser@nsm-seating.com</t>
  </si>
  <si>
    <t>Zeiser</t>
  </si>
  <si>
    <t>11417</t>
  </si>
  <si>
    <t>Lee.Shelton@nsm-seating.com</t>
  </si>
  <si>
    <t>Kathy.Bryan@nsm-seating.com</t>
  </si>
  <si>
    <t>Kathy</t>
  </si>
  <si>
    <t>11409</t>
  </si>
  <si>
    <t>Senior Paralegal</t>
  </si>
  <si>
    <t>Emily.Lovett@nsm-seating.com</t>
  </si>
  <si>
    <t>Lovett</t>
  </si>
  <si>
    <t>11406</t>
  </si>
  <si>
    <t>Cheri.Watson@nsm-seating.com</t>
  </si>
  <si>
    <t>Cheri</t>
  </si>
  <si>
    <t>11405</t>
  </si>
  <si>
    <t>Brian.Weaver@nsm-seating.com</t>
  </si>
  <si>
    <t>Mark.Swanson@nsm-seating.com</t>
  </si>
  <si>
    <t>Mark.Morton@nsm-seating.com</t>
  </si>
  <si>
    <t>Morton</t>
  </si>
  <si>
    <t>Mark.Nice@nsm-seating.com</t>
  </si>
  <si>
    <t>11397</t>
  </si>
  <si>
    <t>Janice.Lowrance@nsm-seating.com</t>
  </si>
  <si>
    <t>Janice</t>
  </si>
  <si>
    <t>Lowrance</t>
  </si>
  <si>
    <t>11394</t>
  </si>
  <si>
    <t>Jamie.Gill@nsm-seating.com</t>
  </si>
  <si>
    <t>Gill</t>
  </si>
  <si>
    <t>11393</t>
  </si>
  <si>
    <t>Lois</t>
  </si>
  <si>
    <t>Glessner</t>
  </si>
  <si>
    <t>Robin.Boeckel@nsm-seating.com</t>
  </si>
  <si>
    <t>11389</t>
  </si>
  <si>
    <t>debbie.andrade@nsm-seating.com</t>
  </si>
  <si>
    <t>Andrade</t>
  </si>
  <si>
    <t>11388</t>
  </si>
  <si>
    <t>Jeremy.Brockman@nsm-seating.com</t>
  </si>
  <si>
    <t>Brockman</t>
  </si>
  <si>
    <t>Stacy.Clouse@nsm-seating.com</t>
  </si>
  <si>
    <t>Clouse</t>
  </si>
  <si>
    <t>Eloy.Canales@nsm-seating.com</t>
  </si>
  <si>
    <t>Eloy</t>
  </si>
  <si>
    <t>Canales</t>
  </si>
  <si>
    <t>Falls</t>
  </si>
  <si>
    <t>11379</t>
  </si>
  <si>
    <t>Julie.Spencer@nsm-seating.com</t>
  </si>
  <si>
    <t>11370</t>
  </si>
  <si>
    <t>Payer Relations Team Lead</t>
  </si>
  <si>
    <t>amy.filyaw@nsm-seating.com</t>
  </si>
  <si>
    <t>Filyaw</t>
  </si>
  <si>
    <t>11366</t>
  </si>
  <si>
    <t>Dave.Nix@nsm-seating.com</t>
  </si>
  <si>
    <t>Nix</t>
  </si>
  <si>
    <t>Mike.Oliver@nsm-seating.com</t>
  </si>
  <si>
    <t>Oliver</t>
  </si>
  <si>
    <t>11363</t>
  </si>
  <si>
    <t>BReeder@nsm-seating.com</t>
  </si>
  <si>
    <t>Reeder</t>
  </si>
  <si>
    <t>Toni.Phelps@nsm-seating.com</t>
  </si>
  <si>
    <t>Toni</t>
  </si>
  <si>
    <t>11361</t>
  </si>
  <si>
    <t>Belia.Tinajero@nsm-seating.com</t>
  </si>
  <si>
    <t>Belia</t>
  </si>
  <si>
    <t>Tinajero</t>
  </si>
  <si>
    <t>11359</t>
  </si>
  <si>
    <t>Bryant.Crump@nsm-seating.com</t>
  </si>
  <si>
    <t>Bryant</t>
  </si>
  <si>
    <t>Crump</t>
  </si>
  <si>
    <t>Greg.Altimore@nsm-seating.com</t>
  </si>
  <si>
    <t>Altimore</t>
  </si>
  <si>
    <t>Clayton.Cole@nsm-seating.com</t>
  </si>
  <si>
    <t>Clayton</t>
  </si>
  <si>
    <t>Chris.Pickelman@nsm-seating.com</t>
  </si>
  <si>
    <t>Pickelman</t>
  </si>
  <si>
    <t>Greg.Moorhouse@nsm-seating.com</t>
  </si>
  <si>
    <t>Moorhouse</t>
  </si>
  <si>
    <t>Chester.Kuskowski@nsm-seating.com</t>
  </si>
  <si>
    <t>Kuskowski</t>
  </si>
  <si>
    <t>11343</t>
  </si>
  <si>
    <t>Richard.Yancy@nsm-seating.com</t>
  </si>
  <si>
    <t>Yancy</t>
  </si>
  <si>
    <t>Michele.Wierzbicki@nsm-seating.com</t>
  </si>
  <si>
    <t>Wierzbicki</t>
  </si>
  <si>
    <t>11340</t>
  </si>
  <si>
    <t>Carly.Seffens@nsm-seating.com</t>
  </si>
  <si>
    <t>Carly</t>
  </si>
  <si>
    <t>Seffens</t>
  </si>
  <si>
    <t>11337</t>
  </si>
  <si>
    <t>941</t>
  </si>
  <si>
    <t>11334</t>
  </si>
  <si>
    <t>Dale.Daniel@nsm-seating.com</t>
  </si>
  <si>
    <t>11329</t>
  </si>
  <si>
    <t>Customer Service Manager</t>
  </si>
  <si>
    <t>mora.Whitworth@nsm-seating.com</t>
  </si>
  <si>
    <t>Tamora</t>
  </si>
  <si>
    <t>Whitworth</t>
  </si>
  <si>
    <t>11324</t>
  </si>
  <si>
    <t>joe.craddock@nsm-seating.com</t>
  </si>
  <si>
    <t>Joe</t>
  </si>
  <si>
    <t>Joel.Garza@nsm-seating.com</t>
  </si>
  <si>
    <t>Garza</t>
  </si>
  <si>
    <t>Miles.Rawline@nsm-seating.com</t>
  </si>
  <si>
    <t>Rawline</t>
  </si>
  <si>
    <t>Kelly.Bertsch@nsm-seating.com</t>
  </si>
  <si>
    <t>Bertsch</t>
  </si>
  <si>
    <t>11317</t>
  </si>
  <si>
    <t>Revenue Cycle Manager</t>
  </si>
  <si>
    <t>Chris.Yelvington@nsm-seating.com</t>
  </si>
  <si>
    <t>Yelvington</t>
  </si>
  <si>
    <t>11316</t>
  </si>
  <si>
    <t>Gordon.White@nsm-seating.com</t>
  </si>
  <si>
    <t>Gordon</t>
  </si>
  <si>
    <t>Daniel.Phillips@nsm-seating.com</t>
  </si>
  <si>
    <t>Kim.Urso@nsm-seating.com</t>
  </si>
  <si>
    <t>Urso</t>
  </si>
  <si>
    <t>11308</t>
  </si>
  <si>
    <t>Jennifer.Brogdon@nsm-seating.com</t>
  </si>
  <si>
    <t>Brogdon</t>
  </si>
  <si>
    <t>11307</t>
  </si>
  <si>
    <t>Phillip.Belcher@nsm-seating.com</t>
  </si>
  <si>
    <t>Belcher</t>
  </si>
  <si>
    <t>11306</t>
  </si>
  <si>
    <t>jonathan.threlkeld@nsm-seating.com</t>
  </si>
  <si>
    <t>Threlkeld</t>
  </si>
  <si>
    <t>Javier.Retana@nsm-seating.com</t>
  </si>
  <si>
    <t>Retana</t>
  </si>
  <si>
    <t>Taca.Shavers@nsm-seating.com</t>
  </si>
  <si>
    <t>Tquallikka</t>
  </si>
  <si>
    <t>Shavers</t>
  </si>
  <si>
    <t>roger.snyder@nsm-seating.com</t>
  </si>
  <si>
    <t>Anne.Garrett@nsm-seating.com</t>
  </si>
  <si>
    <t>Anne</t>
  </si>
  <si>
    <t>Garrett</t>
  </si>
  <si>
    <t>11295</t>
  </si>
  <si>
    <t>Elizabeth.Caudill@nsm-seating.com</t>
  </si>
  <si>
    <t>Caudill</t>
  </si>
  <si>
    <t>11292</t>
  </si>
  <si>
    <t>Richard.Cooper@nsm-seating.com</t>
  </si>
  <si>
    <t>11291</t>
  </si>
  <si>
    <t>Wayne.Leavitt@nsm-seating.com</t>
  </si>
  <si>
    <t>Leavitt</t>
  </si>
  <si>
    <t>11289</t>
  </si>
  <si>
    <t>Jose.Perez@nsm-seating.com</t>
  </si>
  <si>
    <t>Heba.Ibrahim@nsm-seating.com</t>
  </si>
  <si>
    <t>Heba</t>
  </si>
  <si>
    <t>Ibrahim</t>
  </si>
  <si>
    <t>11281</t>
  </si>
  <si>
    <t>Michael.Lane@nsm-seating.com</t>
  </si>
  <si>
    <t>Lane</t>
  </si>
  <si>
    <t>Jeromy</t>
  </si>
  <si>
    <t>Havrilla</t>
  </si>
  <si>
    <t>Christina.Zamudio@nsm-seating.com</t>
  </si>
  <si>
    <t>Zamudio</t>
  </si>
  <si>
    <t>11269</t>
  </si>
  <si>
    <t>Lynnea.Cook@nsm-seating.com</t>
  </si>
  <si>
    <t>Lynnea</t>
  </si>
  <si>
    <t>11267</t>
  </si>
  <si>
    <t>Jeremy.Adkins@nsm-seating.com</t>
  </si>
  <si>
    <t>Adkins</t>
  </si>
  <si>
    <t>Justin.Walker@nsm-seating.com</t>
  </si>
  <si>
    <t>Adam.Pender@nsm-seating.com</t>
  </si>
  <si>
    <t>Pender</t>
  </si>
  <si>
    <t>Scott.Daly@nsm-seating.com</t>
  </si>
  <si>
    <t>Daly</t>
  </si>
  <si>
    <t>Stephen.Christiansen@nsm-seating.com</t>
  </si>
  <si>
    <t>Christiansen</t>
  </si>
  <si>
    <t>11255</t>
  </si>
  <si>
    <t>Sandra.Christiansen@nsm-seating.com</t>
  </si>
  <si>
    <t>11254</t>
  </si>
  <si>
    <t>Doug.Bakken@nsm-seating.com</t>
  </si>
  <si>
    <t>Bakken</t>
  </si>
  <si>
    <t>Jason.Harrison@nsm-seating.com</t>
  </si>
  <si>
    <t>Neil.Jackson@nsm-seating.com</t>
  </si>
  <si>
    <t>Amy.Womble@nsm-seating.com</t>
  </si>
  <si>
    <t>Womble-Kitts</t>
  </si>
  <si>
    <t>11246</t>
  </si>
  <si>
    <t>Stephanie.Guarino@nsm-seating.com</t>
  </si>
  <si>
    <t>Guarino</t>
  </si>
  <si>
    <t>11243</t>
  </si>
  <si>
    <t>Richard.Moore@nsm-seating.com</t>
  </si>
  <si>
    <t>Kosha.Johnson@NSM-seating.com</t>
  </si>
  <si>
    <t>Kosha</t>
  </si>
  <si>
    <t>11241</t>
  </si>
  <si>
    <t>Timothy.Stiehr@nsm-seating.com</t>
  </si>
  <si>
    <t>Stiehr</t>
  </si>
  <si>
    <t>Market Development Direct</t>
  </si>
  <si>
    <t>Ryan.Shaffer@nsm-seating.com</t>
  </si>
  <si>
    <t>diana.greer@nsm-seating.com</t>
  </si>
  <si>
    <t>Greer</t>
  </si>
  <si>
    <t>11224</t>
  </si>
  <si>
    <t>Karin.Kirk@nsm-seating.com</t>
  </si>
  <si>
    <t>Karin</t>
  </si>
  <si>
    <t>11220</t>
  </si>
  <si>
    <t>Tabitha.Wilson@nsm-seating.com</t>
  </si>
  <si>
    <t>11215</t>
  </si>
  <si>
    <t>Oberley</t>
  </si>
  <si>
    <t>Billing Manager</t>
  </si>
  <si>
    <t>Tim.Perry@nsm-seating.com</t>
  </si>
  <si>
    <t>11208</t>
  </si>
  <si>
    <t>Celeste.Gaspero@nsm-seating.com</t>
  </si>
  <si>
    <t>Celeste</t>
  </si>
  <si>
    <t>Gaspero</t>
  </si>
  <si>
    <t>11205</t>
  </si>
  <si>
    <t>rawlyn.vanmeter@nsm-seating.com</t>
  </si>
  <si>
    <t>Rawlyn</t>
  </si>
  <si>
    <t>Vanmeter</t>
  </si>
  <si>
    <t>Tim.Robinson@nsm-seating.com</t>
  </si>
  <si>
    <t>11202</t>
  </si>
  <si>
    <t>Rebecca.Hager@nsm-seating.com</t>
  </si>
  <si>
    <t>Hager</t>
  </si>
  <si>
    <t>11198</t>
  </si>
  <si>
    <t>Joseph.Barlow@nsm-seating.com</t>
  </si>
  <si>
    <t>Barlow</t>
  </si>
  <si>
    <t>Kristina.Booth@nsm-seating.com</t>
  </si>
  <si>
    <t>11196</t>
  </si>
  <si>
    <t>Jodi.Conn@nsm-seating.com</t>
  </si>
  <si>
    <t>Speakman</t>
  </si>
  <si>
    <t>11195</t>
  </si>
  <si>
    <t>Thomas.Byrnes@nsm-seating.com</t>
  </si>
  <si>
    <t>Byrnes</t>
  </si>
  <si>
    <t>Tabitha.Call@nsm-seating.com</t>
  </si>
  <si>
    <t>Call</t>
  </si>
  <si>
    <t>11193</t>
  </si>
  <si>
    <t>Carl</t>
  </si>
  <si>
    <t>Mulberry</t>
  </si>
  <si>
    <t>11192</t>
  </si>
  <si>
    <t>Paul.Reed@nsm-seating.com</t>
  </si>
  <si>
    <t>11191</t>
  </si>
  <si>
    <t>Nellie.Reincheld@nsm-seating.com</t>
  </si>
  <si>
    <t>Nellie</t>
  </si>
  <si>
    <t>Reincheld</t>
  </si>
  <si>
    <t>11190</t>
  </si>
  <si>
    <t>Amy.Johnson@nsm-seating.com</t>
  </si>
  <si>
    <t>11186</t>
  </si>
  <si>
    <t>Robert.Jones@nsm-seating.com</t>
  </si>
  <si>
    <t>11184</t>
  </si>
  <si>
    <t>chris.hughes@nsm-seating.com</t>
  </si>
  <si>
    <t>Dustin.Swartz@nsm-seating.com</t>
  </si>
  <si>
    <t>Swartz</t>
  </si>
  <si>
    <t>Adam.Roush@nsm-seating.com</t>
  </si>
  <si>
    <t>Roush</t>
  </si>
  <si>
    <t>11181</t>
  </si>
  <si>
    <t>John.Schwinne@nsm-seating.com</t>
  </si>
  <si>
    <t>Schwinne</t>
  </si>
  <si>
    <t>11179</t>
  </si>
  <si>
    <t>Missy.Shirey@nsm-seating.com</t>
  </si>
  <si>
    <t>Shirey</t>
  </si>
  <si>
    <t>11178</t>
  </si>
  <si>
    <t>Michelle.Hinton@nsm-seating.com</t>
  </si>
  <si>
    <t>Hinton</t>
  </si>
  <si>
    <t>11175</t>
  </si>
  <si>
    <t>Drew.Cantrell@nsm-seating.com</t>
  </si>
  <si>
    <t>Cantrell</t>
  </si>
  <si>
    <t>Kimberly.Gregory@nsm-seating.com</t>
  </si>
  <si>
    <t>11172</t>
  </si>
  <si>
    <t>Christine.Walker@nsm-seating.com</t>
  </si>
  <si>
    <t>11171</t>
  </si>
  <si>
    <t>Jasmine.Rhoads@nsm-seating.com</t>
  </si>
  <si>
    <t>Rhoads</t>
  </si>
  <si>
    <t>11170</t>
  </si>
  <si>
    <t>Jeremy.Elliott@nsm-seating.com</t>
  </si>
  <si>
    <t>Elliott</t>
  </si>
  <si>
    <t>Tonya.Hammatt@nsm-seating.com</t>
  </si>
  <si>
    <t>Nelson-Hammatt</t>
  </si>
  <si>
    <t>11161</t>
  </si>
  <si>
    <t>Elizabeth.Spencer@nsm-seating.com</t>
  </si>
  <si>
    <t>11160</t>
  </si>
  <si>
    <t>AP and Payroll Director</t>
  </si>
  <si>
    <t>Leslie.Hargis@nsm-seating.com</t>
  </si>
  <si>
    <t>Hargis</t>
  </si>
  <si>
    <t>11158</t>
  </si>
  <si>
    <t>Bonnie.Maroon@nsm-seating.com</t>
  </si>
  <si>
    <t>Bonnie</t>
  </si>
  <si>
    <t>Maroon</t>
  </si>
  <si>
    <t>11156</t>
  </si>
  <si>
    <t>Paul.Nash@nsm-seating.com</t>
  </si>
  <si>
    <t>Nash</t>
  </si>
  <si>
    <t>11155</t>
  </si>
  <si>
    <t>Bobby.Payne@nsm-seating.com</t>
  </si>
  <si>
    <t>Payne</t>
  </si>
  <si>
    <t>Elizabeth.Crowe@nsm-seating.com</t>
  </si>
  <si>
    <t>Crowe</t>
  </si>
  <si>
    <t>11151</t>
  </si>
  <si>
    <t>Linnae.Farrugello@nsm-seating.com</t>
  </si>
  <si>
    <t>Linnae</t>
  </si>
  <si>
    <t>Farrugello</t>
  </si>
  <si>
    <t>11149</t>
  </si>
  <si>
    <t>Erica.Kamp@nsm-seating.com</t>
  </si>
  <si>
    <t>Kamp</t>
  </si>
  <si>
    <t>11147</t>
  </si>
  <si>
    <t>Dianne.Denham@nsm-seating.com</t>
  </si>
  <si>
    <t>Dianne</t>
  </si>
  <si>
    <t>Denham</t>
  </si>
  <si>
    <t>11146</t>
  </si>
  <si>
    <t>Terra.Davis@nsm-seating.com</t>
  </si>
  <si>
    <t>Terra</t>
  </si>
  <si>
    <t>11144</t>
  </si>
  <si>
    <t>Molly.Berry@nsm-seating.com</t>
  </si>
  <si>
    <t>Berry</t>
  </si>
  <si>
    <t>Shaknowa.Bent@nsm-seating.com</t>
  </si>
  <si>
    <t>Shaknowa</t>
  </si>
  <si>
    <t>Bent</t>
  </si>
  <si>
    <t>11142</t>
  </si>
  <si>
    <t>Tanita.Shears@nsm-seating.com</t>
  </si>
  <si>
    <t>Tanita</t>
  </si>
  <si>
    <t>Shears</t>
  </si>
  <si>
    <t>11139</t>
  </si>
  <si>
    <t>Melissa.Phillips@nsm-seating.com</t>
  </si>
  <si>
    <t>11138</t>
  </si>
  <si>
    <t>Jacoby.Ford@nsm-seating.com</t>
  </si>
  <si>
    <t>11134</t>
  </si>
  <si>
    <t>Marketing VP</t>
  </si>
  <si>
    <t>stephanie.buckley@nsm-seating.com</t>
  </si>
  <si>
    <t>Buckley</t>
  </si>
  <si>
    <t>11133</t>
  </si>
  <si>
    <t>Mary.Becker@nsm-seating.com</t>
  </si>
  <si>
    <t>Becker-Justice</t>
  </si>
  <si>
    <t>11132</t>
  </si>
  <si>
    <t>Natalie.Cummings@nsm-seating.com</t>
  </si>
  <si>
    <t>Cummings</t>
  </si>
  <si>
    <t>11129</t>
  </si>
  <si>
    <t>Executive Assistant</t>
  </si>
  <si>
    <t>Mariny.Conklin@nsm-seating.com</t>
  </si>
  <si>
    <t>Mariny</t>
  </si>
  <si>
    <t>Conklin</t>
  </si>
  <si>
    <t>11128</t>
  </si>
  <si>
    <t>Michael.Aleskiewicz@nsm-seating.com</t>
  </si>
  <si>
    <t>Aleskiewicz</t>
  </si>
  <si>
    <t>11127</t>
  </si>
  <si>
    <t>Lisa.Sullivan-Zaikis@nsm-seating.com</t>
  </si>
  <si>
    <t>Sullivan-Zaikis</t>
  </si>
  <si>
    <t>11125</t>
  </si>
  <si>
    <t>Avery.Smith@nsm-seating.com</t>
  </si>
  <si>
    <t>Avery</t>
  </si>
  <si>
    <t>11124</t>
  </si>
  <si>
    <t>TJ.McDonald@nsm-seating.com</t>
  </si>
  <si>
    <t>McDonald</t>
  </si>
  <si>
    <t>11122</t>
  </si>
  <si>
    <t>Sonya.Davis@nsm-seating.com</t>
  </si>
  <si>
    <t>11121</t>
  </si>
  <si>
    <t>Lisa.Swann@nsm-seating.com</t>
  </si>
  <si>
    <t>Swann</t>
  </si>
  <si>
    <t>11119</t>
  </si>
  <si>
    <t>paige.Tamburo@nsm-seating.com</t>
  </si>
  <si>
    <t>Tamburo</t>
  </si>
  <si>
    <t>Brian.Watson@nsm-seating.com</t>
  </si>
  <si>
    <t>David.Watson@nsm-seating.com</t>
  </si>
  <si>
    <t>Joe.Crump@nsm-seating.com</t>
  </si>
  <si>
    <t>Ada.Dandes@nsm-seating.com</t>
  </si>
  <si>
    <t>Ada</t>
  </si>
  <si>
    <t>Dandes</t>
  </si>
  <si>
    <t>11114</t>
  </si>
  <si>
    <t>Cortland.Bard@nsm-seating.com</t>
  </si>
  <si>
    <t>Cortland</t>
  </si>
  <si>
    <t>Bard</t>
  </si>
  <si>
    <t>11113</t>
  </si>
  <si>
    <t>Patricia.Carter@nsm-seating.com</t>
  </si>
  <si>
    <t>Carter</t>
  </si>
  <si>
    <t>11112</t>
  </si>
  <si>
    <t>Mike.Crown@nsm-seating.com</t>
  </si>
  <si>
    <t>Crown</t>
  </si>
  <si>
    <t>Vu.Nguyen@nsm-seating.com</t>
  </si>
  <si>
    <t>Vu</t>
  </si>
  <si>
    <t>jacqui.Newitt@nsm-seating.com</t>
  </si>
  <si>
    <t>Newitt</t>
  </si>
  <si>
    <t>11105</t>
  </si>
  <si>
    <t>Wunsch</t>
  </si>
  <si>
    <t>Kathryn.Brown@nsm-seating.com</t>
  </si>
  <si>
    <t>Kathryn</t>
  </si>
  <si>
    <t>11101</t>
  </si>
  <si>
    <t>Enrique.Guerrero@nsm-seating.com</t>
  </si>
  <si>
    <t>Enrique</t>
  </si>
  <si>
    <t>Guerrero</t>
  </si>
  <si>
    <t>Efrain.Guerrero@nsm-seating.com</t>
  </si>
  <si>
    <t>Efrain</t>
  </si>
  <si>
    <t>dolores.tojin@nsm-seating.com</t>
  </si>
  <si>
    <t>Dolores</t>
  </si>
  <si>
    <t>Tojin</t>
  </si>
  <si>
    <t>11093</t>
  </si>
  <si>
    <t>Dennis.May@nsm-seating.com</t>
  </si>
  <si>
    <t>11090</t>
  </si>
  <si>
    <t>Trey.Campbell@nsm-seating.com</t>
  </si>
  <si>
    <t>Sidney</t>
  </si>
  <si>
    <t>Helen.Tran@nsm-seating.com</t>
  </si>
  <si>
    <t>Tran</t>
  </si>
  <si>
    <t>11087</t>
  </si>
  <si>
    <t>Katie.Cox@nsm-seating.com</t>
  </si>
  <si>
    <t>Cox</t>
  </si>
  <si>
    <t>11084</t>
  </si>
  <si>
    <t>TJ.McEnany@nsm-seating.com</t>
  </si>
  <si>
    <t>McEnany</t>
  </si>
  <si>
    <t>Jill.Porter@nsm-seating.com</t>
  </si>
  <si>
    <t>Jill</t>
  </si>
  <si>
    <t>Ashley.Hooks@nsm-seating.com</t>
  </si>
  <si>
    <t>Hooks</t>
  </si>
  <si>
    <t>11079</t>
  </si>
  <si>
    <t>john.slice@nsm-seating.com</t>
  </si>
  <si>
    <t>Slice</t>
  </si>
  <si>
    <t>Theresa.Bartlome@nsm-seating.com</t>
  </si>
  <si>
    <t>Bartlome</t>
  </si>
  <si>
    <t>11074</t>
  </si>
  <si>
    <t>Byler</t>
  </si>
  <si>
    <t>Thomas.Byler@nsm-seating.com</t>
  </si>
  <si>
    <t>11071</t>
  </si>
  <si>
    <t>Patrick.Frey@nsm-seating.com</t>
  </si>
  <si>
    <t>11068</t>
  </si>
  <si>
    <t>Technician Sup Remote Srv</t>
  </si>
  <si>
    <t>Thomas.Enfinger@nsm-seating.com</t>
  </si>
  <si>
    <t>11067</t>
  </si>
  <si>
    <t>Gabriella.Epperly@nsm-seating.com</t>
  </si>
  <si>
    <t>Gabriella</t>
  </si>
  <si>
    <t>Epperly</t>
  </si>
  <si>
    <t>11066</t>
  </si>
  <si>
    <t>julian.fiske@nsm-seating.com</t>
  </si>
  <si>
    <t>Fiske</t>
  </si>
  <si>
    <t>William.McPherson@nsm-seating.com</t>
  </si>
  <si>
    <t>McPherson</t>
  </si>
  <si>
    <t>Chris.Mayo@nsm-seating.com</t>
  </si>
  <si>
    <t>Mayo</t>
  </si>
  <si>
    <t>Steven.Still@nsm-seating.com</t>
  </si>
  <si>
    <t>Still</t>
  </si>
  <si>
    <t>11057</t>
  </si>
  <si>
    <t>Chris.Thompson@nsm-seating.com</t>
  </si>
  <si>
    <t>11055</t>
  </si>
  <si>
    <t>Adam.Walker@nsm-seating.com</t>
  </si>
  <si>
    <t>11050</t>
  </si>
  <si>
    <t>megan.hollingsworth@nsm-seating.com</t>
  </si>
  <si>
    <t>Hollingsworth</t>
  </si>
  <si>
    <t>11048</t>
  </si>
  <si>
    <t>Justyna.Wozny@nsm-seating.com</t>
  </si>
  <si>
    <t>Justyna</t>
  </si>
  <si>
    <t>Wozny</t>
  </si>
  <si>
    <t>11041</t>
  </si>
  <si>
    <t>James.Holman@nsm-seating.com</t>
  </si>
  <si>
    <t>Randy.Brand@nsm-seating.com</t>
  </si>
  <si>
    <t>Brand</t>
  </si>
  <si>
    <t>Niya.Rodgers@nsm-seating.com</t>
  </si>
  <si>
    <t>Niya</t>
  </si>
  <si>
    <t>Rodgers</t>
  </si>
  <si>
    <t>11038</t>
  </si>
  <si>
    <t>Pamela.G.Jackson@nsm-seating.com</t>
  </si>
  <si>
    <t>11033</t>
  </si>
  <si>
    <t>Rodney.Fleming@nsm-seating.com</t>
  </si>
  <si>
    <t>Michelle.Staup@nsm-seating.com</t>
  </si>
  <si>
    <t>Staup</t>
  </si>
  <si>
    <t>11029</t>
  </si>
  <si>
    <t>Tim.Williams@nsm-seating.com</t>
  </si>
  <si>
    <t>11025</t>
  </si>
  <si>
    <t>Cameron.Russelburg@nsm-seating.com</t>
  </si>
  <si>
    <t>Russelburg</t>
  </si>
  <si>
    <t>Emily.Jackson@nsm-seating.com</t>
  </si>
  <si>
    <t>11021</t>
  </si>
  <si>
    <t>Rachel.Bowman@nsm-seating.com</t>
  </si>
  <si>
    <t>Bowman</t>
  </si>
  <si>
    <t>11019</t>
  </si>
  <si>
    <t>Sandra.kuptz@nsm-seating.com</t>
  </si>
  <si>
    <t>Kuptz</t>
  </si>
  <si>
    <t>11018</t>
  </si>
  <si>
    <t>Robi.Rosenbaum@nsm-seating.com</t>
  </si>
  <si>
    <t>Robi</t>
  </si>
  <si>
    <t>Rosenbaum</t>
  </si>
  <si>
    <t>11016</t>
  </si>
  <si>
    <t>Angela.Smith@nsm-seating.com</t>
  </si>
  <si>
    <t>Jason.Hardey@nsm-seating.com</t>
  </si>
  <si>
    <t>Hardey</t>
  </si>
  <si>
    <t>George.Armstrong@nsm-seating.com</t>
  </si>
  <si>
    <t>Armstrong</t>
  </si>
  <si>
    <t>Victoria.Keenan@nsm-seating.com</t>
  </si>
  <si>
    <t>Keenan</t>
  </si>
  <si>
    <t>11008</t>
  </si>
  <si>
    <t>Key Account Representativ</t>
  </si>
  <si>
    <t>Jessica.Mayo@nsm-seating.com</t>
  </si>
  <si>
    <t>Mayfield-Mayo</t>
  </si>
  <si>
    <t>Laura.Madigan@nsm-seating.com</t>
  </si>
  <si>
    <t>Madigan</t>
  </si>
  <si>
    <t>11006</t>
  </si>
  <si>
    <t>doug.walter@nsm-seating.com</t>
  </si>
  <si>
    <t>Walter</t>
  </si>
  <si>
    <t>11005</t>
  </si>
  <si>
    <t>Norman.Solares@nsm-seating.com</t>
  </si>
  <si>
    <t>Norman</t>
  </si>
  <si>
    <t>Solares Saavedra</t>
  </si>
  <si>
    <t>Daniel.Kofi@nsm-seating.com</t>
  </si>
  <si>
    <t>Kofi</t>
  </si>
  <si>
    <t>11002</t>
  </si>
  <si>
    <t>Renee.Balderama@nsm-seating.com</t>
  </si>
  <si>
    <t>Balderama</t>
  </si>
  <si>
    <t>10999</t>
  </si>
  <si>
    <t>Eric.Smith@nsm-seating.com</t>
  </si>
  <si>
    <t>Melissa.Baggiero@nsm-seating.com</t>
  </si>
  <si>
    <t>Baggiero</t>
  </si>
  <si>
    <t>10995</t>
  </si>
  <si>
    <t>Kaitlyn.Singley@nsm-seating.com</t>
  </si>
  <si>
    <t>Singley</t>
  </si>
  <si>
    <t>10993</t>
  </si>
  <si>
    <t>Nathan.Lyon@nsm-seating.com</t>
  </si>
  <si>
    <t>Lyon</t>
  </si>
  <si>
    <t>Shenna.Hinton@nsm-seating.com</t>
  </si>
  <si>
    <t>Shenna</t>
  </si>
  <si>
    <t>10986</t>
  </si>
  <si>
    <t>Reimbursement QA Supv</t>
  </si>
  <si>
    <t>Jennifer.Gregory@nsm-seating.com</t>
  </si>
  <si>
    <t>10985</t>
  </si>
  <si>
    <t>IT EDI Analyst</t>
  </si>
  <si>
    <t>Laura.Bartlett@nsm-seating.com</t>
  </si>
  <si>
    <t>Bartlett</t>
  </si>
  <si>
    <t>10984</t>
  </si>
  <si>
    <t>Abbie.Cooper@nsm-seating.com</t>
  </si>
  <si>
    <t>Abbie</t>
  </si>
  <si>
    <t>10983</t>
  </si>
  <si>
    <t>joshua.ebersole@nsm-seating.com</t>
  </si>
  <si>
    <t>Ebersole</t>
  </si>
  <si>
    <t>Joseph.Cecchi@nsm-seating.com</t>
  </si>
  <si>
    <t>Cecchi</t>
  </si>
  <si>
    <t>James.Pyatt@nsm-seating.com</t>
  </si>
  <si>
    <t>Pyatt</t>
  </si>
  <si>
    <t>Garrett.Shields@nsm-seating.com</t>
  </si>
  <si>
    <t>Shields</t>
  </si>
  <si>
    <t>Kenneth.Swanson@nsm-seating.com</t>
  </si>
  <si>
    <t>Gail.Walsh@nsm-seating.com</t>
  </si>
  <si>
    <t>Gail</t>
  </si>
  <si>
    <t>Ferrentino-Walsh</t>
  </si>
  <si>
    <t>10956</t>
  </si>
  <si>
    <t>wade.Abbott@nsm-seating.com</t>
  </si>
  <si>
    <t>Abbott</t>
  </si>
  <si>
    <t>Jon.Starich@nsm-seating.com</t>
  </si>
  <si>
    <t>Jon</t>
  </si>
  <si>
    <t>Starich Jr</t>
  </si>
  <si>
    <t>10953</t>
  </si>
  <si>
    <t>Shauna.Ricketts@nsm-seating.com</t>
  </si>
  <si>
    <t>Shauna</t>
  </si>
  <si>
    <t>Ricketts</t>
  </si>
  <si>
    <t>Dillon.Bonds@nsm-seating.com</t>
  </si>
  <si>
    <t>Dillon</t>
  </si>
  <si>
    <t>Bonds</t>
  </si>
  <si>
    <t>10951</t>
  </si>
  <si>
    <t>john.todd@nsm-seating.com</t>
  </si>
  <si>
    <t>John.Crane@nsm-seating.com</t>
  </si>
  <si>
    <t>Crane</t>
  </si>
  <si>
    <t>Robin.Cahoon@nsm-seating.com</t>
  </si>
  <si>
    <t>Cahoon</t>
  </si>
  <si>
    <t>10944</t>
  </si>
  <si>
    <t>harry.okuly@nsm-seating.com</t>
  </si>
  <si>
    <t>Harold</t>
  </si>
  <si>
    <t>Okuly</t>
  </si>
  <si>
    <t>Karen.Scott@nsm-seating.com</t>
  </si>
  <si>
    <t>10940</t>
  </si>
  <si>
    <t>Jeanine.Radice@nsm-seating.com</t>
  </si>
  <si>
    <t>Jeanine</t>
  </si>
  <si>
    <t>Radice</t>
  </si>
  <si>
    <t>10939</t>
  </si>
  <si>
    <t>Stephanie.Peavy@nsm-seating.com</t>
  </si>
  <si>
    <t>Peavy</t>
  </si>
  <si>
    <t>10938</t>
  </si>
  <si>
    <t>Jennifer.Fasbender@nsm-seating.com</t>
  </si>
  <si>
    <t>10937</t>
  </si>
  <si>
    <t>Timothy.Vanderduim@nsm-seating.com</t>
  </si>
  <si>
    <t>Vander Duim</t>
  </si>
  <si>
    <t>Strategic Account Manager</t>
  </si>
  <si>
    <t>Camille.McCoy@nsm-seating.com</t>
  </si>
  <si>
    <t>Camille</t>
  </si>
  <si>
    <t>McCoy</t>
  </si>
  <si>
    <t>10932</t>
  </si>
  <si>
    <t>Alberto</t>
  </si>
  <si>
    <t>Rivas</t>
  </si>
  <si>
    <t>noel.riley@nsm-seating.com</t>
  </si>
  <si>
    <t>10930</t>
  </si>
  <si>
    <t>Service Supervisor</t>
  </si>
  <si>
    <t>Ijaz.Khan@nsm-seating.com</t>
  </si>
  <si>
    <t>Ijaz</t>
  </si>
  <si>
    <t>Tatiana.Kurilin@nsm-seating.com</t>
  </si>
  <si>
    <t>Tatiana</t>
  </si>
  <si>
    <t>Kurilin</t>
  </si>
  <si>
    <t>10928</t>
  </si>
  <si>
    <t>Hector.Acevedo@nsm-seating.com</t>
  </si>
  <si>
    <t>kasia.cichonczyk@nsm-seating.com</t>
  </si>
  <si>
    <t>Cichonczyk</t>
  </si>
  <si>
    <t>10925</t>
  </si>
  <si>
    <t>Gerry.Dickerson@nsm-seating.com</t>
  </si>
  <si>
    <t>Dickerson</t>
  </si>
  <si>
    <t>10924</t>
  </si>
  <si>
    <t>Lance.Horton@nsm-seating.com</t>
  </si>
  <si>
    <t>Lance</t>
  </si>
  <si>
    <t>10919</t>
  </si>
  <si>
    <t>Dewan.Gary@nsm-seating.com</t>
  </si>
  <si>
    <t>Dewan</t>
  </si>
  <si>
    <t>Garret.Voorhees@nsm-seating.com</t>
  </si>
  <si>
    <t>Garret</t>
  </si>
  <si>
    <t>Voorhees</t>
  </si>
  <si>
    <t>Jennifer.Cowart@nsm-seating.com</t>
  </si>
  <si>
    <t>Cowart</t>
  </si>
  <si>
    <t>10916</t>
  </si>
  <si>
    <t>Accounting Assistant</t>
  </si>
  <si>
    <t>Debra.Decker@nsm-seating.com</t>
  </si>
  <si>
    <t>Decker</t>
  </si>
  <si>
    <t>10915</t>
  </si>
  <si>
    <t>Cash Applications Spvr</t>
  </si>
  <si>
    <t>Ashish.Jethva@nsm-seating.com</t>
  </si>
  <si>
    <t>Ashish</t>
  </si>
  <si>
    <t>Jethva</t>
  </si>
  <si>
    <t>10914</t>
  </si>
  <si>
    <t>Matthew.Mozden@nsm-seating.com</t>
  </si>
  <si>
    <t>Mozden</t>
  </si>
  <si>
    <t>Christopher.Hardy@nsm-seating.com</t>
  </si>
  <si>
    <t>Hardy</t>
  </si>
  <si>
    <t>10912</t>
  </si>
  <si>
    <t>Kevin.Stack@nsm-seating.com</t>
  </si>
  <si>
    <t>Stack</t>
  </si>
  <si>
    <t>Todd.Orman@nsm-seating.com</t>
  </si>
  <si>
    <t>Orman</t>
  </si>
  <si>
    <t>Access Dir National Ops</t>
  </si>
  <si>
    <t>matt.nelis@nsm-seating.com</t>
  </si>
  <si>
    <t>Nelis</t>
  </si>
  <si>
    <t>Mgr Training &amp; Improvment</t>
  </si>
  <si>
    <t>Heather.Murray@nsm-seating.com</t>
  </si>
  <si>
    <t>10906</t>
  </si>
  <si>
    <t>Julie.Tomeo@nsm-seating.com</t>
  </si>
  <si>
    <t>Tomeo</t>
  </si>
  <si>
    <t>10899</t>
  </si>
  <si>
    <t>Susan.Rhoads@nsm-seating.com</t>
  </si>
  <si>
    <t>10898</t>
  </si>
  <si>
    <t>Elizabeth.Kale@nsm-seating.com</t>
  </si>
  <si>
    <t>Kale</t>
  </si>
  <si>
    <t>10896</t>
  </si>
  <si>
    <t>Christopher.Kritzer@nsm-seating.com</t>
  </si>
  <si>
    <t>Kritzer</t>
  </si>
  <si>
    <t>Sarah.Adams@nsm-seating.com</t>
  </si>
  <si>
    <t>Doug.Dulin@nsm-seating.com</t>
  </si>
  <si>
    <t>Dulin</t>
  </si>
  <si>
    <t>Sharon.Mathely@nsm-seating.com</t>
  </si>
  <si>
    <t>Mathely</t>
  </si>
  <si>
    <t>10888</t>
  </si>
  <si>
    <t>Matilda.Nadeau@nsm-seating.com</t>
  </si>
  <si>
    <t>Matilda</t>
  </si>
  <si>
    <t>Nadeau</t>
  </si>
  <si>
    <t>10887</t>
  </si>
  <si>
    <t>Mary.Rice@nsm-seating.com</t>
  </si>
  <si>
    <t>10885</t>
  </si>
  <si>
    <t>AmyJo.Cole@nsm-seating.com</t>
  </si>
  <si>
    <t>10883</t>
  </si>
  <si>
    <t>Megan.Holt@nsm-seating.com</t>
  </si>
  <si>
    <t>Holt</t>
  </si>
  <si>
    <t>10874</t>
  </si>
  <si>
    <t>jayne.rozell@nsm-seating.com</t>
  </si>
  <si>
    <t>Rozell</t>
  </si>
  <si>
    <t>10872</t>
  </si>
  <si>
    <t>Carol.Rhodes@nsm-seating.com</t>
  </si>
  <si>
    <t>Carol</t>
  </si>
  <si>
    <t>10871</t>
  </si>
  <si>
    <t>April.Lewis@nsm-seating.com</t>
  </si>
  <si>
    <t>10870</t>
  </si>
  <si>
    <t>Business Analyst</t>
  </si>
  <si>
    <t>Adam.Linville@nsm-seating.com</t>
  </si>
  <si>
    <t>Linville</t>
  </si>
  <si>
    <t>10869</t>
  </si>
  <si>
    <t>Credentialing Spec Senior</t>
  </si>
  <si>
    <t>Anna.Bolt@nsm-seating.com</t>
  </si>
  <si>
    <t>Bolt</t>
  </si>
  <si>
    <t>10868</t>
  </si>
  <si>
    <t>Judy.Lefevre@nsm-seating.com</t>
  </si>
  <si>
    <t>Judy</t>
  </si>
  <si>
    <t>Lefevre</t>
  </si>
  <si>
    <t>10867</t>
  </si>
  <si>
    <t>tiffany.agler@nsm-seating.com</t>
  </si>
  <si>
    <t>Agler</t>
  </si>
  <si>
    <t>10864</t>
  </si>
  <si>
    <t>Joan.Whiting@nsm-seating.com</t>
  </si>
  <si>
    <t>10863</t>
  </si>
  <si>
    <t>Bonnie.Southard@nsm-seating.com</t>
  </si>
  <si>
    <t>Southard</t>
  </si>
  <si>
    <t>10862</t>
  </si>
  <si>
    <t>Blake.Faulk@nsm-seating.com</t>
  </si>
  <si>
    <t>Faulk</t>
  </si>
  <si>
    <t>Jacklyn.Roman@nsm-seating.com</t>
  </si>
  <si>
    <t>Jacklyn</t>
  </si>
  <si>
    <t>Roman</t>
  </si>
  <si>
    <t>10860</t>
  </si>
  <si>
    <t>Robert.Morgan@nsm-seating.com</t>
  </si>
  <si>
    <t>Debra.Britton@nsm-seating.com</t>
  </si>
  <si>
    <t>10857</t>
  </si>
  <si>
    <t>Carey.Britton@nsm-seating.com</t>
  </si>
  <si>
    <t>Miguel.Nunez@nsm-seating.com</t>
  </si>
  <si>
    <t>Victor.Perez@nsm-seating.com</t>
  </si>
  <si>
    <t>Mitchell.Young@nsm-seating.com</t>
  </si>
  <si>
    <t>Robert.Johnson@nsm-seating.com</t>
  </si>
  <si>
    <t>10847</t>
  </si>
  <si>
    <t>Charles.Leuver@nsm-seating.com</t>
  </si>
  <si>
    <t>Leuver</t>
  </si>
  <si>
    <t>10846</t>
  </si>
  <si>
    <t>Jose.Rosado@nsm-seating.com</t>
  </si>
  <si>
    <t>Rosado</t>
  </si>
  <si>
    <t>10844</t>
  </si>
  <si>
    <t>Christin.Rhodes@nsm-seating.com</t>
  </si>
  <si>
    <t>Christin</t>
  </si>
  <si>
    <t>10843</t>
  </si>
  <si>
    <t>Lois.Tucker@nsm-seating.com</t>
  </si>
  <si>
    <t>10840</t>
  </si>
  <si>
    <t>Nanci.Wishnoff@nsm-seating.com</t>
  </si>
  <si>
    <t>Nanci</t>
  </si>
  <si>
    <t>Wishnoff</t>
  </si>
  <si>
    <t>10837</t>
  </si>
  <si>
    <t>melissa.patino@nsm-seating.com</t>
  </si>
  <si>
    <t>Patino</t>
  </si>
  <si>
    <t>10833</t>
  </si>
  <si>
    <t>oscar.ortiz@nsm-seating.com</t>
  </si>
  <si>
    <t>Oscar</t>
  </si>
  <si>
    <t>Ortiz</t>
  </si>
  <si>
    <t>10831</t>
  </si>
  <si>
    <t>Reimbursement Sr Director</t>
  </si>
  <si>
    <t>bobby.joseph@nsm-seating.com</t>
  </si>
  <si>
    <t>Bobby</t>
  </si>
  <si>
    <t>10830</t>
  </si>
  <si>
    <t>donald.hermansky@nsm-seating.com</t>
  </si>
  <si>
    <t>Hermansky</t>
  </si>
  <si>
    <t>10829</t>
  </si>
  <si>
    <t>kevin.lanning@nsm-seating.com</t>
  </si>
  <si>
    <t>Lanning</t>
  </si>
  <si>
    <t>angela.lalande@nsm-seating.com</t>
  </si>
  <si>
    <t>Lalande</t>
  </si>
  <si>
    <t>10827</t>
  </si>
  <si>
    <t>alfonso.leonardo@nsm-seating.com</t>
  </si>
  <si>
    <t>Alfonso</t>
  </si>
  <si>
    <t>Leonardo</t>
  </si>
  <si>
    <t>10826</t>
  </si>
  <si>
    <t>Lisa.Cordero@nsm-seating.com</t>
  </si>
  <si>
    <t>Cordero</t>
  </si>
  <si>
    <t>10822</t>
  </si>
  <si>
    <t>donna.barbaro@nsm-seating.com</t>
  </si>
  <si>
    <t>Barbaro</t>
  </si>
  <si>
    <t>10820</t>
  </si>
  <si>
    <t>923</t>
  </si>
  <si>
    <t>Joshua.Banner@nsm-seating.com</t>
  </si>
  <si>
    <t>Banner</t>
  </si>
  <si>
    <t>Thomas.Daddino@nsm-seating.com</t>
  </si>
  <si>
    <t>Daddino</t>
  </si>
  <si>
    <t>10818</t>
  </si>
  <si>
    <t>Jennifer.Gilly@nsm-seating.com</t>
  </si>
  <si>
    <t>Gilly</t>
  </si>
  <si>
    <t>10817</t>
  </si>
  <si>
    <t>Jecelia</t>
  </si>
  <si>
    <t>Friar</t>
  </si>
  <si>
    <t>10816</t>
  </si>
  <si>
    <t>amanda.felton@nsm-seating.com</t>
  </si>
  <si>
    <t>Felton</t>
  </si>
  <si>
    <t>10814</t>
  </si>
  <si>
    <t>Dennis.Yearout@nsm-seating.com</t>
  </si>
  <si>
    <t>Yearout</t>
  </si>
  <si>
    <t>Melissa.Tolan@nsm-seating.com</t>
  </si>
  <si>
    <t>Tolan</t>
  </si>
  <si>
    <t>10811</t>
  </si>
  <si>
    <t>cortnie.wiggins@nsm-seating.com</t>
  </si>
  <si>
    <t>Cortnie</t>
  </si>
  <si>
    <t>Wiggins</t>
  </si>
  <si>
    <t>10810</t>
  </si>
  <si>
    <t>calvin.mccothen@nsm-seating.com</t>
  </si>
  <si>
    <t>McCothen</t>
  </si>
  <si>
    <t>vivian.sena@nsm-seating.com</t>
  </si>
  <si>
    <t>Sena</t>
  </si>
  <si>
    <t>10807</t>
  </si>
  <si>
    <t>alexandra.sandora@nsm-seating.com</t>
  </si>
  <si>
    <t>Sandora</t>
  </si>
  <si>
    <t>10805</t>
  </si>
  <si>
    <t>suzanne.talley@nsm-seating.com</t>
  </si>
  <si>
    <t>Suzanne</t>
  </si>
  <si>
    <t>Talley</t>
  </si>
  <si>
    <t>10804</t>
  </si>
  <si>
    <t>H02</t>
  </si>
  <si>
    <t>Purchasing Agent</t>
  </si>
  <si>
    <t>chazz.otwell@nsm-seating.com</t>
  </si>
  <si>
    <t>Chazz</t>
  </si>
  <si>
    <t>Otwell</t>
  </si>
  <si>
    <t>10803</t>
  </si>
  <si>
    <t>Shannon.Fulk@nsm-seating.com</t>
  </si>
  <si>
    <t>Fulk</t>
  </si>
  <si>
    <t>10801</t>
  </si>
  <si>
    <t>natasha.ware@nsm-seating.com</t>
  </si>
  <si>
    <t>Natasha</t>
  </si>
  <si>
    <t>10800</t>
  </si>
  <si>
    <t>deirdre.taylor@nsm-seating.com</t>
  </si>
  <si>
    <t>Deirdre</t>
  </si>
  <si>
    <t>10798</t>
  </si>
  <si>
    <t>gina.lewis@nsm-seating.com</t>
  </si>
  <si>
    <t>Gina</t>
  </si>
  <si>
    <t>10797</t>
  </si>
  <si>
    <t>chantae.hill@nsm-seating.com</t>
  </si>
  <si>
    <t>Chantae</t>
  </si>
  <si>
    <t>10796</t>
  </si>
  <si>
    <t>Chief HR Officer</t>
  </si>
  <si>
    <t>Ann.Mahaffey@nsm-seating.com</t>
  </si>
  <si>
    <t>Ann</t>
  </si>
  <si>
    <t>Mahaffey</t>
  </si>
  <si>
    <t>10794</t>
  </si>
  <si>
    <t>shelby.bass@nsm-seating.com</t>
  </si>
  <si>
    <t>Shelby</t>
  </si>
  <si>
    <t>Bass</t>
  </si>
  <si>
    <t>dedra.dial@nsm-seating.com</t>
  </si>
  <si>
    <t>Dedra</t>
  </si>
  <si>
    <t>10789</t>
  </si>
  <si>
    <t>joline.dullivan@nsm-seating.com</t>
  </si>
  <si>
    <t>Joline</t>
  </si>
  <si>
    <t>Dullivan</t>
  </si>
  <si>
    <t>10788</t>
  </si>
  <si>
    <t>shelli.miller@nsm-seating.com</t>
  </si>
  <si>
    <t>Shelli</t>
  </si>
  <si>
    <t>10785</t>
  </si>
  <si>
    <t>john.boswell@nsm-seating.com</t>
  </si>
  <si>
    <t>reggio.blackwell@nsm-seating.com</t>
  </si>
  <si>
    <t>Reggio</t>
  </si>
  <si>
    <t>Cynthia.wills@nsm-seating.com</t>
  </si>
  <si>
    <t>Wills</t>
  </si>
  <si>
    <t>10782</t>
  </si>
  <si>
    <t>Karina</t>
  </si>
  <si>
    <t>Mas</t>
  </si>
  <si>
    <t>tracy.gasek@nsm-seating.com</t>
  </si>
  <si>
    <t>Tracy</t>
  </si>
  <si>
    <t>Gasek</t>
  </si>
  <si>
    <t>10778</t>
  </si>
  <si>
    <t>yelennie.barron@nsm-seating.com</t>
  </si>
  <si>
    <t>Yelennie</t>
  </si>
  <si>
    <t>Barron</t>
  </si>
  <si>
    <t>10776</t>
  </si>
  <si>
    <t>Kozlowski</t>
  </si>
  <si>
    <t>10775</t>
  </si>
  <si>
    <t>Payer Relations Sr. Mgr</t>
  </si>
  <si>
    <t>stephanie.williamson@nsm-seating.com</t>
  </si>
  <si>
    <t>10774</t>
  </si>
  <si>
    <t>Alison.Daymude@nsm-seating.com</t>
  </si>
  <si>
    <t>Alison</t>
  </si>
  <si>
    <t>Daymude</t>
  </si>
  <si>
    <t>10771</t>
  </si>
  <si>
    <t>ashley.rexinger@nsm-seating.com</t>
  </si>
  <si>
    <t>Rexinger</t>
  </si>
  <si>
    <t>10769</t>
  </si>
  <si>
    <t>Andrea.Blanco@nsm-seating.com</t>
  </si>
  <si>
    <t>Andrea</t>
  </si>
  <si>
    <t>Blanco</t>
  </si>
  <si>
    <t>10764</t>
  </si>
  <si>
    <t>TE Expense Specialist</t>
  </si>
  <si>
    <t>joyce.hensley@nsm-seating.com</t>
  </si>
  <si>
    <t>10760</t>
  </si>
  <si>
    <t>glen.albert@nsm-seating.com</t>
  </si>
  <si>
    <t>Glen</t>
  </si>
  <si>
    <t>10759</t>
  </si>
  <si>
    <t>felix.candela@nsm-seating.com</t>
  </si>
  <si>
    <t>Felix</t>
  </si>
  <si>
    <t>Candela</t>
  </si>
  <si>
    <t>10758</t>
  </si>
  <si>
    <t>Penny</t>
  </si>
  <si>
    <t>Bonneau</t>
  </si>
  <si>
    <t>10756</t>
  </si>
  <si>
    <t>albert.alvarado@nsm-seating.com</t>
  </si>
  <si>
    <t>Alvarado</t>
  </si>
  <si>
    <t>Robert.Baumuller@nsm-seating.com</t>
  </si>
  <si>
    <t>Baumuller</t>
  </si>
  <si>
    <t>shadrach.lee@nsm-seating.com</t>
  </si>
  <si>
    <t>Shadrach</t>
  </si>
  <si>
    <t>michelle.hopkins@nsm-seating.com</t>
  </si>
  <si>
    <t>Hopkins</t>
  </si>
  <si>
    <t>10750</t>
  </si>
  <si>
    <t>OE00-Operations Excellenc</t>
  </si>
  <si>
    <t>Senior BI Analyst</t>
  </si>
  <si>
    <t>william.davenport@nsm-seating.com</t>
  </si>
  <si>
    <t>Davenport</t>
  </si>
  <si>
    <t>10748</t>
  </si>
  <si>
    <t>marcia.fielder@nsm-seating.com</t>
  </si>
  <si>
    <t>Medrano Fielder</t>
  </si>
  <si>
    <t>10747</t>
  </si>
  <si>
    <t>pennie.weathers@nsm-seating.com</t>
  </si>
  <si>
    <t>Pennie</t>
  </si>
  <si>
    <t>Weathers</t>
  </si>
  <si>
    <t>10746</t>
  </si>
  <si>
    <t>christopher.bellanti@nsm-seating.com</t>
  </si>
  <si>
    <t>Bellanti</t>
  </si>
  <si>
    <t>jeff.decker@nsm-seating.com</t>
  </si>
  <si>
    <t>10742</t>
  </si>
  <si>
    <t>maria.casimiro@nsm-seating.com</t>
  </si>
  <si>
    <t>Casimiro</t>
  </si>
  <si>
    <t>10739</t>
  </si>
  <si>
    <t>Rosanne.Hibbert@nsm-seating.com</t>
  </si>
  <si>
    <t>Rosanne</t>
  </si>
  <si>
    <t>Hibbert</t>
  </si>
  <si>
    <t>10738</t>
  </si>
  <si>
    <t>tim.stockton@nsm-seating.com</t>
  </si>
  <si>
    <t>don.maulucci@nsm-seating.com</t>
  </si>
  <si>
    <t>Maulucci</t>
  </si>
  <si>
    <t>loice.butts@nsm-seating.com</t>
  </si>
  <si>
    <t>Loice</t>
  </si>
  <si>
    <t>Butts</t>
  </si>
  <si>
    <t>10732</t>
  </si>
  <si>
    <t>edward.harkey@nsm-seating.com</t>
  </si>
  <si>
    <t>Harkey</t>
  </si>
  <si>
    <t>10730</t>
  </si>
  <si>
    <t>zachary.stewart@nsm-seating.com</t>
  </si>
  <si>
    <t>manuel.reyes@nsm-seating.com</t>
  </si>
  <si>
    <t>Manuel</t>
  </si>
  <si>
    <t>Reyes</t>
  </si>
  <si>
    <t>10727</t>
  </si>
  <si>
    <t>AP Supervisor</t>
  </si>
  <si>
    <t>deena.moore@nsm-seating.com</t>
  </si>
  <si>
    <t>Deena</t>
  </si>
  <si>
    <t>10726</t>
  </si>
  <si>
    <t>912</t>
  </si>
  <si>
    <t>Melanie</t>
  </si>
  <si>
    <t>Bensema</t>
  </si>
  <si>
    <t>laurel.marcum@nsm-seating.com</t>
  </si>
  <si>
    <t>Laurel</t>
  </si>
  <si>
    <t>Marcum</t>
  </si>
  <si>
    <t>10723</t>
  </si>
  <si>
    <t>kevin.oreilly@nsm-seating.com</t>
  </si>
  <si>
    <t>O'Reilly</t>
  </si>
  <si>
    <t>10722</t>
  </si>
  <si>
    <t>william.mcdevitt@nsm-seating.com</t>
  </si>
  <si>
    <t>McDevitt</t>
  </si>
  <si>
    <t>chris.disciullo@nsm-seating.com</t>
  </si>
  <si>
    <t>DiScuillo</t>
  </si>
  <si>
    <t>brad.david@nsm-seating.com</t>
  </si>
  <si>
    <t>10719</t>
  </si>
  <si>
    <t>Maribel.Flores@nsm-seating.com</t>
  </si>
  <si>
    <t>Maribel</t>
  </si>
  <si>
    <t>10718</t>
  </si>
  <si>
    <t>leroy.bieneman@nsm-seating.com</t>
  </si>
  <si>
    <t>LeRoy</t>
  </si>
  <si>
    <t>Bieneman</t>
  </si>
  <si>
    <t>anne.boyle@nsm-seating.com</t>
  </si>
  <si>
    <t>10716</t>
  </si>
  <si>
    <t>eleanor.cameron@nsm-seating.com</t>
  </si>
  <si>
    <t>Eleanor</t>
  </si>
  <si>
    <t>10715</t>
  </si>
  <si>
    <t>catherine.bradley@nsm-seating.com</t>
  </si>
  <si>
    <t>10714</t>
  </si>
  <si>
    <t>10712</t>
  </si>
  <si>
    <t>christine.schmidt@nsm-seating.com</t>
  </si>
  <si>
    <t>10711</t>
  </si>
  <si>
    <t>cassi.richardson@nsm-seating.com</t>
  </si>
  <si>
    <t>Cassi</t>
  </si>
  <si>
    <t>10710</t>
  </si>
  <si>
    <t>jayleen.burdan@nsm-seating.com</t>
  </si>
  <si>
    <t>Jayleen</t>
  </si>
  <si>
    <t>Burdan</t>
  </si>
  <si>
    <t>10709</t>
  </si>
  <si>
    <t>McEwen</t>
  </si>
  <si>
    <t>10706</t>
  </si>
  <si>
    <t>glenn.newitt@nsm-seating.com</t>
  </si>
  <si>
    <t>Glenn</t>
  </si>
  <si>
    <t>RickyLynn.Drake@nsm-seating.com</t>
  </si>
  <si>
    <t>Ricky Lynn</t>
  </si>
  <si>
    <t>Drake</t>
  </si>
  <si>
    <t>10704</t>
  </si>
  <si>
    <t>jordan.joslin@nsm-seating.com</t>
  </si>
  <si>
    <t>Joslin</t>
  </si>
  <si>
    <t>brian.mcgrath@nsm-seating.com</t>
  </si>
  <si>
    <t>McGrath</t>
  </si>
  <si>
    <t>10700</t>
  </si>
  <si>
    <t>Elyntra</t>
  </si>
  <si>
    <t>Whitner</t>
  </si>
  <si>
    <t>10699</t>
  </si>
  <si>
    <t>stephen.strobel@nsm-seating.com</t>
  </si>
  <si>
    <t>Strobel</t>
  </si>
  <si>
    <t>michael.lopezgamez@nsm-seating.com</t>
  </si>
  <si>
    <t>Lopezgamez</t>
  </si>
  <si>
    <t>robert.bowling@nsm-seating.com</t>
  </si>
  <si>
    <t>10695</t>
  </si>
  <si>
    <t>michael.bissonnette@nsm-seating.com</t>
  </si>
  <si>
    <t>Bissonnette</t>
  </si>
  <si>
    <t>deborah.james@nsm-seating.com</t>
  </si>
  <si>
    <t>Schutt</t>
  </si>
  <si>
    <t>10693</t>
  </si>
  <si>
    <t>holly.caswell@nsm-seating.com</t>
  </si>
  <si>
    <t>Caswell</t>
  </si>
  <si>
    <t>10691</t>
  </si>
  <si>
    <t>thomas.schoen@nsm-seating.com</t>
  </si>
  <si>
    <t>Schoen</t>
  </si>
  <si>
    <t>10688</t>
  </si>
  <si>
    <t>karen.rushing@nsm-seating.com</t>
  </si>
  <si>
    <t>Rushing</t>
  </si>
  <si>
    <t>10686</t>
  </si>
  <si>
    <t>india.martin@nsm-seating.com</t>
  </si>
  <si>
    <t>India</t>
  </si>
  <si>
    <t>10685</t>
  </si>
  <si>
    <t>heather.magness@nsm-seating.com</t>
  </si>
  <si>
    <t>Magness</t>
  </si>
  <si>
    <t>10684</t>
  </si>
  <si>
    <t>christine.anderson@nsm-seating.com</t>
  </si>
  <si>
    <t>10683</t>
  </si>
  <si>
    <t>leslie.ware@nsm-seating.com</t>
  </si>
  <si>
    <t>10681</t>
  </si>
  <si>
    <t>tealya.trosclair@nsm-seating.com</t>
  </si>
  <si>
    <t>Tealya</t>
  </si>
  <si>
    <t>Trosclair</t>
  </si>
  <si>
    <t>10679</t>
  </si>
  <si>
    <t>John.Vangorder@nsm-seating.com</t>
  </si>
  <si>
    <t>Van Gorder</t>
  </si>
  <si>
    <t>sharon.szewczyk@nsm-seating.com</t>
  </si>
  <si>
    <t>Szewczyk</t>
  </si>
  <si>
    <t>10677</t>
  </si>
  <si>
    <t>steven.shipley@nsm-seating.com</t>
  </si>
  <si>
    <t>Shipley</t>
  </si>
  <si>
    <t>gregory.jett@nsm-seating.com</t>
  </si>
  <si>
    <t>Jett</t>
  </si>
  <si>
    <t>10669</t>
  </si>
  <si>
    <t>rafael.ibarra@nsm-seating.com</t>
  </si>
  <si>
    <t>Ibarra</t>
  </si>
  <si>
    <t>10668</t>
  </si>
  <si>
    <t>sherri.lowry@nsm-seating.com</t>
  </si>
  <si>
    <t>Lowry</t>
  </si>
  <si>
    <t>10667</t>
  </si>
  <si>
    <t>phic.lovan@nsm-seating.com</t>
  </si>
  <si>
    <t>Phic</t>
  </si>
  <si>
    <t>Lovan</t>
  </si>
  <si>
    <t>10665</t>
  </si>
  <si>
    <t>patrick.pearson@nsm-seating.com</t>
  </si>
  <si>
    <t>jimmy.perez@nsm-seating.com</t>
  </si>
  <si>
    <t>justin.oyoung@nsm-seating.com</t>
  </si>
  <si>
    <t>O'Young</t>
  </si>
  <si>
    <t>dennis.ponczek@nsm-seating.com</t>
  </si>
  <si>
    <t>Ponczek</t>
  </si>
  <si>
    <t>pphillips1181@gmail.com</t>
  </si>
  <si>
    <t>Jonathan.Mize@nsm-seating.com</t>
  </si>
  <si>
    <t>Mize</t>
  </si>
  <si>
    <t>russell.montoya@nsm-seating.com</t>
  </si>
  <si>
    <t>Montoya</t>
  </si>
  <si>
    <t>10654</t>
  </si>
  <si>
    <t>Derek</t>
  </si>
  <si>
    <t>10653</t>
  </si>
  <si>
    <t>aaron.miller@nsm-seating.com</t>
  </si>
  <si>
    <t>donna.eoriatti@nsm-seating.com</t>
  </si>
  <si>
    <t>Eoriatti</t>
  </si>
  <si>
    <t>10651</t>
  </si>
  <si>
    <t>benjamin.depriest@nsm-seating.com</t>
  </si>
  <si>
    <t>DePriest</t>
  </si>
  <si>
    <t>richard.glowacki@nsm-seating.com</t>
  </si>
  <si>
    <t>10649</t>
  </si>
  <si>
    <t>natalie.armstrong@nsm-seating.com</t>
  </si>
  <si>
    <t>10644</t>
  </si>
  <si>
    <t>Bozarth</t>
  </si>
  <si>
    <t>erin.burch@nsm-seating.com</t>
  </si>
  <si>
    <t>10641</t>
  </si>
  <si>
    <t>patricia.bryan@nsm-seating.com</t>
  </si>
  <si>
    <t>10640</t>
  </si>
  <si>
    <t>tami.barlass@nsm-seating.com</t>
  </si>
  <si>
    <t>Tami</t>
  </si>
  <si>
    <t>Barlass</t>
  </si>
  <si>
    <t>10638</t>
  </si>
  <si>
    <t>george.street@nsm-seating.com</t>
  </si>
  <si>
    <t>Street</t>
  </si>
  <si>
    <t>kisha.guffey@nsm-seating.com</t>
  </si>
  <si>
    <t>Kisha</t>
  </si>
  <si>
    <t>Brewer</t>
  </si>
  <si>
    <t>10635</t>
  </si>
  <si>
    <t>amy.kinsey@nsm-seating.com</t>
  </si>
  <si>
    <t>Kinsey</t>
  </si>
  <si>
    <t>10634</t>
  </si>
  <si>
    <t>dawn.havrilla@nsm-seating.com</t>
  </si>
  <si>
    <t>Dawn</t>
  </si>
  <si>
    <t>10633</t>
  </si>
  <si>
    <t>michele.stanley@nsm-seating.com</t>
  </si>
  <si>
    <t>10632</t>
  </si>
  <si>
    <t>todd.grafton@nsm-seating.com</t>
  </si>
  <si>
    <t>Grafton</t>
  </si>
  <si>
    <t>robert.garwood@nsm-seating.com</t>
  </si>
  <si>
    <t>Garwood</t>
  </si>
  <si>
    <t>amy.andersen@nsm-seating.com</t>
  </si>
  <si>
    <t>Andersen</t>
  </si>
  <si>
    <t>10627</t>
  </si>
  <si>
    <t>mike.agee@nsm-seating.com</t>
  </si>
  <si>
    <t>Agee</t>
  </si>
  <si>
    <t>10624</t>
  </si>
  <si>
    <t>Integrations Supervisor</t>
  </si>
  <si>
    <t>whitney.gann@nsm-seating.com</t>
  </si>
  <si>
    <t>Whitney</t>
  </si>
  <si>
    <t>Gann</t>
  </si>
  <si>
    <t>10623</t>
  </si>
  <si>
    <t>Regional Customer Srv Mgr</t>
  </si>
  <si>
    <t>holly.vega@nsm-seating.com</t>
  </si>
  <si>
    <t>Vega</t>
  </si>
  <si>
    <t>10620</t>
  </si>
  <si>
    <t>joshua.toseff@nsm-seating.com</t>
  </si>
  <si>
    <t>john.dazey@nsm-seating.com</t>
  </si>
  <si>
    <t>Dazey</t>
  </si>
  <si>
    <t>walter.myrdal@nsm-seating.com</t>
  </si>
  <si>
    <t>Myrdal</t>
  </si>
  <si>
    <t>Brooke.Woodard@nsm-seating.com</t>
  </si>
  <si>
    <t>Woodard</t>
  </si>
  <si>
    <t>10615</t>
  </si>
  <si>
    <t>Marci</t>
  </si>
  <si>
    <t>Kennedy</t>
  </si>
  <si>
    <t>10613</t>
  </si>
  <si>
    <t>erin.oddi@nsm-seating.com</t>
  </si>
  <si>
    <t>Oddi</t>
  </si>
  <si>
    <t>10612</t>
  </si>
  <si>
    <t>tim.mcclaren@nsm-seating.com</t>
  </si>
  <si>
    <t>McClaren</t>
  </si>
  <si>
    <t>Tanisha</t>
  </si>
  <si>
    <t>Dietz</t>
  </si>
  <si>
    <t>10608</t>
  </si>
  <si>
    <t>charles.mitchell@nsm-seating.com</t>
  </si>
  <si>
    <t>david.gibson@nsm-seating.com</t>
  </si>
  <si>
    <t>Gibson</t>
  </si>
  <si>
    <t>sheila.varner@nsm-seating.com</t>
  </si>
  <si>
    <t>Varner</t>
  </si>
  <si>
    <t>10605</t>
  </si>
  <si>
    <t>cynthia.paez@nsm-seating.com</t>
  </si>
  <si>
    <t>Paez</t>
  </si>
  <si>
    <t>10603</t>
  </si>
  <si>
    <t>President and CEO</t>
  </si>
  <si>
    <t>bill.mixon@nsm-seating.com</t>
  </si>
  <si>
    <t>Mixon</t>
  </si>
  <si>
    <t>10599</t>
  </si>
  <si>
    <t>michelle.miller@nsm-seating.com</t>
  </si>
  <si>
    <t>10598</t>
  </si>
  <si>
    <t>angela.burgess@nsm-seating.com</t>
  </si>
  <si>
    <t>Burgess</t>
  </si>
  <si>
    <t>10595</t>
  </si>
  <si>
    <t>denise.ehrlinger@nsm-seating.com</t>
  </si>
  <si>
    <t>Ehrlinger</t>
  </si>
  <si>
    <t>10594</t>
  </si>
  <si>
    <t>kimberly.medeiros@nsm-seating.com</t>
  </si>
  <si>
    <t>Medeiros</t>
  </si>
  <si>
    <t>10591</t>
  </si>
  <si>
    <t>david.charette@nsm-seating.com</t>
  </si>
  <si>
    <t>Charette</t>
  </si>
  <si>
    <t>denise.desjardin@nsm-seating.com</t>
  </si>
  <si>
    <t>Desjardin</t>
  </si>
  <si>
    <t>10589</t>
  </si>
  <si>
    <t>lorrie.edwards@nsm-seating.com</t>
  </si>
  <si>
    <t>10588</t>
  </si>
  <si>
    <t>bethany.edmondson@nsm-seating.com</t>
  </si>
  <si>
    <t>Bethany</t>
  </si>
  <si>
    <t>Edmondson</t>
  </si>
  <si>
    <t>eric.larsen@nsm-seating.com</t>
  </si>
  <si>
    <t>Larsen</t>
  </si>
  <si>
    <t>10586</t>
  </si>
  <si>
    <t>bryan.wladkowski@nsm-seating.com</t>
  </si>
  <si>
    <t>Wladkowski</t>
  </si>
  <si>
    <t>10585</t>
  </si>
  <si>
    <t>norma.ulloa@nsm-seating.com</t>
  </si>
  <si>
    <t>Norma</t>
  </si>
  <si>
    <t>Ulloa</t>
  </si>
  <si>
    <t>10581</t>
  </si>
  <si>
    <t>casey.stephens@nsm-seating.com</t>
  </si>
  <si>
    <t>carol.medeiros@nsm-seating.com</t>
  </si>
  <si>
    <t>10579</t>
  </si>
  <si>
    <t>anthony.houston@nsm-seating.com</t>
  </si>
  <si>
    <t>10577</t>
  </si>
  <si>
    <t>carletta.johnson@nsm-seating.com</t>
  </si>
  <si>
    <t>Carletta</t>
  </si>
  <si>
    <t>10576</t>
  </si>
  <si>
    <t>ashley.richardson@nsm-seating.com</t>
  </si>
  <si>
    <t>10574</t>
  </si>
  <si>
    <t>will.mattern@nsm-seating.com</t>
  </si>
  <si>
    <t>Mattern</t>
  </si>
  <si>
    <t>10571</t>
  </si>
  <si>
    <t>greg.fleming@nsm-seating.com</t>
  </si>
  <si>
    <t>10570</t>
  </si>
  <si>
    <t>scott.eastwood@nsm-seating.com</t>
  </si>
  <si>
    <t>Eastwood Jr</t>
  </si>
  <si>
    <t>jeni.dove@nsm-seating.com</t>
  </si>
  <si>
    <t>Jeni</t>
  </si>
  <si>
    <t>Dove</t>
  </si>
  <si>
    <t>10567</t>
  </si>
  <si>
    <t>james.wiese@nsm-seating.com</t>
  </si>
  <si>
    <t>Wiese</t>
  </si>
  <si>
    <t>10565</t>
  </si>
  <si>
    <t>peter.arlauckas@nsm-seating.com</t>
  </si>
  <si>
    <t>Arlauckas</t>
  </si>
  <si>
    <t>robert.macko@nsm-seating.com</t>
  </si>
  <si>
    <t>Macko</t>
  </si>
  <si>
    <t>10562</t>
  </si>
  <si>
    <t>241</t>
  </si>
  <si>
    <t>randy.malcolm@nsm-seating.com</t>
  </si>
  <si>
    <t>Randal</t>
  </si>
  <si>
    <t>Malcolm</t>
  </si>
  <si>
    <t>Tom</t>
  </si>
  <si>
    <t>Flynn</t>
  </si>
  <si>
    <t>10560</t>
  </si>
  <si>
    <t>laura.moreno@nsm-seating.com</t>
  </si>
  <si>
    <t>10559</t>
  </si>
  <si>
    <t>amy.ewton@nsm-seating.com</t>
  </si>
  <si>
    <t>Ewton</t>
  </si>
  <si>
    <t>10557</t>
  </si>
  <si>
    <t>tammy.harweger@nsm-seating.com</t>
  </si>
  <si>
    <t>Harweger</t>
  </si>
  <si>
    <t>10556</t>
  </si>
  <si>
    <t>wendi.nolen@nsm-seating.com</t>
  </si>
  <si>
    <t>Wendi</t>
  </si>
  <si>
    <t>Nolen</t>
  </si>
  <si>
    <t>10554</t>
  </si>
  <si>
    <t>david.kascak@nsm-seating.com</t>
  </si>
  <si>
    <t>Kascak</t>
  </si>
  <si>
    <t>teena.guffey@nsm-seating.com</t>
  </si>
  <si>
    <t>Teena</t>
  </si>
  <si>
    <t>Guffey</t>
  </si>
  <si>
    <t>10552</t>
  </si>
  <si>
    <t>travis.stephens@nsm-seating.com</t>
  </si>
  <si>
    <t>Travis</t>
  </si>
  <si>
    <t>joshua.cowles@nsm-seating.com</t>
  </si>
  <si>
    <t>Cowles</t>
  </si>
  <si>
    <t>10548</t>
  </si>
  <si>
    <t>walton.anderson@nsm-seating.com</t>
  </si>
  <si>
    <t>Walton</t>
  </si>
  <si>
    <t>10546</t>
  </si>
  <si>
    <t>robert.flanagan@nsm-seating.com</t>
  </si>
  <si>
    <t>Flanagan</t>
  </si>
  <si>
    <t>Jonathan.Miller@nsm-seating.com</t>
  </si>
  <si>
    <t>10541</t>
  </si>
  <si>
    <t>laurel.pala@nsm-seating.com</t>
  </si>
  <si>
    <t>Pala</t>
  </si>
  <si>
    <t>10538</t>
  </si>
  <si>
    <t>julie.geiss@nsm-seating.com</t>
  </si>
  <si>
    <t>Geiss</t>
  </si>
  <si>
    <t>10537</t>
  </si>
  <si>
    <t>christian.beaman@nsm-seating.com</t>
  </si>
  <si>
    <t>Beaman</t>
  </si>
  <si>
    <t>koren.morsch@nsm-seating.com</t>
  </si>
  <si>
    <t>Koren</t>
  </si>
  <si>
    <t>Morsch</t>
  </si>
  <si>
    <t>10535</t>
  </si>
  <si>
    <t>kimberly.bunn@nsm-seating.com</t>
  </si>
  <si>
    <t>Bunn</t>
  </si>
  <si>
    <t>10533</t>
  </si>
  <si>
    <t>jsteuber@nsm-seating.com</t>
  </si>
  <si>
    <t>Joanna</t>
  </si>
  <si>
    <t>Steuber</t>
  </si>
  <si>
    <t>10532</t>
  </si>
  <si>
    <t>maria.silva@nsm-seating.com</t>
  </si>
  <si>
    <t>10529</t>
  </si>
  <si>
    <t>velma.mcnabb@nsm-seating.com</t>
  </si>
  <si>
    <t>Velma</t>
  </si>
  <si>
    <t>McNabb</t>
  </si>
  <si>
    <t>10528</t>
  </si>
  <si>
    <t>General Counsel</t>
  </si>
  <si>
    <t>jeff.matukewicz@nsm-seating.com</t>
  </si>
  <si>
    <t>Matukewicz</t>
  </si>
  <si>
    <t>10527</t>
  </si>
  <si>
    <t>Senior Dir Accounting</t>
  </si>
  <si>
    <t>kim.ryan@nsm-seating.com</t>
  </si>
  <si>
    <t>10526</t>
  </si>
  <si>
    <t>james.waldrop@nsm-seating.com</t>
  </si>
  <si>
    <t>Windberry</t>
  </si>
  <si>
    <t>melanie.parris@nsm-seating.com</t>
  </si>
  <si>
    <t>Parris</t>
  </si>
  <si>
    <t>10518</t>
  </si>
  <si>
    <t>rmeyers@nsm-seating.com</t>
  </si>
  <si>
    <t>Meyers</t>
  </si>
  <si>
    <t>10517</t>
  </si>
  <si>
    <t>Donna.Glabinski@nsm-seating.com</t>
  </si>
  <si>
    <t>Glabinski</t>
  </si>
  <si>
    <t>10516</t>
  </si>
  <si>
    <t>gbosworth@nsm-seating.com</t>
  </si>
  <si>
    <t>Gabriel</t>
  </si>
  <si>
    <t>Bosworth</t>
  </si>
  <si>
    <t>10514</t>
  </si>
  <si>
    <t>Tari</t>
  </si>
  <si>
    <t>Grimes</t>
  </si>
  <si>
    <t>10513</t>
  </si>
  <si>
    <t>mmcrae@nsm-seating.com</t>
  </si>
  <si>
    <t>Melody</t>
  </si>
  <si>
    <t>McRae</t>
  </si>
  <si>
    <t>10510</t>
  </si>
  <si>
    <t>jfaucheaux@nsm-seating.com</t>
  </si>
  <si>
    <t>Faucheaux</t>
  </si>
  <si>
    <t>10508</t>
  </si>
  <si>
    <t>jcheatham@nsm-seating.com</t>
  </si>
  <si>
    <t>Cheatham</t>
  </si>
  <si>
    <t>10506</t>
  </si>
  <si>
    <t>pgardner@nsm-seating.com</t>
  </si>
  <si>
    <t>Pamelia</t>
  </si>
  <si>
    <t>Gardner</t>
  </si>
  <si>
    <t>10505</t>
  </si>
  <si>
    <t>ctrejo@nsm-seating.com</t>
  </si>
  <si>
    <t>Trejo</t>
  </si>
  <si>
    <t>Order Process Specialist</t>
  </si>
  <si>
    <t>rholcomb@nsm-seating.com</t>
  </si>
  <si>
    <t>Holcomb</t>
  </si>
  <si>
    <t>10501</t>
  </si>
  <si>
    <t>jvaughn@nsm-seating.com</t>
  </si>
  <si>
    <t>Schools</t>
  </si>
  <si>
    <t>10499</t>
  </si>
  <si>
    <t>kvanderslice@nsm-seating.com</t>
  </si>
  <si>
    <t>Vanderslice</t>
  </si>
  <si>
    <t>10498</t>
  </si>
  <si>
    <t>bgregg@nsm-seating.com</t>
  </si>
  <si>
    <t>Gregg</t>
  </si>
  <si>
    <t>10497</t>
  </si>
  <si>
    <t>kfeitig@nsm-seating.com</t>
  </si>
  <si>
    <t>Feitig</t>
  </si>
  <si>
    <t>10495</t>
  </si>
  <si>
    <t>Phyllis</t>
  </si>
  <si>
    <t>rcazalet@nsm-seating.com</t>
  </si>
  <si>
    <t>Cazalet</t>
  </si>
  <si>
    <t>tcarr@nsm-seating.com</t>
  </si>
  <si>
    <t>Tanya</t>
  </si>
  <si>
    <t>Carr</t>
  </si>
  <si>
    <t>10492</t>
  </si>
  <si>
    <t>alewandowski@nsm-seating.com</t>
  </si>
  <si>
    <t>Lewandowski</t>
  </si>
  <si>
    <t>mmaurer@nsm-seating.com</t>
  </si>
  <si>
    <t>Maurer</t>
  </si>
  <si>
    <t>amiller@nsm-seating.com</t>
  </si>
  <si>
    <t>10488</t>
  </si>
  <si>
    <t>tsoria@nsm-seating.com</t>
  </si>
  <si>
    <t>Soria Jr</t>
  </si>
  <si>
    <t>william.mckeon@nsm-seating.com</t>
  </si>
  <si>
    <t>McKeon</t>
  </si>
  <si>
    <t>kholt@nsm-seating.com</t>
  </si>
  <si>
    <t>Kristen</t>
  </si>
  <si>
    <t>10478</t>
  </si>
  <si>
    <t>dstevens@nsm-seating.com</t>
  </si>
  <si>
    <t>Stevens</t>
  </si>
  <si>
    <t>gplakias@nsm-seating.com</t>
  </si>
  <si>
    <t>Plakias</t>
  </si>
  <si>
    <t>jperez@nsm-seating.com</t>
  </si>
  <si>
    <t>jasmith@nsm-seating.com</t>
  </si>
  <si>
    <t>Jasmin</t>
  </si>
  <si>
    <t>10467</t>
  </si>
  <si>
    <t>Courtney.Evans@nsm-seating.com</t>
  </si>
  <si>
    <t>10465</t>
  </si>
  <si>
    <t>cfox@nsm-seating.com</t>
  </si>
  <si>
    <t>Fox</t>
  </si>
  <si>
    <t>10464</t>
  </si>
  <si>
    <t>dennis.fournier@nsm-seating.com</t>
  </si>
  <si>
    <t>jmiller@nsm-seating.com</t>
  </si>
  <si>
    <t>10459</t>
  </si>
  <si>
    <t>lbasham@nsm-seating.com</t>
  </si>
  <si>
    <t>Basham</t>
  </si>
  <si>
    <t>10457</t>
  </si>
  <si>
    <t>lwronski@nsm-seating.com</t>
  </si>
  <si>
    <t>Wronski</t>
  </si>
  <si>
    <t>10456</t>
  </si>
  <si>
    <t>kharrison@nsm-seating.com</t>
  </si>
  <si>
    <t>10455</t>
  </si>
  <si>
    <t>Order Process Supervisor</t>
  </si>
  <si>
    <t>jphan@nsm-seating.com</t>
  </si>
  <si>
    <t>Phan</t>
  </si>
  <si>
    <t>10454</t>
  </si>
  <si>
    <t>Van Valkenburgh</t>
  </si>
  <si>
    <t>10453</t>
  </si>
  <si>
    <t>10452</t>
  </si>
  <si>
    <t>bheiss@nsm-seating.com</t>
  </si>
  <si>
    <t>Heiss</t>
  </si>
  <si>
    <t>10451</t>
  </si>
  <si>
    <t>mdamiani@nsm-seating.com</t>
  </si>
  <si>
    <t>Mary Beth</t>
  </si>
  <si>
    <t>Damiani</t>
  </si>
  <si>
    <t>10450</t>
  </si>
  <si>
    <t>bmorrow@nsm-seating.com</t>
  </si>
  <si>
    <t>Morrow</t>
  </si>
  <si>
    <t>george.moquin@nsm-seating.com</t>
  </si>
  <si>
    <t>Moquin</t>
  </si>
  <si>
    <t>10448</t>
  </si>
  <si>
    <t>spigna@nsm-seating.com</t>
  </si>
  <si>
    <t>Pigna</t>
  </si>
  <si>
    <t>10447</t>
  </si>
  <si>
    <t>cmaples@nsm-seating.com</t>
  </si>
  <si>
    <t>Cinda</t>
  </si>
  <si>
    <t>Maples</t>
  </si>
  <si>
    <t>10446</t>
  </si>
  <si>
    <t>Compliance Spec Supv</t>
  </si>
  <si>
    <t>crice@nsm-seating.com</t>
  </si>
  <si>
    <t>10445</t>
  </si>
  <si>
    <t>wbennett@nsm-seating.com</t>
  </si>
  <si>
    <t>sergio.ribeiro@nsm-seating.com</t>
  </si>
  <si>
    <t>Sergio</t>
  </si>
  <si>
    <t>Ribeiro</t>
  </si>
  <si>
    <t>mlennon@nsm-seating.com</t>
  </si>
  <si>
    <t>Lennon</t>
  </si>
  <si>
    <t>10439</t>
  </si>
  <si>
    <t>djarrett@nsm-seating.com</t>
  </si>
  <si>
    <t>Dominique</t>
  </si>
  <si>
    <t>Jarrett</t>
  </si>
  <si>
    <t>10438</t>
  </si>
  <si>
    <t>bbaldridge@nsm-seating.com</t>
  </si>
  <si>
    <t>Baldridge</t>
  </si>
  <si>
    <t>10437</t>
  </si>
  <si>
    <t>gianna.anderson@nsm-seating.com</t>
  </si>
  <si>
    <t>Gianna</t>
  </si>
  <si>
    <t>10435</t>
  </si>
  <si>
    <t>bcuthbertson@nsm-seating.com</t>
  </si>
  <si>
    <t>Beau</t>
  </si>
  <si>
    <t>Cuthbertson</t>
  </si>
  <si>
    <t>kqueary@nsm-seating.com</t>
  </si>
  <si>
    <t>Queary</t>
  </si>
  <si>
    <t>10432</t>
  </si>
  <si>
    <t>cmccullough@nsm-seating.com</t>
  </si>
  <si>
    <t>Carmen</t>
  </si>
  <si>
    <t>McCullough</t>
  </si>
  <si>
    <t>10431</t>
  </si>
  <si>
    <t>AR Analyst Supervisor</t>
  </si>
  <si>
    <t>kgaskin@nsm-seating.com</t>
  </si>
  <si>
    <t>Gaskin</t>
  </si>
  <si>
    <t>10430</t>
  </si>
  <si>
    <t>brawl@nsm-seating.com</t>
  </si>
  <si>
    <t>Rawl</t>
  </si>
  <si>
    <t>10428</t>
  </si>
  <si>
    <t>rmcpherson@nsm-seating.com</t>
  </si>
  <si>
    <t>10423</t>
  </si>
  <si>
    <t>dlucero@nsm-seating.com</t>
  </si>
  <si>
    <t>Lucero</t>
  </si>
  <si>
    <t>10422</t>
  </si>
  <si>
    <t>linda.hungerford@nsm-seating.com</t>
  </si>
  <si>
    <t>Hungerford</t>
  </si>
  <si>
    <t>10420</t>
  </si>
  <si>
    <t>jayala@nsm-seating.com</t>
  </si>
  <si>
    <t>Jorge</t>
  </si>
  <si>
    <t>Ayala</t>
  </si>
  <si>
    <t>Operations Manager</t>
  </si>
  <si>
    <t>mbristow@nsm-seating.com</t>
  </si>
  <si>
    <t>Bristow</t>
  </si>
  <si>
    <t>10418</t>
  </si>
  <si>
    <t>gkeim@nsm-seating.com</t>
  </si>
  <si>
    <t>Keim</t>
  </si>
  <si>
    <t>10417</t>
  </si>
  <si>
    <t>janice.andros@nsm-seating.com</t>
  </si>
  <si>
    <t>Andros</t>
  </si>
  <si>
    <t>10415</t>
  </si>
  <si>
    <t>michelle.siems@nsm-seating.com</t>
  </si>
  <si>
    <t>Siems</t>
  </si>
  <si>
    <t>10414</t>
  </si>
  <si>
    <t>allison.clarke@nsm-seating.com</t>
  </si>
  <si>
    <t>Clarke</t>
  </si>
  <si>
    <t>10413</t>
  </si>
  <si>
    <t>dgibson@nsm-seating.com</t>
  </si>
  <si>
    <t>clewis@nsm-seating.com</t>
  </si>
  <si>
    <t>Cristenna</t>
  </si>
  <si>
    <t>10409</t>
  </si>
  <si>
    <t>dking@nsm-seating.com</t>
  </si>
  <si>
    <t>lnipper@nsm-seating.com</t>
  </si>
  <si>
    <t>Nipper</t>
  </si>
  <si>
    <t>10406</t>
  </si>
  <si>
    <t>kevin.ross-jenkinson@nsm-seating.com</t>
  </si>
  <si>
    <t>Ross-Jenkinson</t>
  </si>
  <si>
    <t>jgolick@nsm-seating.com</t>
  </si>
  <si>
    <t>Golick</t>
  </si>
  <si>
    <t>ewilliams@nsm-seating.com</t>
  </si>
  <si>
    <t>10399</t>
  </si>
  <si>
    <t>Field Operations SVP</t>
  </si>
  <si>
    <t>irodriguez@nsm-seating.com</t>
  </si>
  <si>
    <t>10397</t>
  </si>
  <si>
    <t>rsoulliere@nsm-seating.com</t>
  </si>
  <si>
    <t>Soulliere</t>
  </si>
  <si>
    <t>10396</t>
  </si>
  <si>
    <t>jluna@nsm-seating.com</t>
  </si>
  <si>
    <t>Luna</t>
  </si>
  <si>
    <t>10395</t>
  </si>
  <si>
    <t>Angelica</t>
  </si>
  <si>
    <t>10394</t>
  </si>
  <si>
    <t>furbanovsky@nsm-seating.com</t>
  </si>
  <si>
    <t>Urbanovsky</t>
  </si>
  <si>
    <t>medney@nsm-seating.com</t>
  </si>
  <si>
    <t>Edney</t>
  </si>
  <si>
    <t>sskubal@nsm-seating.com</t>
  </si>
  <si>
    <t>Sherrie</t>
  </si>
  <si>
    <t>Skubal</t>
  </si>
  <si>
    <t>10387</t>
  </si>
  <si>
    <t>cmcgarvie@nsm-seating.com</t>
  </si>
  <si>
    <t>McGarvie</t>
  </si>
  <si>
    <t>10386</t>
  </si>
  <si>
    <t>ggonzalez@nsm-seating.com</t>
  </si>
  <si>
    <t>tara.lopez@nsm-seating.com</t>
  </si>
  <si>
    <t>10383</t>
  </si>
  <si>
    <t>10382</t>
  </si>
  <si>
    <t>whitebuffalo217@yahoo.com</t>
  </si>
  <si>
    <t>cgalietta@nsm-seating.com</t>
  </si>
  <si>
    <t>Galietta</t>
  </si>
  <si>
    <t>10375</t>
  </si>
  <si>
    <t>mfitzhenry@nsm-seating.com</t>
  </si>
  <si>
    <t>Fitzhenry</t>
  </si>
  <si>
    <t>10374</t>
  </si>
  <si>
    <t>thomas.deveno@nsm-seating.com</t>
  </si>
  <si>
    <t>Deveno</t>
  </si>
  <si>
    <t>St Louis</t>
  </si>
  <si>
    <t>dawn.oyler@nsm-seating.com</t>
  </si>
  <si>
    <t>Oyler</t>
  </si>
  <si>
    <t>10371</t>
  </si>
  <si>
    <t>sforrester@nsm-seating.com</t>
  </si>
  <si>
    <t>Forrester</t>
  </si>
  <si>
    <t>jonathan.verkler@nsm-seating.com</t>
  </si>
  <si>
    <t>Verkler</t>
  </si>
  <si>
    <t>jhamm@nsm-seating.com</t>
  </si>
  <si>
    <t>10367</t>
  </si>
  <si>
    <t>Reimbursement QA Lead</t>
  </si>
  <si>
    <t>kpost@nsm-seating.com</t>
  </si>
  <si>
    <t>Kari</t>
  </si>
  <si>
    <t>Post</t>
  </si>
  <si>
    <t>10366</t>
  </si>
  <si>
    <t>tkeefe@nsm-seating.com</t>
  </si>
  <si>
    <t>Keefe</t>
  </si>
  <si>
    <t>10364</t>
  </si>
  <si>
    <t>rreyes@nsm-seating.com</t>
  </si>
  <si>
    <t>Roland</t>
  </si>
  <si>
    <t>pratcliff@nsm-seating.com</t>
  </si>
  <si>
    <t>Page</t>
  </si>
  <si>
    <t>Ratcliff</t>
  </si>
  <si>
    <t>10361</t>
  </si>
  <si>
    <t>pgore@nsm-seating.com</t>
  </si>
  <si>
    <t>Gore</t>
  </si>
  <si>
    <t>10360</t>
  </si>
  <si>
    <t>amber.rankins@nsm-seating.com</t>
  </si>
  <si>
    <t>Rankins</t>
  </si>
  <si>
    <t>10359</t>
  </si>
  <si>
    <t>kjohnson@nsm-seating.com</t>
  </si>
  <si>
    <t>10357</t>
  </si>
  <si>
    <t>kkielburger@nsm-seating.com</t>
  </si>
  <si>
    <t>Kielburger</t>
  </si>
  <si>
    <t>10356</t>
  </si>
  <si>
    <t>ydiaz@nsm-seating.com</t>
  </si>
  <si>
    <t>Yaitza</t>
  </si>
  <si>
    <t>10355</t>
  </si>
  <si>
    <t>dclark@nsm-seating.com</t>
  </si>
  <si>
    <t>Debora</t>
  </si>
  <si>
    <t>10354</t>
  </si>
  <si>
    <t>edward.mehigan@nsm-seating.com</t>
  </si>
  <si>
    <t>Mehigan</t>
  </si>
  <si>
    <t>bperkowski@nsm-seating.com</t>
  </si>
  <si>
    <t>Perkowski</t>
  </si>
  <si>
    <t>luis.ortiz@nsm-seating.com</t>
  </si>
  <si>
    <t>10350</t>
  </si>
  <si>
    <t>Jstaten@nsm-seating.com</t>
  </si>
  <si>
    <t>Staten</t>
  </si>
  <si>
    <t>10349</t>
  </si>
  <si>
    <t>lfelintin@nsm-seating.com</t>
  </si>
  <si>
    <t>Felintin</t>
  </si>
  <si>
    <t>10346</t>
  </si>
  <si>
    <t>pleigh@nsm-seating.com</t>
  </si>
  <si>
    <t>Leigh</t>
  </si>
  <si>
    <t>10345</t>
  </si>
  <si>
    <t>dbest@nsm-seating.com</t>
  </si>
  <si>
    <t>Best</t>
  </si>
  <si>
    <t>10342</t>
  </si>
  <si>
    <t>Debbie</t>
  </si>
  <si>
    <t>Munsterman</t>
  </si>
  <si>
    <t>10341</t>
  </si>
  <si>
    <t>deborah.morgan@nsm-seating.com</t>
  </si>
  <si>
    <t>rwhiting@nsm-seating.com</t>
  </si>
  <si>
    <t>Chief Revenue Cycle Offic</t>
  </si>
  <si>
    <t>csargeant@nsm-seating.com</t>
  </si>
  <si>
    <t>Sargeant</t>
  </si>
  <si>
    <t>10335</t>
  </si>
  <si>
    <t>nathan.smith@nsm-seating.com</t>
  </si>
  <si>
    <t>jessica.spir@nsm-seating.com</t>
  </si>
  <si>
    <t>Spir</t>
  </si>
  <si>
    <t>10331</t>
  </si>
  <si>
    <t>Aceves</t>
  </si>
  <si>
    <t>rgarcia@nsm-seating.com</t>
  </si>
  <si>
    <t>Rene</t>
  </si>
  <si>
    <t>ldeloatch@nsm-seating.com</t>
  </si>
  <si>
    <t>DeLoatch</t>
  </si>
  <si>
    <t>10327</t>
  </si>
  <si>
    <t>kbellinger@nsm-seating.com</t>
  </si>
  <si>
    <t>Bellinger</t>
  </si>
  <si>
    <t>10325</t>
  </si>
  <si>
    <t>jennifer.rozanitis@nsm-seating.com</t>
  </si>
  <si>
    <t>Rozanitis</t>
  </si>
  <si>
    <t>10324</t>
  </si>
  <si>
    <t>christofer.fox@nsm-seating.com</t>
  </si>
  <si>
    <t>Christofer</t>
  </si>
  <si>
    <t>10323</t>
  </si>
  <si>
    <t>jamyeadams@nsm-seating.com</t>
  </si>
  <si>
    <t>Jamye</t>
  </si>
  <si>
    <t>10322</t>
  </si>
  <si>
    <t>msly@nsm-seating.com</t>
  </si>
  <si>
    <t>Sly</t>
  </si>
  <si>
    <t>10321</t>
  </si>
  <si>
    <t>10320</t>
  </si>
  <si>
    <t>kurt.stelzenmueller@nsm-seating.com</t>
  </si>
  <si>
    <t>Kurt</t>
  </si>
  <si>
    <t>Stelzenmueller</t>
  </si>
  <si>
    <t>ldalpino@nsm-seating.com</t>
  </si>
  <si>
    <t>Dal Pino</t>
  </si>
  <si>
    <t>10318</t>
  </si>
  <si>
    <t>kmillard@nsm-seating.com</t>
  </si>
  <si>
    <t>Millard</t>
  </si>
  <si>
    <t>10317</t>
  </si>
  <si>
    <t>jspencer@nsm-seating.com</t>
  </si>
  <si>
    <t>Reimbursement Director</t>
  </si>
  <si>
    <t>david.zielke@nsm-seating.com</t>
  </si>
  <si>
    <t>Zielke</t>
  </si>
  <si>
    <t>10315</t>
  </si>
  <si>
    <t>Field Operations EVP</t>
  </si>
  <si>
    <t>Bertone</t>
  </si>
  <si>
    <t>10314</t>
  </si>
  <si>
    <t>bmossman@nsm-seating.com</t>
  </si>
  <si>
    <t>Mossman</t>
  </si>
  <si>
    <t>cfielder@nsm-seating.com</t>
  </si>
  <si>
    <t>Fielder</t>
  </si>
  <si>
    <t>Benefits Manager</t>
  </si>
  <si>
    <t>nreed@nsm-seating.com</t>
  </si>
  <si>
    <t>Nell</t>
  </si>
  <si>
    <t>10310</t>
  </si>
  <si>
    <t>vipin.mathew@nsm-seating.com</t>
  </si>
  <si>
    <t>Vipin</t>
  </si>
  <si>
    <t>Mathew</t>
  </si>
  <si>
    <t>10308</t>
  </si>
  <si>
    <t>scott.fritz@nsm-seating.com</t>
  </si>
  <si>
    <t>sgordon@nsm-seating.com</t>
  </si>
  <si>
    <t>10306</t>
  </si>
  <si>
    <t>lwall@nsm-seating.com</t>
  </si>
  <si>
    <t>Lorenz</t>
  </si>
  <si>
    <t>Wall II</t>
  </si>
  <si>
    <t>10305</t>
  </si>
  <si>
    <t>kcatlett@nsm-seating.com</t>
  </si>
  <si>
    <t>Catlett</t>
  </si>
  <si>
    <t>10303</t>
  </si>
  <si>
    <t>cpfeifer@nsm-seating.com</t>
  </si>
  <si>
    <t>Pfeifer</t>
  </si>
  <si>
    <t>10301</t>
  </si>
  <si>
    <t>kim.mcclellon@nsm-seating.com</t>
  </si>
  <si>
    <t>McClellon</t>
  </si>
  <si>
    <t>10299</t>
  </si>
  <si>
    <t>agoodman@nsm-seating.com</t>
  </si>
  <si>
    <t>Ancil</t>
  </si>
  <si>
    <t>10298</t>
  </si>
  <si>
    <t>bjones@nsm-seating.com</t>
  </si>
  <si>
    <t>Bennie</t>
  </si>
  <si>
    <t>10297</t>
  </si>
  <si>
    <t>Shepperd</t>
  </si>
  <si>
    <t>10296</t>
  </si>
  <si>
    <t>tyler.charbonneau@nsm-seating.com</t>
  </si>
  <si>
    <t>Charbonneau</t>
  </si>
  <si>
    <t>lbrockman@nsm-seating.com</t>
  </si>
  <si>
    <t>10294</t>
  </si>
  <si>
    <t>emcclendon@nsm-seating.com</t>
  </si>
  <si>
    <t>McClendon</t>
  </si>
  <si>
    <t>10293</t>
  </si>
  <si>
    <t>jimmy.japutra@nsm-seating.com</t>
  </si>
  <si>
    <t>Japutra</t>
  </si>
  <si>
    <t>10292</t>
  </si>
  <si>
    <t>dturner@nsm-seating.com</t>
  </si>
  <si>
    <t>10291</t>
  </si>
  <si>
    <t>rottman@nsm-seating.com</t>
  </si>
  <si>
    <t>Ottman</t>
  </si>
  <si>
    <t>cthompson@nsm-seating.com</t>
  </si>
  <si>
    <t>pswanson@nsm-seating.com</t>
  </si>
  <si>
    <t>Funding Training Supvsr</t>
  </si>
  <si>
    <t>Lindy.Luttmer@nsm-seating.com</t>
  </si>
  <si>
    <t>Lindy</t>
  </si>
  <si>
    <t>Luttmer</t>
  </si>
  <si>
    <t>10282</t>
  </si>
  <si>
    <t>greg.kenny@nsm-seating.com</t>
  </si>
  <si>
    <t>10281</t>
  </si>
  <si>
    <t>jcamp@nsm-seating.com</t>
  </si>
  <si>
    <t>10280</t>
  </si>
  <si>
    <t>llord@nsm-seating.com</t>
  </si>
  <si>
    <t>Lord</t>
  </si>
  <si>
    <t>Romero</t>
  </si>
  <si>
    <t>Cysewski</t>
  </si>
  <si>
    <t>Marcel</t>
  </si>
  <si>
    <t>jhellbach@nsm-seating.com</t>
  </si>
  <si>
    <t>Hellbach</t>
  </si>
  <si>
    <t>angelajohnson@nsm-seating.com</t>
  </si>
  <si>
    <t>10274</t>
  </si>
  <si>
    <t>jlamkin@nsm-seating.com</t>
  </si>
  <si>
    <t>Janel</t>
  </si>
  <si>
    <t>Lamkin</t>
  </si>
  <si>
    <t>10273</t>
  </si>
  <si>
    <t>william.lafreniere@nsm-seating.com</t>
  </si>
  <si>
    <t>Lafreniere</t>
  </si>
  <si>
    <t>10272</t>
  </si>
  <si>
    <t>tara.kelly@nsm-seating.com</t>
  </si>
  <si>
    <t>10271</t>
  </si>
  <si>
    <t>bashford@nsm-seating.com</t>
  </si>
  <si>
    <t>Barbara</t>
  </si>
  <si>
    <t>Ashford</t>
  </si>
  <si>
    <t>10270</t>
  </si>
  <si>
    <t>tiffany.mason@nsm-seating.com</t>
  </si>
  <si>
    <t>10268</t>
  </si>
  <si>
    <t>rbryan@nsm-seating.com</t>
  </si>
  <si>
    <t>10266</t>
  </si>
  <si>
    <t>gregg.blanchard@nsm-seating.com</t>
  </si>
  <si>
    <t>Blanchard</t>
  </si>
  <si>
    <t>10265</t>
  </si>
  <si>
    <t>frances.cruz@nsm-seating.com</t>
  </si>
  <si>
    <t>Frances</t>
  </si>
  <si>
    <t>10264</t>
  </si>
  <si>
    <t>jlarkner@nsm-seating.com</t>
  </si>
  <si>
    <t>Larkner</t>
  </si>
  <si>
    <t>andres.ferreira@nsm-seating.com</t>
  </si>
  <si>
    <t>Andres</t>
  </si>
  <si>
    <t>Ferreira</t>
  </si>
  <si>
    <t>10262</t>
  </si>
  <si>
    <t>kgrady@nsm-seating.com</t>
  </si>
  <si>
    <t>10261</t>
  </si>
  <si>
    <t>kmahler@nsm-seating.com</t>
  </si>
  <si>
    <t>Mahler</t>
  </si>
  <si>
    <t>10260</t>
  </si>
  <si>
    <t>christopher.liquori@nsm-seating.com</t>
  </si>
  <si>
    <t>Liquori</t>
  </si>
  <si>
    <t>frank.oliver@nsm-seating.com</t>
  </si>
  <si>
    <t>vmartin@nsm-seating.com</t>
  </si>
  <si>
    <t>Van</t>
  </si>
  <si>
    <t>jrocha@nsm-seating.com</t>
  </si>
  <si>
    <t>Julio</t>
  </si>
  <si>
    <t>Rocha</t>
  </si>
  <si>
    <t>theresa.joyce@nsm-seating.com</t>
  </si>
  <si>
    <t>10252</t>
  </si>
  <si>
    <t>becky.colbert@nsm-seating.com</t>
  </si>
  <si>
    <t>Colbert</t>
  </si>
  <si>
    <t>10251</t>
  </si>
  <si>
    <t>skrol@nsm-seating.com</t>
  </si>
  <si>
    <t>Krol</t>
  </si>
  <si>
    <t>bford@nsm-seating.com</t>
  </si>
  <si>
    <t>10249</t>
  </si>
  <si>
    <t>donna.nowacki@nsm-seating.com</t>
  </si>
  <si>
    <t>Nowacki</t>
  </si>
  <si>
    <t>10248</t>
  </si>
  <si>
    <t>tpitts@nsm-seating.com</t>
  </si>
  <si>
    <t>Trina</t>
  </si>
  <si>
    <t>Pitts</t>
  </si>
  <si>
    <t>10247</t>
  </si>
  <si>
    <t>Kristen.Maak@nsm-seating.com</t>
  </si>
  <si>
    <t>Maak</t>
  </si>
  <si>
    <t>guy.joyce@nsm-seating.com</t>
  </si>
  <si>
    <t>robert.fitzgerald@nsm-seating.com</t>
  </si>
  <si>
    <t>kcoste@nsm-seating.com</t>
  </si>
  <si>
    <t>Coste</t>
  </si>
  <si>
    <t>10240</t>
  </si>
  <si>
    <t>thmiller@nsm-seating.com</t>
  </si>
  <si>
    <t>10239</t>
  </si>
  <si>
    <t>dvaughan@nsm-seating.com</t>
  </si>
  <si>
    <t>Vaughan</t>
  </si>
  <si>
    <t>10236</t>
  </si>
  <si>
    <t>ivaldez@nsm-seating.com</t>
  </si>
  <si>
    <t>Imelda</t>
  </si>
  <si>
    <t>10235</t>
  </si>
  <si>
    <t>sbrewton@nsm-seating.com</t>
  </si>
  <si>
    <t>Brewton</t>
  </si>
  <si>
    <t>ghall@nsm-seating.com</t>
  </si>
  <si>
    <t>rblack@nsm-seating.com</t>
  </si>
  <si>
    <t>Black</t>
  </si>
  <si>
    <t>10227</t>
  </si>
  <si>
    <t>Will</t>
  </si>
  <si>
    <t>kVargas@nsm-seating.com</t>
  </si>
  <si>
    <t>Keri</t>
  </si>
  <si>
    <t>10222</t>
  </si>
  <si>
    <t>rhallett@nsm-seating.com</t>
  </si>
  <si>
    <t>Rustom</t>
  </si>
  <si>
    <t>Hallett</t>
  </si>
  <si>
    <t>glwatkins@nsm-seating.com</t>
  </si>
  <si>
    <t>Glenda</t>
  </si>
  <si>
    <t>Watkins</t>
  </si>
  <si>
    <t>10220</t>
  </si>
  <si>
    <t>aamorozo@nsm-seating.com</t>
  </si>
  <si>
    <t>Abner</t>
  </si>
  <si>
    <t>Amorozo</t>
  </si>
  <si>
    <t>10219</t>
  </si>
  <si>
    <t>rbenites@nsm-seating.com</t>
  </si>
  <si>
    <t>Ricardo</t>
  </si>
  <si>
    <t>Benites</t>
  </si>
  <si>
    <t>10218</t>
  </si>
  <si>
    <t>angela.doyle@nsm-seating.com</t>
  </si>
  <si>
    <t>Doyle</t>
  </si>
  <si>
    <t>10216</t>
  </si>
  <si>
    <t>asanchez@nsm-seating.com</t>
  </si>
  <si>
    <t>10215</t>
  </si>
  <si>
    <t>Senior Accountant</t>
  </si>
  <si>
    <t>preid@nsm-seating.com</t>
  </si>
  <si>
    <t>10214</t>
  </si>
  <si>
    <t>zgural@nsm-seating.com</t>
  </si>
  <si>
    <t>Gural</t>
  </si>
  <si>
    <t>Buford</t>
  </si>
  <si>
    <t>10210</t>
  </si>
  <si>
    <t>paul.maillet@nsm-seating.com</t>
  </si>
  <si>
    <t>Maillet</t>
  </si>
  <si>
    <t>10209</t>
  </si>
  <si>
    <t>richard.dion@nsm-seating.com</t>
  </si>
  <si>
    <t>Dion</t>
  </si>
  <si>
    <t>carolyn.carroll@nsm-seating.com</t>
  </si>
  <si>
    <t>10207</t>
  </si>
  <si>
    <t>cwinston@nsm-seating.com</t>
  </si>
  <si>
    <t>Winston Jr</t>
  </si>
  <si>
    <t>klombardo@nsm-seating.com</t>
  </si>
  <si>
    <t>Peters-Xiong</t>
  </si>
  <si>
    <t>10204</t>
  </si>
  <si>
    <t>cmcnulty@nsm-seating.com</t>
  </si>
  <si>
    <t>McNulty</t>
  </si>
  <si>
    <t>10203</t>
  </si>
  <si>
    <t>vbrandt@nsm-seating.com</t>
  </si>
  <si>
    <t>10202</t>
  </si>
  <si>
    <t>amy.ebert@nsm-seating.com</t>
  </si>
  <si>
    <t>Ebert</t>
  </si>
  <si>
    <t>10201</t>
  </si>
  <si>
    <t>elizabeth.valentin@nsm-seating.com</t>
  </si>
  <si>
    <t>Valentin</t>
  </si>
  <si>
    <t>10200</t>
  </si>
  <si>
    <t>andrea.platt@nsm-seating.com</t>
  </si>
  <si>
    <t>Platt</t>
  </si>
  <si>
    <t>10199</t>
  </si>
  <si>
    <t>vdaborowski@nsm-seating.com</t>
  </si>
  <si>
    <t>Daborowski</t>
  </si>
  <si>
    <t>10198</t>
  </si>
  <si>
    <t>william.mccusker@nsm-seating.com</t>
  </si>
  <si>
    <t>McCusker</t>
  </si>
  <si>
    <t>10197</t>
  </si>
  <si>
    <t>matthew.butterfield@nsm-seating.com</t>
  </si>
  <si>
    <t>Butterfield</t>
  </si>
  <si>
    <t>alisha.heartley@nsm-seating.com</t>
  </si>
  <si>
    <t>Alisha</t>
  </si>
  <si>
    <t>Heartley</t>
  </si>
  <si>
    <t>10194</t>
  </si>
  <si>
    <t>Kalin</t>
  </si>
  <si>
    <t>Omo</t>
  </si>
  <si>
    <t>peter.eastman@nsm-seating.com</t>
  </si>
  <si>
    <t>Eastman</t>
  </si>
  <si>
    <t>sandra.burns@nsm-seating.com</t>
  </si>
  <si>
    <t>10190</t>
  </si>
  <si>
    <t>pam.roberts@nsm-seating.com</t>
  </si>
  <si>
    <t>10189</t>
  </si>
  <si>
    <t>kbailey@nsm-seating.com</t>
  </si>
  <si>
    <t>10186</t>
  </si>
  <si>
    <t>whagman@nsm-seating.com</t>
  </si>
  <si>
    <t>Hagman</t>
  </si>
  <si>
    <t>dlarosa@nsm-seating.com</t>
  </si>
  <si>
    <t>Larosa</t>
  </si>
  <si>
    <t>10184</t>
  </si>
  <si>
    <t>kphillips@nsm-seating.com</t>
  </si>
  <si>
    <t>10182</t>
  </si>
  <si>
    <t>touimette@nsm-seating.com</t>
  </si>
  <si>
    <t>Ouimette</t>
  </si>
  <si>
    <t>hnash@nsm-seating.com</t>
  </si>
  <si>
    <t>10179</t>
  </si>
  <si>
    <t>rsamay@nsm-seating.com</t>
  </si>
  <si>
    <t>Samay</t>
  </si>
  <si>
    <t>jrockwell@nsm-seating.com</t>
  </si>
  <si>
    <t>Rockwell</t>
  </si>
  <si>
    <t>10175</t>
  </si>
  <si>
    <t>dswain@nsm-seating.com</t>
  </si>
  <si>
    <t>Swain</t>
  </si>
  <si>
    <t>jtiraboschi@nsm-seating.com</t>
  </si>
  <si>
    <t>Tiraboschi</t>
  </si>
  <si>
    <t>10173</t>
  </si>
  <si>
    <t>orville.terwilleger@nsm-seating.com</t>
  </si>
  <si>
    <t>Orville</t>
  </si>
  <si>
    <t>Terwilleger</t>
  </si>
  <si>
    <t>Business Development SVP</t>
  </si>
  <si>
    <t>dmcdaniel@nsm-seating.com</t>
  </si>
  <si>
    <t>10171</t>
  </si>
  <si>
    <t>IT Software Developer</t>
  </si>
  <si>
    <t>tniswander@nsm-seating.com</t>
  </si>
  <si>
    <t>Niswander</t>
  </si>
  <si>
    <t>10170</t>
  </si>
  <si>
    <t>Melissa.Moffatt@nsm-seating.com</t>
  </si>
  <si>
    <t>Moffatt</t>
  </si>
  <si>
    <t>10168</t>
  </si>
  <si>
    <t>apadgett@nsm-seating.com</t>
  </si>
  <si>
    <t>Antonia</t>
  </si>
  <si>
    <t>Padgett</t>
  </si>
  <si>
    <t>10167</t>
  </si>
  <si>
    <t>kparham@nsm-seating.com</t>
  </si>
  <si>
    <t>Kay</t>
  </si>
  <si>
    <t>Parham</t>
  </si>
  <si>
    <t>10166</t>
  </si>
  <si>
    <t>cdivine@nsm-seating.com</t>
  </si>
  <si>
    <t>Divine</t>
  </si>
  <si>
    <t>holly.feliton@nsm-seating.com</t>
  </si>
  <si>
    <t>Feliton</t>
  </si>
  <si>
    <t>10163</t>
  </si>
  <si>
    <t>christopher.curylo@nsm-seating.com</t>
  </si>
  <si>
    <t>Curylo</t>
  </si>
  <si>
    <t>lramos@nsm-seating.com</t>
  </si>
  <si>
    <t>10160</t>
  </si>
  <si>
    <t>Staci.Simpson@nsm-seating.com</t>
  </si>
  <si>
    <t>Simpson</t>
  </si>
  <si>
    <t>10159</t>
  </si>
  <si>
    <t>jdouglas@nsm-seating.com</t>
  </si>
  <si>
    <t>10158</t>
  </si>
  <si>
    <t>Regional Ops Manager</t>
  </si>
  <si>
    <t>ronald.sperry@nsm-seating.com</t>
  </si>
  <si>
    <t>Sperry</t>
  </si>
  <si>
    <t>10157</t>
  </si>
  <si>
    <t>dmitry.dobrovolsky@nsm-seating.com</t>
  </si>
  <si>
    <t>Dmitry</t>
  </si>
  <si>
    <t>Dobrovolsky</t>
  </si>
  <si>
    <t>10156</t>
  </si>
  <si>
    <t>sthomas@nsm-seating.com</t>
  </si>
  <si>
    <t>Starla</t>
  </si>
  <si>
    <t>10155</t>
  </si>
  <si>
    <t>kimberly.bergstrom@nsm-seating.com</t>
  </si>
  <si>
    <t>Bergstrom</t>
  </si>
  <si>
    <t>10153</t>
  </si>
  <si>
    <t>douglas.bergstrom@nsm-seating.com</t>
  </si>
  <si>
    <t>klockson@nsm-seating.com</t>
  </si>
  <si>
    <t>Lockson</t>
  </si>
  <si>
    <t>10150</t>
  </si>
  <si>
    <t>Account Manager</t>
  </si>
  <si>
    <t>omaira.clark@nsm-seating.com</t>
  </si>
  <si>
    <t>Omaira</t>
  </si>
  <si>
    <t>Valentin-Clark</t>
  </si>
  <si>
    <t>10149</t>
  </si>
  <si>
    <t>fcarrillo@nsm-seating.com</t>
  </si>
  <si>
    <t>Freddy</t>
  </si>
  <si>
    <t>10148</t>
  </si>
  <si>
    <t>Iris</t>
  </si>
  <si>
    <t>Yancey- Manzarek</t>
  </si>
  <si>
    <t>cviau@nsm-seating.com</t>
  </si>
  <si>
    <t>Viau</t>
  </si>
  <si>
    <t>10142</t>
  </si>
  <si>
    <t>bmarshall@nsm-seating.com</t>
  </si>
  <si>
    <t>10141</t>
  </si>
  <si>
    <t>Area Vice President</t>
  </si>
  <si>
    <t>10138</t>
  </si>
  <si>
    <t>shawn.clark@nsm-seating.com</t>
  </si>
  <si>
    <t>10137</t>
  </si>
  <si>
    <t>bklepfer@nsm-seating.com</t>
  </si>
  <si>
    <t>Klepfer</t>
  </si>
  <si>
    <t>kcorey@nsm-seating.com</t>
  </si>
  <si>
    <t>10133</t>
  </si>
  <si>
    <t>cgoss@nsm-seating.com</t>
  </si>
  <si>
    <t>Supply Chain VP</t>
  </si>
  <si>
    <t>dpietrzak@nsm-seating.com</t>
  </si>
  <si>
    <t>Pietrzak</t>
  </si>
  <si>
    <t>10131</t>
  </si>
  <si>
    <t>jarren.burrows@nsm-seating.com</t>
  </si>
  <si>
    <t>Jarren</t>
  </si>
  <si>
    <t>Burrows</t>
  </si>
  <si>
    <t>10130</t>
  </si>
  <si>
    <t>lmartin@nsm-seating.com</t>
  </si>
  <si>
    <t>10129</t>
  </si>
  <si>
    <t>ed.bonk@nsm-seating.com</t>
  </si>
  <si>
    <t>Bonk</t>
  </si>
  <si>
    <t>stephen.iannazzo@nsm-seating.com</t>
  </si>
  <si>
    <t>Iannazzo</t>
  </si>
  <si>
    <t>bmott@nsm-seating.com</t>
  </si>
  <si>
    <t>Beatrice</t>
  </si>
  <si>
    <t>Mott</t>
  </si>
  <si>
    <t>10126</t>
  </si>
  <si>
    <t>veronica.nofziger@nsm-seating.com</t>
  </si>
  <si>
    <t>Veronica</t>
  </si>
  <si>
    <t>Nofziger</t>
  </si>
  <si>
    <t>10125</t>
  </si>
  <si>
    <t>lskiles@nsm-seating.com</t>
  </si>
  <si>
    <t>Skiles</t>
  </si>
  <si>
    <t>10124</t>
  </si>
  <si>
    <t>lstreitmatter@nsm-seating.com</t>
  </si>
  <si>
    <t>Leonard</t>
  </si>
  <si>
    <t>Streitmatter</t>
  </si>
  <si>
    <t>emaubach@nsm-seating.com</t>
  </si>
  <si>
    <t>Maubach Jr</t>
  </si>
  <si>
    <t>anne.couture@nsm-seating.com</t>
  </si>
  <si>
    <t>Couture</t>
  </si>
  <si>
    <t>10120</t>
  </si>
  <si>
    <t>dpaxton@nsm-seating.com</t>
  </si>
  <si>
    <t>Dena</t>
  </si>
  <si>
    <t>Paxton</t>
  </si>
  <si>
    <t>cabbott@nsm-seating.com</t>
  </si>
  <si>
    <t>Cyglenda</t>
  </si>
  <si>
    <t>cgreen@nsm-seating.com</t>
  </si>
  <si>
    <t>Marvelena</t>
  </si>
  <si>
    <t>Green</t>
  </si>
  <si>
    <t>10116</t>
  </si>
  <si>
    <t>cbensema@nsm-seating.com</t>
  </si>
  <si>
    <t>Carolyne</t>
  </si>
  <si>
    <t>10114</t>
  </si>
  <si>
    <t>jmahoney@nsm-seating.com</t>
  </si>
  <si>
    <t>Judith</t>
  </si>
  <si>
    <t>Mahoney</t>
  </si>
  <si>
    <t>gary.king@nsm-seating.com</t>
  </si>
  <si>
    <t>pgervais@nsm-seating.com</t>
  </si>
  <si>
    <t>Gervais</t>
  </si>
  <si>
    <t>10110</t>
  </si>
  <si>
    <t>corman@nsm-seating.com</t>
  </si>
  <si>
    <t>rdickey@nsm-seating.com</t>
  </si>
  <si>
    <t>Laveta</t>
  </si>
  <si>
    <t>Dickey</t>
  </si>
  <si>
    <t>10108</t>
  </si>
  <si>
    <t>michael.bavaro@nsm-seating.com</t>
  </si>
  <si>
    <t>Bavaro</t>
  </si>
  <si>
    <t>10107</t>
  </si>
  <si>
    <t>jvasquez@nsm-seating.com</t>
  </si>
  <si>
    <t>Vasquez</t>
  </si>
  <si>
    <t>10106</t>
  </si>
  <si>
    <t>bmcguire@nsm-seating.com</t>
  </si>
  <si>
    <t>McGuire</t>
  </si>
  <si>
    <t>melissa.matteson@nsm-seating.com</t>
  </si>
  <si>
    <t>Matteson</t>
  </si>
  <si>
    <t>10104</t>
  </si>
  <si>
    <t>aneal@nsm-seating.com</t>
  </si>
  <si>
    <t>Neal</t>
  </si>
  <si>
    <t>10103</t>
  </si>
  <si>
    <t>mark.deblois@nsm-seating.com</t>
  </si>
  <si>
    <t>DeBlois</t>
  </si>
  <si>
    <t>10102</t>
  </si>
  <si>
    <t>gstevens@nsm-seating.com</t>
  </si>
  <si>
    <t>10100</t>
  </si>
  <si>
    <t>motto@nsm-seating.com</t>
  </si>
  <si>
    <t>misloan@nsm-seating.com</t>
  </si>
  <si>
    <t>Sloan</t>
  </si>
  <si>
    <t>10098</t>
  </si>
  <si>
    <t>eserbe@nsm-seating.com</t>
  </si>
  <si>
    <t>Serbe</t>
  </si>
  <si>
    <t>10097</t>
  </si>
  <si>
    <t>efitchew@nsm-seating.com</t>
  </si>
  <si>
    <t>Elaine</t>
  </si>
  <si>
    <t>Fitchew</t>
  </si>
  <si>
    <t>10095</t>
  </si>
  <si>
    <t>bward@nsm-seating.com</t>
  </si>
  <si>
    <t>10094</t>
  </si>
  <si>
    <t>janbrown@nsm-seating.com</t>
  </si>
  <si>
    <t>10093</t>
  </si>
  <si>
    <t>tmiller@nsm-seating.com</t>
  </si>
  <si>
    <t>Virgil</t>
  </si>
  <si>
    <t>jmorse@nsm-seating.com</t>
  </si>
  <si>
    <t>Morse  Jr</t>
  </si>
  <si>
    <t>Branch Services Manager</t>
  </si>
  <si>
    <t>rmoses@nsm-seating.com</t>
  </si>
  <si>
    <t>Maureen</t>
  </si>
  <si>
    <t>Moses</t>
  </si>
  <si>
    <t>10088</t>
  </si>
  <si>
    <t>jpierce@nsm-seating.com</t>
  </si>
  <si>
    <t>MAARONSON@nsm-seating.com</t>
  </si>
  <si>
    <t>Mala</t>
  </si>
  <si>
    <t>Aaronson</t>
  </si>
  <si>
    <t>sleone@nsm-seating.com</t>
  </si>
  <si>
    <t>Sandro</t>
  </si>
  <si>
    <t>Leone</t>
  </si>
  <si>
    <t>rrivas@nsm-seating.com</t>
  </si>
  <si>
    <t>10080</t>
  </si>
  <si>
    <t>jjones@nsm-seating.com</t>
  </si>
  <si>
    <t>Jones-Miller</t>
  </si>
  <si>
    <t>10078</t>
  </si>
  <si>
    <t>lmiller@nsm-seating.com</t>
  </si>
  <si>
    <t>Integrations Director</t>
  </si>
  <si>
    <t>cgrimes@nsm-seating.com</t>
  </si>
  <si>
    <t>10074</t>
  </si>
  <si>
    <t>rebner@nsm-seating.com</t>
  </si>
  <si>
    <t>Ebner</t>
  </si>
  <si>
    <t>jmelms@nsm-seating.com</t>
  </si>
  <si>
    <t>Melms</t>
  </si>
  <si>
    <t>rmartin@nsm-seating.com</t>
  </si>
  <si>
    <t>keith.wallace@nsm-seating.com</t>
  </si>
  <si>
    <t>linda.moonan-kroc@nsm-seating.com</t>
  </si>
  <si>
    <t>Moonan-Kroc</t>
  </si>
  <si>
    <t>10068</t>
  </si>
  <si>
    <t>IT Director</t>
  </si>
  <si>
    <t>jlindquist@nsm-seating.com</t>
  </si>
  <si>
    <t>Lindquist</t>
  </si>
  <si>
    <t>10067</t>
  </si>
  <si>
    <t>elittrell@nsm-seating.com</t>
  </si>
  <si>
    <t>Littrell</t>
  </si>
  <si>
    <t>dhuffman@nsm-seating.com</t>
  </si>
  <si>
    <t>Huffman</t>
  </si>
  <si>
    <t>10065</t>
  </si>
  <si>
    <t>rseely@nsm-seating.com</t>
  </si>
  <si>
    <t>Seely</t>
  </si>
  <si>
    <t>10064</t>
  </si>
  <si>
    <t>National Funding Director</t>
  </si>
  <si>
    <t>jpalladino@nsm-seating.com</t>
  </si>
  <si>
    <t>Jaye</t>
  </si>
  <si>
    <t>Palladino</t>
  </si>
  <si>
    <t>10063</t>
  </si>
  <si>
    <t>msloan@nsm-seating.com</t>
  </si>
  <si>
    <t>Marsha</t>
  </si>
  <si>
    <t>10062</t>
  </si>
  <si>
    <t>tnunez@nsm-seating.com</t>
  </si>
  <si>
    <t>10061</t>
  </si>
  <si>
    <t>dbutcher@nsm-seating.com</t>
  </si>
  <si>
    <t>Butcher</t>
  </si>
  <si>
    <t>dadcox@nsm-seating.com</t>
  </si>
  <si>
    <t>Adcox</t>
  </si>
  <si>
    <t>jhennessee@nsm-seating.com</t>
  </si>
  <si>
    <t>Hennessee</t>
  </si>
  <si>
    <t>10055</t>
  </si>
  <si>
    <t>dyurt@nsm-seating.com</t>
  </si>
  <si>
    <t>Yurt</t>
  </si>
  <si>
    <t>10053</t>
  </si>
  <si>
    <t>wluster@nsm-seating.com</t>
  </si>
  <si>
    <t>Luster</t>
  </si>
  <si>
    <t>10052</t>
  </si>
  <si>
    <t>stephen.sullivan@nsm-seating.com</t>
  </si>
  <si>
    <t>10051</t>
  </si>
  <si>
    <t>Billing Director</t>
  </si>
  <si>
    <t>rscoggins@nsm-seating.com</t>
  </si>
  <si>
    <t>Rena</t>
  </si>
  <si>
    <t>Scoggins</t>
  </si>
  <si>
    <t>10050</t>
  </si>
  <si>
    <t>tflanagan@nsm-seating.com</t>
  </si>
  <si>
    <t>joseph.uccello@nsm-seating.com</t>
  </si>
  <si>
    <t>Uccello</t>
  </si>
  <si>
    <t>Compliance Director</t>
  </si>
  <si>
    <t>kshell@nsm-seating.com</t>
  </si>
  <si>
    <t>Shell</t>
  </si>
  <si>
    <t>10046</t>
  </si>
  <si>
    <t>carol.goulet@nsm-seating.com</t>
  </si>
  <si>
    <t>Goulet</t>
  </si>
  <si>
    <t>10045</t>
  </si>
  <si>
    <t>dharmon@nsm-seating.com</t>
  </si>
  <si>
    <t>djones@nsm-seating.com</t>
  </si>
  <si>
    <t>10038</t>
  </si>
  <si>
    <t>barbogast@nsm-seating.com</t>
  </si>
  <si>
    <t>Brennan</t>
  </si>
  <si>
    <t>Arbogast</t>
  </si>
  <si>
    <t>zarriaga@nsm-seating.com</t>
  </si>
  <si>
    <t>Zoila</t>
  </si>
  <si>
    <t>Arriaga</t>
  </si>
  <si>
    <t>10036</t>
  </si>
  <si>
    <t>10035</t>
  </si>
  <si>
    <t>bdeichert@nsm-seating.com</t>
  </si>
  <si>
    <t>Barney</t>
  </si>
  <si>
    <t>Deichert</t>
  </si>
  <si>
    <t>sdeichert@nsm-seating.com</t>
  </si>
  <si>
    <t>Stella</t>
  </si>
  <si>
    <t>10031</t>
  </si>
  <si>
    <t>kmattos@nsm-seating.com</t>
  </si>
  <si>
    <t>Mattos</t>
  </si>
  <si>
    <t>10030</t>
  </si>
  <si>
    <t>agandara@nsm-seating.com</t>
  </si>
  <si>
    <t>Gandara</t>
  </si>
  <si>
    <t>10029</t>
  </si>
  <si>
    <t>lgonzalez@nsm-seating.com</t>
  </si>
  <si>
    <t>dhosmanek@nsm-seating.com</t>
  </si>
  <si>
    <t>Darryl</t>
  </si>
  <si>
    <t>Hosmanek</t>
  </si>
  <si>
    <t>10024</t>
  </si>
  <si>
    <t>csmock@nsm-seating.com</t>
  </si>
  <si>
    <t>fleonera@nsm-seating.com</t>
  </si>
  <si>
    <t>Florante</t>
  </si>
  <si>
    <t>Leonera</t>
  </si>
  <si>
    <t>10022</t>
  </si>
  <si>
    <t>michelle.guzzardi@nsm-seating.com</t>
  </si>
  <si>
    <t>Guzzardi</t>
  </si>
  <si>
    <t>10021</t>
  </si>
  <si>
    <t>rmayes@nsm-seating.com</t>
  </si>
  <si>
    <t>Ricky</t>
  </si>
  <si>
    <t>Mayes</t>
  </si>
  <si>
    <t>estewart@nsm-seating.com</t>
  </si>
  <si>
    <t>10016</t>
  </si>
  <si>
    <t>raymond.gorneault@nsm-seating.com</t>
  </si>
  <si>
    <t>Gorneault</t>
  </si>
  <si>
    <t>chris.henrichon@nsm-seating.com</t>
  </si>
  <si>
    <t>Henrichon</t>
  </si>
  <si>
    <t>VP of Billing and Reimbur</t>
  </si>
  <si>
    <t>kharmon@nsm-seating.com</t>
  </si>
  <si>
    <t>10011</t>
  </si>
  <si>
    <t>jfederico@nsm-seating.com</t>
  </si>
  <si>
    <t>Jesuric</t>
  </si>
  <si>
    <t>Federico</t>
  </si>
  <si>
    <t>Bodiford</t>
  </si>
  <si>
    <t>jeffrey.larosa@nsm-seating.com</t>
  </si>
  <si>
    <t>LaRosa</t>
  </si>
  <si>
    <t>judy.cabral@nsm-seating.com</t>
  </si>
  <si>
    <t>Cabral</t>
  </si>
  <si>
    <t>10003</t>
  </si>
  <si>
    <t>roseann.kuhn@nsm-seating.com</t>
  </si>
  <si>
    <t>Roseann</t>
  </si>
  <si>
    <t>Kuhn</t>
  </si>
  <si>
    <t>10002</t>
  </si>
  <si>
    <t>Org Level 2</t>
  </si>
  <si>
    <t>Org Level 1 Code</t>
  </si>
  <si>
    <t>Job Title</t>
  </si>
  <si>
    <t>Email Address</t>
  </si>
  <si>
    <t>First Name</t>
  </si>
  <si>
    <t>Last Name</t>
  </si>
  <si>
    <t>Employment Status</t>
  </si>
  <si>
    <t>Employee Number</t>
  </si>
  <si>
    <t>Applied filters:
Branch_ID is not (Blank)
Month is July 2022
Year is 2022</t>
  </si>
  <si>
    <t>Total</t>
  </si>
  <si>
    <t>Fayetteville</t>
  </si>
  <si>
    <t>Southeast</t>
  </si>
  <si>
    <t>Pacific Northwest</t>
  </si>
  <si>
    <t>Western</t>
  </si>
  <si>
    <t>South Central Texas</t>
  </si>
  <si>
    <t>San Angelo</t>
  </si>
  <si>
    <t>Northeast</t>
  </si>
  <si>
    <t>New Hampshire Access</t>
  </si>
  <si>
    <t>Akron</t>
  </si>
  <si>
    <t>San Antonio 2</t>
  </si>
  <si>
    <t>Lubbock 2</t>
  </si>
  <si>
    <t>Panama City</t>
  </si>
  <si>
    <t>Ft. Myers</t>
  </si>
  <si>
    <t>Newark</t>
  </si>
  <si>
    <t>Toledo Access</t>
  </si>
  <si>
    <t>Waco</t>
  </si>
  <si>
    <t>Tampa Access</t>
  </si>
  <si>
    <t>Tri-Cities</t>
  </si>
  <si>
    <t>Indianapolis Access</t>
  </si>
  <si>
    <t>Pomfret</t>
  </si>
  <si>
    <t>Appleton</t>
  </si>
  <si>
    <t>Cat 3</t>
  </si>
  <si>
    <t>Southwest</t>
  </si>
  <si>
    <t>Las Vegas</t>
  </si>
  <si>
    <t>New Orleans</t>
  </si>
  <si>
    <t>Lafayette</t>
  </si>
  <si>
    <t>Little Rock</t>
  </si>
  <si>
    <t>Columbus West</t>
  </si>
  <si>
    <t>Cincinnati</t>
  </si>
  <si>
    <t>Fishersville</t>
  </si>
  <si>
    <t>Southern Pacific</t>
  </si>
  <si>
    <t>Honolulu</t>
  </si>
  <si>
    <t>Miami</t>
  </si>
  <si>
    <t>Birmingham</t>
  </si>
  <si>
    <t>Cat 5</t>
  </si>
  <si>
    <t>The Bronx</t>
  </si>
  <si>
    <t>Ft. Wayne</t>
  </si>
  <si>
    <t>Charleston</t>
  </si>
  <si>
    <t>Seattle</t>
  </si>
  <si>
    <t>Providence</t>
  </si>
  <si>
    <t>New Jersey</t>
  </si>
  <si>
    <t>Natick</t>
  </si>
  <si>
    <t>Northern California</t>
  </si>
  <si>
    <t>Peoria</t>
  </si>
  <si>
    <t>Roanoke</t>
  </si>
  <si>
    <t>Austin North</t>
  </si>
  <si>
    <t>Santa Barbara</t>
  </si>
  <si>
    <t>Des Moines</t>
  </si>
  <si>
    <t>Chicago</t>
  </si>
  <si>
    <t>Plainview</t>
  </si>
  <si>
    <t>Franklin MA</t>
  </si>
  <si>
    <t>Houston West</t>
  </si>
  <si>
    <t>San Jose</t>
  </si>
  <si>
    <t>Allentown</t>
  </si>
  <si>
    <t>Burlington VT</t>
  </si>
  <si>
    <t>San Antonio West</t>
  </si>
  <si>
    <t>New York City</t>
  </si>
  <si>
    <t>Salt Lake City</t>
  </si>
  <si>
    <t>Indy NW</t>
  </si>
  <si>
    <t>Woburn</t>
  </si>
  <si>
    <t>OKC North</t>
  </si>
  <si>
    <t>Philadelphia</t>
  </si>
  <si>
    <t>Pacific WA</t>
  </si>
  <si>
    <t>Helena</t>
  </si>
  <si>
    <t>Albany NY Access</t>
  </si>
  <si>
    <t>Wilkes-Barre</t>
  </si>
  <si>
    <t>Syracuse</t>
  </si>
  <si>
    <t>Portland North</t>
  </si>
  <si>
    <t>Owings Mills</t>
  </si>
  <si>
    <t>Ft Worth</t>
  </si>
  <si>
    <t>Chattanooga TN</t>
  </si>
  <si>
    <t>Flint Michigan</t>
  </si>
  <si>
    <t>St. Louis</t>
  </si>
  <si>
    <t>Cumberland</t>
  </si>
  <si>
    <t>Baltimore</t>
  </si>
  <si>
    <t>St. Petersburg</t>
  </si>
  <si>
    <t>Washington DC</t>
  </si>
  <si>
    <t>Fort Lauderdale</t>
  </si>
  <si>
    <t>Denver</t>
  </si>
  <si>
    <t>Minneapolis</t>
  </si>
  <si>
    <t>Phoenix</t>
  </si>
  <si>
    <t>Connecticut</t>
  </si>
  <si>
    <t>Buffalo</t>
  </si>
  <si>
    <t>Chatsworth</t>
  </si>
  <si>
    <t>Atlanta</t>
  </si>
  <si>
    <t>Total Tech Evals &amp; Dlvrys</t>
  </si>
  <si>
    <t>Total Tech NewEquip Dlvrys as % of Ttl Tech Made Dlvrys</t>
  </si>
  <si>
    <t>TechHours</t>
  </si>
  <si>
    <t>Total Tech Hours</t>
  </si>
  <si>
    <t>Ttl Dlvrys</t>
  </si>
  <si>
    <t>Direct Auto Costs/Ttl Rev</t>
  </si>
  <si>
    <t>Svc TCT (P50)</t>
  </si>
  <si>
    <t>T3 PG Overall</t>
  </si>
  <si>
    <t>% to Goal MTD Svc Rev</t>
  </si>
  <si>
    <t>MTD Budget Goal</t>
  </si>
  <si>
    <t>Total Mnthly Budget</t>
  </si>
  <si>
    <t>Total Rev</t>
  </si>
  <si>
    <t>Service Rev</t>
  </si>
  <si>
    <t>Total Tech Dlvrys per Tech Hr</t>
  </si>
  <si>
    <t>BE Cmpl %</t>
  </si>
  <si>
    <t>CBC Timeliness</t>
  </si>
  <si>
    <t>Dlvry Count</t>
  </si>
  <si>
    <t>CB Complete Count</t>
  </si>
  <si>
    <t>Avg Svc  Rev /Order</t>
  </si>
  <si>
    <t>T 13 Svc Rev / Tech Hour</t>
  </si>
  <si>
    <t>Rev Tech Hr</t>
  </si>
  <si>
    <t>DOO</t>
  </si>
  <si>
    <t>Repair Dlvrys</t>
  </si>
  <si>
    <t>% Overtime</t>
  </si>
  <si>
    <t>Ttl Tech Activities</t>
  </si>
  <si>
    <t>#Techs</t>
  </si>
  <si>
    <t>Repair @ Home %</t>
  </si>
  <si>
    <t>Repair @ Branch</t>
  </si>
  <si>
    <t>Eval @ Branch %</t>
  </si>
  <si>
    <t>Remote Eval %</t>
  </si>
  <si>
    <t>Eval Count</t>
  </si>
  <si>
    <t>Last Svc Wip Total</t>
  </si>
  <si>
    <t>BranchSize</t>
  </si>
  <si>
    <t>Division</t>
  </si>
  <si>
    <t>BranchDesc</t>
  </si>
  <si>
    <t>Branch_ID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</si>
</sst>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8" formatCode="\$#,##0.00"/>
    <numFmt numFmtId="169" formatCode="#0.##"/>
    <numFmt numFmtId="170" formatCode="#"/>
    <numFmt numFmtId="171" formatCode="0.00%;\-0.00%;0.00%"/>
    <numFmt numFmtId="172" formatCode="0.0"/>
    <numFmt numFmtId="173" formatCode="\$#,##0.00;\(\$#,##0.00\);\$#,##0.00"/>
    <numFmt numFmtId="174" formatCode="\$#,##0;\(\$#,##0\);\$#,##0"/>
    <numFmt numFmtId="175" formatCode="0.000"/>
    <numFmt numFmtId="176" formatCode="0.0%;\-0.0%;0.0%"/>
    <numFmt numFmtId="177" formatCode="\$#,##0.0;\(\$#,##0.0\);\$#,##0.0"/>
  </numFmts>
  <fonts count="1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Times New Roman"/>
      <family val="1"/>
    </font>
    <font>
      <sz val="10"/>
      <name val="Times New Roman"/>
      <family val="1"/>
    </font>
    <font>
      <u/>
      <sz val="10"/>
      <name val="Times New Roman"/>
      <family val="1"/>
    </font>
    <font>
      <sz val="1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sz val="12"/>
      <name val="Calibri"/>
    </font>
    <font>
      <b/>
      <sz val="12"/>
      <color rgb="FFFFFFFF"/>
      <name val="Calibri"/>
    </font>
    <font>
      <sz val="10"/>
      <name val="Arial"/>
    </font>
    <font>
      <sz val="9"/>
      <color indexed="8"/>
      <name val="SansSerif"/>
    </font>
    <font>
      <b/>
      <sz val="9"/>
      <color indexed="8"/>
      <name val="SansSerif"/>
    </font>
    <font>
      <sz val="11"/>
      <color indexed="8"/>
      <name val="Calibri"/>
      <family val="2"/>
      <scheme val="minor"/>
    </font>
    <font>
      <sz val="11"/>
      <color rgb="FFFFFFFF"/>
      <name val="Calibri"/>
      <family val="2"/>
      <scheme val="minor"/>
    </font>
    <font>
      <sz val="10"/>
      <color theme="1"/>
      <name val="Tahoma"/>
      <family val="2"/>
    </font>
    <font>
      <sz val="10.5"/>
      <color rgb="FF343334"/>
      <name val="IBM Plex Sans"/>
      <family val="2"/>
    </font>
    <font>
      <sz val="11"/>
      <name val="Calibri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A6A6A6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5587B3"/>
      </patternFill>
    </fill>
    <fill>
      <patternFill patternType="solid">
        <fgColor rgb="FFFFFF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EAEA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C0BFC0"/>
      </left>
      <right style="medium">
        <color rgb="FFC0BFC0"/>
      </right>
      <top/>
      <bottom style="medium">
        <color rgb="FFC0BFC0"/>
      </bottom>
      <diagonal/>
    </border>
    <border>
      <left style="medium">
        <color rgb="FFC0BFC0"/>
      </left>
      <right style="medium">
        <color rgb="FFC0BFC0"/>
      </right>
      <top style="medium">
        <color rgb="FFC0BFC0"/>
      </top>
      <bottom style="medium">
        <color rgb="FFC0BFC0"/>
      </bottom>
      <diagonal/>
    </border>
    <border>
      <left/>
      <right/>
      <top/>
      <bottom style="thin">
        <color auto="1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/>
    <xf numFmtId="0" fontId="8" fillId="0" borderId="0"/>
    <xf numFmtId="0" fontId="10" fillId="0" borderId="0"/>
    <xf numFmtId="0" fontId="13" fillId="0" borderId="0"/>
    <xf numFmtId="0" fontId="15" fillId="0" borderId="0"/>
    <xf numFmtId="0" fontId="17" fillId="0" borderId="0"/>
  </cellStyleXfs>
  <cellXfs count="83">
    <xf numFmtId="0" fontId="0" fillId="0" borderId="0" xfId="0"/>
    <xf numFmtId="0" fontId="0" fillId="0" borderId="0" xfId="0" applyNumberFormat="1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7" fillId="0" borderId="9" xfId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/>
    <xf numFmtId="0" fontId="7" fillId="0" borderId="9" xfId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6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/>
    <xf numFmtId="0" fontId="8" fillId="0" borderId="0" xfId="2"/>
    <xf numFmtId="168" fontId="8" fillId="0" borderId="0" xfId="2" applyNumberFormat="1"/>
    <xf numFmtId="1" fontId="8" fillId="0" borderId="0" xfId="2" applyNumberFormat="1"/>
    <xf numFmtId="3" fontId="8" fillId="0" borderId="0" xfId="2" applyNumberFormat="1"/>
    <xf numFmtId="14" fontId="8" fillId="0" borderId="0" xfId="2" applyNumberFormat="1"/>
    <xf numFmtId="0" fontId="9" fillId="4" borderId="0" xfId="2" applyFont="1" applyFill="1" applyAlignment="1">
      <alignment wrapText="1"/>
    </xf>
    <xf numFmtId="0" fontId="10" fillId="0" borderId="0" xfId="3"/>
    <xf numFmtId="0" fontId="11" fillId="0" borderId="0" xfId="3" applyFont="1" applyBorder="1" applyAlignment="1" applyProtection="1">
      <alignment horizontal="left" vertical="top" wrapText="1"/>
    </xf>
    <xf numFmtId="169" fontId="11" fillId="0" borderId="14" xfId="3" applyNumberFormat="1" applyFont="1" applyBorder="1" applyAlignment="1" applyProtection="1">
      <alignment horizontal="center" vertical="center" wrapText="1"/>
    </xf>
    <xf numFmtId="0" fontId="11" fillId="0" borderId="14" xfId="3" applyFont="1" applyBorder="1" applyAlignment="1" applyProtection="1">
      <alignment horizontal="center" vertical="center" wrapText="1"/>
    </xf>
    <xf numFmtId="170" fontId="11" fillId="0" borderId="14" xfId="3" applyNumberFormat="1" applyFont="1" applyBorder="1" applyAlignment="1" applyProtection="1">
      <alignment horizontal="center" vertical="center" wrapText="1"/>
    </xf>
    <xf numFmtId="0" fontId="12" fillId="0" borderId="14" xfId="3" applyFont="1" applyBorder="1" applyAlignment="1" applyProtection="1">
      <alignment horizontal="center" vertical="center" wrapText="1"/>
    </xf>
    <xf numFmtId="0" fontId="13" fillId="0" borderId="0" xfId="4"/>
    <xf numFmtId="0" fontId="2" fillId="5" borderId="11" xfId="0" applyFont="1" applyFill="1" applyBorder="1" applyAlignment="1">
      <alignment wrapText="1"/>
    </xf>
    <xf numFmtId="0" fontId="14" fillId="6" borderId="11" xfId="0" applyFont="1" applyFill="1" applyBorder="1" applyAlignment="1">
      <alignment wrapText="1"/>
    </xf>
    <xf numFmtId="0" fontId="0" fillId="7" borderId="11" xfId="0" applyFill="1" applyBorder="1" applyAlignment="1">
      <alignment wrapText="1"/>
    </xf>
    <xf numFmtId="0" fontId="14" fillId="8" borderId="11" xfId="0" applyFont="1" applyFill="1" applyBorder="1" applyAlignment="1">
      <alignment wrapText="1"/>
    </xf>
    <xf numFmtId="0" fontId="1" fillId="0" borderId="11" xfId="0" applyFont="1" applyBorder="1" applyAlignment="1">
      <alignment horizontal="center" vertical="center" wrapText="1"/>
    </xf>
    <xf numFmtId="0" fontId="15" fillId="0" borderId="0" xfId="5"/>
    <xf numFmtId="0" fontId="16" fillId="0" borderId="15" xfId="5" applyFont="1" applyBorder="1" applyAlignment="1">
      <alignment horizontal="left" vertical="top"/>
    </xf>
    <xf numFmtId="0" fontId="15" fillId="0" borderId="15" xfId="5" applyBorder="1"/>
    <xf numFmtId="0" fontId="16" fillId="9" borderId="16" xfId="5" applyFont="1" applyFill="1" applyBorder="1" applyAlignment="1">
      <alignment horizontal="center" vertical="top"/>
    </xf>
    <xf numFmtId="0" fontId="0" fillId="8" borderId="0" xfId="0" applyNumberFormat="1" applyFont="1" applyFill="1"/>
    <xf numFmtId="0" fontId="0" fillId="8" borderId="0" xfId="0" applyFill="1"/>
    <xf numFmtId="0" fontId="17" fillId="0" borderId="0" xfId="6"/>
    <xf numFmtId="1" fontId="18" fillId="0" borderId="0" xfId="6" applyNumberFormat="1" applyFont="1"/>
    <xf numFmtId="171" fontId="18" fillId="0" borderId="0" xfId="6" applyNumberFormat="1" applyFont="1"/>
    <xf numFmtId="0" fontId="18" fillId="0" borderId="0" xfId="6" applyFont="1"/>
    <xf numFmtId="3" fontId="18" fillId="0" borderId="0" xfId="6" applyNumberFormat="1" applyFont="1"/>
    <xf numFmtId="172" fontId="18" fillId="0" borderId="0" xfId="6" applyNumberFormat="1" applyFont="1"/>
    <xf numFmtId="173" fontId="18" fillId="0" borderId="0" xfId="6" applyNumberFormat="1" applyFont="1"/>
    <xf numFmtId="174" fontId="18" fillId="0" borderId="0" xfId="6" applyNumberFormat="1" applyFont="1"/>
    <xf numFmtId="175" fontId="18" fillId="0" borderId="0" xfId="6" applyNumberFormat="1" applyFont="1"/>
    <xf numFmtId="176" fontId="18" fillId="0" borderId="0" xfId="6" applyNumberFormat="1" applyFont="1"/>
    <xf numFmtId="177" fontId="18" fillId="0" borderId="0" xfId="6" applyNumberFormat="1" applyFont="1"/>
    <xf numFmtId="1" fontId="17" fillId="0" borderId="0" xfId="6" applyNumberFormat="1"/>
    <xf numFmtId="171" fontId="17" fillId="0" borderId="0" xfId="6" applyNumberFormat="1"/>
    <xf numFmtId="3" fontId="17" fillId="0" borderId="0" xfId="6" applyNumberFormat="1"/>
    <xf numFmtId="172" fontId="17" fillId="0" borderId="0" xfId="6" applyNumberFormat="1"/>
    <xf numFmtId="173" fontId="17" fillId="0" borderId="0" xfId="6" applyNumberFormat="1"/>
    <xf numFmtId="174" fontId="17" fillId="0" borderId="0" xfId="6" applyNumberFormat="1"/>
    <xf numFmtId="175" fontId="17" fillId="0" borderId="0" xfId="6" applyNumberFormat="1"/>
    <xf numFmtId="176" fontId="17" fillId="0" borderId="0" xfId="6" applyNumberFormat="1"/>
    <xf numFmtId="177" fontId="17" fillId="0" borderId="0" xfId="6" applyNumberFormat="1"/>
    <xf numFmtId="0" fontId="17" fillId="0" borderId="17" xfId="6" applyBorder="1"/>
  </cellXfs>
  <cellStyles count="7">
    <cellStyle name="Hyperlink" xfId="1" builtinId="8"/>
    <cellStyle name="Normal" xfId="0" builtinId="0"/>
    <cellStyle name="Normal 2" xfId="2" xr:uid="{75A277EF-68B7-487A-AFC0-68AF1BFB4CB6}"/>
    <cellStyle name="Normal 3" xfId="3" xr:uid="{020E67EC-B41D-4FCD-A96D-FCC96380F982}"/>
    <cellStyle name="Normal 4" xfId="4" xr:uid="{0E8A16B5-E98C-454A-8C5D-4C7118F2AEED}"/>
    <cellStyle name="Normal 5" xfId="5" xr:uid="{C81D2D5F-8327-4ACA-B0A1-C9EE97627D5F}"/>
    <cellStyle name="Normal 6" xfId="6" xr:uid="{ABE94CEC-8EE7-4C3B-92C7-24C31C27724E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jamie.wheelock@nsm-seating.com" TargetMode="External"/><Relationship Id="rId21" Type="http://schemas.openxmlformats.org/officeDocument/2006/relationships/hyperlink" Target="mailto:Daniel.Wood@nsm-seating.com" TargetMode="External"/><Relationship Id="rId42" Type="http://schemas.openxmlformats.org/officeDocument/2006/relationships/hyperlink" Target="mailto:Desiree.Piette@nsm-seating.com" TargetMode="External"/><Relationship Id="rId63" Type="http://schemas.openxmlformats.org/officeDocument/2006/relationships/hyperlink" Target="mailto:Jecelia.Friar@nsm-seating.com" TargetMode="External"/><Relationship Id="rId84" Type="http://schemas.openxmlformats.org/officeDocument/2006/relationships/hyperlink" Target="mailto:Jeromy.Havrilla@nsm-seating.com" TargetMode="External"/><Relationship Id="rId138" Type="http://schemas.openxmlformats.org/officeDocument/2006/relationships/hyperlink" Target="mailto:jennifer.baust@nsm-seating.com" TargetMode="External"/><Relationship Id="rId159" Type="http://schemas.openxmlformats.org/officeDocument/2006/relationships/hyperlink" Target="mailto:imanzarek@nsm-seating.com" TargetMode="External"/><Relationship Id="rId170" Type="http://schemas.openxmlformats.org/officeDocument/2006/relationships/hyperlink" Target="mailto:timothy.bartlett@nsm-seating.com" TargetMode="External"/><Relationship Id="rId191" Type="http://schemas.openxmlformats.org/officeDocument/2006/relationships/hyperlink" Target="mailto:Grant.Moore@nsm-seating.com" TargetMode="External"/><Relationship Id="rId205" Type="http://schemas.openxmlformats.org/officeDocument/2006/relationships/hyperlink" Target="mailto:kelda.gavina@nsm-seating.com" TargetMode="External"/><Relationship Id="rId226" Type="http://schemas.openxmlformats.org/officeDocument/2006/relationships/hyperlink" Target="mailto:Sean.Russell@canadacaremedical.com" TargetMode="External"/><Relationship Id="rId107" Type="http://schemas.openxmlformats.org/officeDocument/2006/relationships/hyperlink" Target="mailto:jessica.mayo@nsm-seating.com" TargetMode="External"/><Relationship Id="rId11" Type="http://schemas.openxmlformats.org/officeDocument/2006/relationships/hyperlink" Target="mailto:RMayes@nsm-seating.com" TargetMode="External"/><Relationship Id="rId32" Type="http://schemas.openxmlformats.org/officeDocument/2006/relationships/hyperlink" Target="mailto:judytaylor@nsm-seating.com" TargetMode="External"/><Relationship Id="rId53" Type="http://schemas.openxmlformats.org/officeDocument/2006/relationships/hyperlink" Target="mailto:jennifer.baust@nsm-seating.com" TargetMode="External"/><Relationship Id="rId74" Type="http://schemas.openxmlformats.org/officeDocument/2006/relationships/hyperlink" Target="mailto:penny.bonneau@nsm-seating.com" TargetMode="External"/><Relationship Id="rId128" Type="http://schemas.openxmlformats.org/officeDocument/2006/relationships/hyperlink" Target="mailto:timothy.bartlett@nsm-seating.com" TargetMode="External"/><Relationship Id="rId149" Type="http://schemas.openxmlformats.org/officeDocument/2006/relationships/hyperlink" Target="mailto:Grant.Moore@nsm-seating.com" TargetMode="External"/><Relationship Id="rId5" Type="http://schemas.openxmlformats.org/officeDocument/2006/relationships/hyperlink" Target="mailto:mbensema@nsm-seating.com" TargetMode="External"/><Relationship Id="rId95" Type="http://schemas.openxmlformats.org/officeDocument/2006/relationships/hyperlink" Target="mailto:acampbell@nsm-seating.com" TargetMode="External"/><Relationship Id="rId160" Type="http://schemas.openxmlformats.org/officeDocument/2006/relationships/hyperlink" Target="mailto:imanzarek@nsm-seating.com" TargetMode="External"/><Relationship Id="rId181" Type="http://schemas.openxmlformats.org/officeDocument/2006/relationships/hyperlink" Target="mailto:mark.kozlowski@nsm-seating.com" TargetMode="External"/><Relationship Id="rId216" Type="http://schemas.openxmlformats.org/officeDocument/2006/relationships/hyperlink" Target="mailto:Liesel.elliott@nsm-seating.com" TargetMode="External"/><Relationship Id="rId22" Type="http://schemas.openxmlformats.org/officeDocument/2006/relationships/hyperlink" Target="mailto:swill@nsm-seating.com" TargetMode="External"/><Relationship Id="rId43" Type="http://schemas.openxmlformats.org/officeDocument/2006/relationships/hyperlink" Target="mailto:colleen.harris@nsm-seating.com" TargetMode="External"/><Relationship Id="rId64" Type="http://schemas.openxmlformats.org/officeDocument/2006/relationships/hyperlink" Target="mailto:wolstad@nsm-seating.com" TargetMode="External"/><Relationship Id="rId118" Type="http://schemas.openxmlformats.org/officeDocument/2006/relationships/hyperlink" Target="mailto:John.Phillips@nsm-seating.com" TargetMode="External"/><Relationship Id="rId139" Type="http://schemas.openxmlformats.org/officeDocument/2006/relationships/hyperlink" Target="mailto:Lois.Glessner@nsm-seating.com" TargetMode="External"/><Relationship Id="rId85" Type="http://schemas.openxmlformats.org/officeDocument/2006/relationships/hyperlink" Target="mailto:Grant.Moore@nsm-seating.com" TargetMode="External"/><Relationship Id="rId150" Type="http://schemas.openxmlformats.org/officeDocument/2006/relationships/hyperlink" Target="mailto:Grant.Moore@nsm-seating.com" TargetMode="External"/><Relationship Id="rId171" Type="http://schemas.openxmlformats.org/officeDocument/2006/relationships/hyperlink" Target="mailto:michelle.lanier@nsm-seating.com" TargetMode="External"/><Relationship Id="rId192" Type="http://schemas.openxmlformats.org/officeDocument/2006/relationships/hyperlink" Target="mailto:Joe.Schumacher@nsm-seating.com" TargetMode="External"/><Relationship Id="rId206" Type="http://schemas.openxmlformats.org/officeDocument/2006/relationships/hyperlink" Target="mailto:Aidan.tan@nsm-seating.com" TargetMode="External"/><Relationship Id="rId227" Type="http://schemas.openxmlformats.org/officeDocument/2006/relationships/hyperlink" Target="mailto:barbara.shakotko@nsm-seating.com" TargetMode="External"/><Relationship Id="rId12" Type="http://schemas.openxmlformats.org/officeDocument/2006/relationships/hyperlink" Target="mailto:Leslie.Bray@nsm-seating.com" TargetMode="External"/><Relationship Id="rId33" Type="http://schemas.openxmlformats.org/officeDocument/2006/relationships/hyperlink" Target="mailto:Robin.Spalding@nsm-seating.com" TargetMode="External"/><Relationship Id="rId108" Type="http://schemas.openxmlformats.org/officeDocument/2006/relationships/hyperlink" Target="mailto:Lashika.Horton@nsm-seating.com" TargetMode="External"/><Relationship Id="rId129" Type="http://schemas.openxmlformats.org/officeDocument/2006/relationships/hyperlink" Target="mailto:Pamela.Phillips@nsm-seating.com" TargetMode="External"/><Relationship Id="rId54" Type="http://schemas.openxmlformats.org/officeDocument/2006/relationships/hyperlink" Target="mailto:Carl.Mulberry@nsm-seating.com" TargetMode="External"/><Relationship Id="rId75" Type="http://schemas.openxmlformats.org/officeDocument/2006/relationships/hyperlink" Target="mailto:Kelly.Osborne@nsm-seating.com" TargetMode="External"/><Relationship Id="rId96" Type="http://schemas.openxmlformats.org/officeDocument/2006/relationships/hyperlink" Target="mailto:tgrimes@nsm-seating.com" TargetMode="External"/><Relationship Id="rId140" Type="http://schemas.openxmlformats.org/officeDocument/2006/relationships/hyperlink" Target="mailto:mbensema@nsm-seating.com" TargetMode="External"/><Relationship Id="rId161" Type="http://schemas.openxmlformats.org/officeDocument/2006/relationships/hyperlink" Target="mailto:Anthony.Nieto@nsm-seating.com" TargetMode="External"/><Relationship Id="rId182" Type="http://schemas.openxmlformats.org/officeDocument/2006/relationships/hyperlink" Target="mailto:kkeim@nsm-seating.com" TargetMode="External"/><Relationship Id="rId217" Type="http://schemas.openxmlformats.org/officeDocument/2006/relationships/hyperlink" Target="mailto:kelda.gavina@nsm-seating.com" TargetMode="External"/><Relationship Id="rId6" Type="http://schemas.openxmlformats.org/officeDocument/2006/relationships/hyperlink" Target="mailto:mbensema@nsm-seating.com" TargetMode="External"/><Relationship Id="rId23" Type="http://schemas.openxmlformats.org/officeDocument/2006/relationships/hyperlink" Target="mailto:John.Phillips@nsm-seating.com" TargetMode="External"/><Relationship Id="rId119" Type="http://schemas.openxmlformats.org/officeDocument/2006/relationships/hyperlink" Target="mailto:Lois.Glessner@nsm-seating.com" TargetMode="External"/><Relationship Id="rId44" Type="http://schemas.openxmlformats.org/officeDocument/2006/relationships/hyperlink" Target="mailto:mbeaman@nsm-seating.com" TargetMode="External"/><Relationship Id="rId65" Type="http://schemas.openxmlformats.org/officeDocument/2006/relationships/hyperlink" Target="mailto:timothy.bartlett@nsm-seating.com" TargetMode="External"/><Relationship Id="rId86" Type="http://schemas.openxmlformats.org/officeDocument/2006/relationships/hyperlink" Target="mailto:Patricia.Collazo@nsm-seating.com" TargetMode="External"/><Relationship Id="rId130" Type="http://schemas.openxmlformats.org/officeDocument/2006/relationships/hyperlink" Target="mailto:John.Phillips@nsm-seating.com" TargetMode="External"/><Relationship Id="rId151" Type="http://schemas.openxmlformats.org/officeDocument/2006/relationships/hyperlink" Target="mailto:Grant.Moore@nsm-seating.com" TargetMode="External"/><Relationship Id="rId172" Type="http://schemas.openxmlformats.org/officeDocument/2006/relationships/hyperlink" Target="mailto:timothy.bartlett@nsm-seating.com" TargetMode="External"/><Relationship Id="rId193" Type="http://schemas.openxmlformats.org/officeDocument/2006/relationships/hyperlink" Target="mailto:timothy.bartlett@nsm-seating.com" TargetMode="External"/><Relationship Id="rId207" Type="http://schemas.openxmlformats.org/officeDocument/2006/relationships/hyperlink" Target="mailto:kelda.gavina@nsm-seating.com" TargetMode="External"/><Relationship Id="rId228" Type="http://schemas.openxmlformats.org/officeDocument/2006/relationships/hyperlink" Target="mailto:Jim.Frid@nsm-seating.com" TargetMode="External"/><Relationship Id="rId13" Type="http://schemas.openxmlformats.org/officeDocument/2006/relationships/hyperlink" Target="mailto:John.Phillips@nsm-seating.com" TargetMode="External"/><Relationship Id="rId109" Type="http://schemas.openxmlformats.org/officeDocument/2006/relationships/hyperlink" Target="mailto:kristyn.stephan@nsm-seating.com" TargetMode="External"/><Relationship Id="rId34" Type="http://schemas.openxmlformats.org/officeDocument/2006/relationships/hyperlink" Target="mailto:tshepperd@nsm-seating.com" TargetMode="External"/><Relationship Id="rId55" Type="http://schemas.openxmlformats.org/officeDocument/2006/relationships/hyperlink" Target="mailto:Grant.Moore@nsm-seating.com" TargetMode="External"/><Relationship Id="rId76" Type="http://schemas.openxmlformats.org/officeDocument/2006/relationships/hyperlink" Target="mailto:Zach.Stamper@nsm-seating.com" TargetMode="External"/><Relationship Id="rId97" Type="http://schemas.openxmlformats.org/officeDocument/2006/relationships/hyperlink" Target="mailto:Lois.Glessner@nsm-seating.com" TargetMode="External"/><Relationship Id="rId120" Type="http://schemas.openxmlformats.org/officeDocument/2006/relationships/hyperlink" Target="mailto:Janell.Reynolds@nsm-seating.com" TargetMode="External"/><Relationship Id="rId141" Type="http://schemas.openxmlformats.org/officeDocument/2006/relationships/hyperlink" Target="mailto:robert.s.morgan@nsm-seating.com" TargetMode="External"/><Relationship Id="rId7" Type="http://schemas.openxmlformats.org/officeDocument/2006/relationships/hyperlink" Target="mailto:Daniel.Wood@nsm-seating.com" TargetMode="External"/><Relationship Id="rId162" Type="http://schemas.openxmlformats.org/officeDocument/2006/relationships/hyperlink" Target="mailto:Javier.vera@travismedical.com" TargetMode="External"/><Relationship Id="rId183" Type="http://schemas.openxmlformats.org/officeDocument/2006/relationships/hyperlink" Target="mailto:Grant.Moore@nsm-seating.com" TargetMode="External"/><Relationship Id="rId218" Type="http://schemas.openxmlformats.org/officeDocument/2006/relationships/hyperlink" Target="mailto:Kim.borthwick@nsm-seating.com" TargetMode="External"/><Relationship Id="rId24" Type="http://schemas.openxmlformats.org/officeDocument/2006/relationships/hyperlink" Target="mailto:Catherine.Earnest@nsm-seating.com" TargetMode="External"/><Relationship Id="rId45" Type="http://schemas.openxmlformats.org/officeDocument/2006/relationships/hyperlink" Target="mailto:sortiz@nsm-seating.com" TargetMode="External"/><Relationship Id="rId66" Type="http://schemas.openxmlformats.org/officeDocument/2006/relationships/hyperlink" Target="mailto:jennifer.baust@nsm-seating.com" TargetMode="External"/><Relationship Id="rId87" Type="http://schemas.openxmlformats.org/officeDocument/2006/relationships/hyperlink" Target="mailto:alberto.rivas@nsm-seating.com" TargetMode="External"/><Relationship Id="rId110" Type="http://schemas.openxmlformats.org/officeDocument/2006/relationships/hyperlink" Target="mailto:mbensema@nsm-seating.com" TargetMode="External"/><Relationship Id="rId131" Type="http://schemas.openxmlformats.org/officeDocument/2006/relationships/hyperlink" Target="mailto:Grant.Moore@nsm-seating.com" TargetMode="External"/><Relationship Id="rId152" Type="http://schemas.openxmlformats.org/officeDocument/2006/relationships/hyperlink" Target="mailto:dominic.daniele@nsm-seating.com" TargetMode="External"/><Relationship Id="rId173" Type="http://schemas.openxmlformats.org/officeDocument/2006/relationships/hyperlink" Target="mailto:michelle.lanier@nsm-seating.com" TargetMode="External"/><Relationship Id="rId194" Type="http://schemas.openxmlformats.org/officeDocument/2006/relationships/hyperlink" Target="mailto:Joe.Schumacher@nsm-seating.com" TargetMode="External"/><Relationship Id="rId208" Type="http://schemas.openxmlformats.org/officeDocument/2006/relationships/hyperlink" Target="mailto:Liesel.elliott@nsm-seating.com" TargetMode="External"/><Relationship Id="rId229" Type="http://schemas.openxmlformats.org/officeDocument/2006/relationships/hyperlink" Target="mailto:jbertone@nsm-seating.com" TargetMode="External"/><Relationship Id="rId14" Type="http://schemas.openxmlformats.org/officeDocument/2006/relationships/hyperlink" Target="mailto:Leslie.Bray@nsm-seating.com" TargetMode="External"/><Relationship Id="rId35" Type="http://schemas.openxmlformats.org/officeDocument/2006/relationships/hyperlink" Target="mailto:mark.kozlowski@nsm-seating.com" TargetMode="External"/><Relationship Id="rId56" Type="http://schemas.openxmlformats.org/officeDocument/2006/relationships/hyperlink" Target="mailto:tom.flynn@nsm-seating.com" TargetMode="External"/><Relationship Id="rId77" Type="http://schemas.openxmlformats.org/officeDocument/2006/relationships/hyperlink" Target="mailto:MOtto@nsm-seating.com" TargetMode="External"/><Relationship Id="rId100" Type="http://schemas.openxmlformats.org/officeDocument/2006/relationships/hyperlink" Target="mailto:Dan.Young@nsm-seating.com" TargetMode="External"/><Relationship Id="rId8" Type="http://schemas.openxmlformats.org/officeDocument/2006/relationships/hyperlink" Target="mailto:kkeim@nsm-seating.com" TargetMode="External"/><Relationship Id="rId98" Type="http://schemas.openxmlformats.org/officeDocument/2006/relationships/hyperlink" Target="mailto:dstlouis@nsm-seating.com" TargetMode="External"/><Relationship Id="rId121" Type="http://schemas.openxmlformats.org/officeDocument/2006/relationships/hyperlink" Target="mailto:Janell.Reynolds@nsm-seating.com" TargetMode="External"/><Relationship Id="rId142" Type="http://schemas.openxmlformats.org/officeDocument/2006/relationships/hyperlink" Target="mailto:doug.driscoll@nsm-seating.com" TargetMode="External"/><Relationship Id="rId163" Type="http://schemas.openxmlformats.org/officeDocument/2006/relationships/hyperlink" Target="mailto:alec.echavarria@travismedical.com" TargetMode="External"/><Relationship Id="rId184" Type="http://schemas.openxmlformats.org/officeDocument/2006/relationships/hyperlink" Target="mailto:marci.kennedy@nsm-seating.com" TargetMode="External"/><Relationship Id="rId219" Type="http://schemas.openxmlformats.org/officeDocument/2006/relationships/hyperlink" Target="mailto:kelda.gavina@nsm-seating.com" TargetMode="External"/><Relationship Id="rId25" Type="http://schemas.openxmlformats.org/officeDocument/2006/relationships/hyperlink" Target="mailto:tanisha.dietz@nsm-seating.com" TargetMode="External"/><Relationship Id="rId46" Type="http://schemas.openxmlformats.org/officeDocument/2006/relationships/hyperlink" Target="mailto:jennifer.baust@nsm-seating.com" TargetMode="External"/><Relationship Id="rId67" Type="http://schemas.openxmlformats.org/officeDocument/2006/relationships/hyperlink" Target="javascript:WindowManager.popupWindow('DefaultChild.aspx',%20'coid=Z96I6!country=USA!currentpage=2!eeid=C1GM5C0300K0!pagecount=2!pagesize=20!pk=EEADM!role=NSMCONCURADMIN!roleid=76!subdivrerid=674!',%20'directories=no,location=no,menubar=no,resizable=yes,scrollbars=yes,%20status=yes,toolbar=no,height=600,width=800')" TargetMode="External"/><Relationship Id="rId116" Type="http://schemas.openxmlformats.org/officeDocument/2006/relationships/hyperlink" Target="mailto:karina.mas@nsm-seating.com" TargetMode="External"/><Relationship Id="rId137" Type="http://schemas.openxmlformats.org/officeDocument/2006/relationships/hyperlink" Target="mailto:Lucas.Sumrall@nsm-seating.com" TargetMode="External"/><Relationship Id="rId158" Type="http://schemas.openxmlformats.org/officeDocument/2006/relationships/hyperlink" Target="mailto:jennifer.baust@nsm-seating.com" TargetMode="External"/><Relationship Id="rId20" Type="http://schemas.openxmlformats.org/officeDocument/2006/relationships/hyperlink" Target="mailto:elyntra.whitner@nsm-seating.com" TargetMode="External"/><Relationship Id="rId41" Type="http://schemas.openxmlformats.org/officeDocument/2006/relationships/hyperlink" Target="mailto:Grant.Moore@nsm-seating.com" TargetMode="External"/><Relationship Id="rId62" Type="http://schemas.openxmlformats.org/officeDocument/2006/relationships/hyperlink" Target="mailto:John.Phillips@nsm-seating.com" TargetMode="External"/><Relationship Id="rId83" Type="http://schemas.openxmlformats.org/officeDocument/2006/relationships/hyperlink" Target="mailto:Grant.Moore@nsm-seating.com" TargetMode="External"/><Relationship Id="rId88" Type="http://schemas.openxmlformats.org/officeDocument/2006/relationships/hyperlink" Target="mailto:Jennifer.Gibbons@nsm-seating.com" TargetMode="External"/><Relationship Id="rId111" Type="http://schemas.openxmlformats.org/officeDocument/2006/relationships/hyperlink" Target="mailto:lenore.pettiford@nsm-seating.com" TargetMode="External"/><Relationship Id="rId132" Type="http://schemas.openxmlformats.org/officeDocument/2006/relationships/hyperlink" Target="mailto:THOMAS.MASE@NSM-SEATING.COM" TargetMode="External"/><Relationship Id="rId153" Type="http://schemas.openxmlformats.org/officeDocument/2006/relationships/hyperlink" Target="mailto:nick.hayden@nsm-seating.com" TargetMode="External"/><Relationship Id="rId174" Type="http://schemas.openxmlformats.org/officeDocument/2006/relationships/hyperlink" Target="mailto:timothy.bartlett@nsm-seating.com" TargetMode="External"/><Relationship Id="rId179" Type="http://schemas.openxmlformats.org/officeDocument/2006/relationships/hyperlink" Target="mailto:imanzarek@nsm-seating.com" TargetMode="External"/><Relationship Id="rId195" Type="http://schemas.openxmlformats.org/officeDocument/2006/relationships/hyperlink" Target="mailto:timothy.bartlett@nsm-seating.com" TargetMode="External"/><Relationship Id="rId209" Type="http://schemas.openxmlformats.org/officeDocument/2006/relationships/hyperlink" Target="mailto:kelda.gavina@nsm-seating.com" TargetMode="External"/><Relationship Id="rId190" Type="http://schemas.openxmlformats.org/officeDocument/2006/relationships/hyperlink" Target="mailto:wolstad@nsm-seating.com" TargetMode="External"/><Relationship Id="rId204" Type="http://schemas.openxmlformats.org/officeDocument/2006/relationships/hyperlink" Target="mailto:david.bishop@nsm-seating.com" TargetMode="External"/><Relationship Id="rId220" Type="http://schemas.openxmlformats.org/officeDocument/2006/relationships/hyperlink" Target="mailto:Wade.kozak@nsm-seating.com" TargetMode="External"/><Relationship Id="rId225" Type="http://schemas.openxmlformats.org/officeDocument/2006/relationships/hyperlink" Target="mailto:kelda.gavina@nsm-seating.com" TargetMode="External"/><Relationship Id="rId15" Type="http://schemas.openxmlformats.org/officeDocument/2006/relationships/hyperlink" Target="mailto:John.Phillips@nsm-seating.com" TargetMode="External"/><Relationship Id="rId36" Type="http://schemas.openxmlformats.org/officeDocument/2006/relationships/hyperlink" Target="mailto:komo@nsm-seating.com" TargetMode="External"/><Relationship Id="rId57" Type="http://schemas.openxmlformats.org/officeDocument/2006/relationships/hyperlink" Target="mailto:jennifer.baust@nsm-seating.com" TargetMode="External"/><Relationship Id="rId106" Type="http://schemas.openxmlformats.org/officeDocument/2006/relationships/hyperlink" Target="mailto:timothy.bartlett@nsm-seating.com" TargetMode="External"/><Relationship Id="rId127" Type="http://schemas.openxmlformats.org/officeDocument/2006/relationships/hyperlink" Target="mailto:timothy.bartlett@nsm-seating.com" TargetMode="External"/><Relationship Id="rId10" Type="http://schemas.openxmlformats.org/officeDocument/2006/relationships/hyperlink" Target="mailto:abryan@nsm-seating.com" TargetMode="External"/><Relationship Id="rId31" Type="http://schemas.openxmlformats.org/officeDocument/2006/relationships/hyperlink" Target="mailto:svanvalkenburgh@nsm-seating.com" TargetMode="External"/><Relationship Id="rId52" Type="http://schemas.openxmlformats.org/officeDocument/2006/relationships/hyperlink" Target="mailto:Zachary.Porch@nsm-seating.com" TargetMode="External"/><Relationship Id="rId73" Type="http://schemas.openxmlformats.org/officeDocument/2006/relationships/hyperlink" Target="mailto:Mike.Johnson@nsm-seating.com" TargetMode="External"/><Relationship Id="rId78" Type="http://schemas.openxmlformats.org/officeDocument/2006/relationships/hyperlink" Target="mailto:Daniel.Wood@nsm-seating.com" TargetMode="External"/><Relationship Id="rId94" Type="http://schemas.openxmlformats.org/officeDocument/2006/relationships/hyperlink" Target="mailto:John.Phillips@nsm-seating.com" TargetMode="External"/><Relationship Id="rId99" Type="http://schemas.openxmlformats.org/officeDocument/2006/relationships/hyperlink" Target="mailto:John.Phillips@nsm-seating.com" TargetMode="External"/><Relationship Id="rId101" Type="http://schemas.openxmlformats.org/officeDocument/2006/relationships/hyperlink" Target="mailto:John.Phillips@nsm-seating.com" TargetMode="External"/><Relationship Id="rId122" Type="http://schemas.openxmlformats.org/officeDocument/2006/relationships/hyperlink" Target="mailto:michael.andrews@nsm-seating.com" TargetMode="External"/><Relationship Id="rId143" Type="http://schemas.openxmlformats.org/officeDocument/2006/relationships/hyperlink" Target="mailto:jennifer.baust@nsm-seating.com" TargetMode="External"/><Relationship Id="rId148" Type="http://schemas.openxmlformats.org/officeDocument/2006/relationships/hyperlink" Target="mailto:Christopher.Ray@nsm-seating.com" TargetMode="External"/><Relationship Id="rId164" Type="http://schemas.openxmlformats.org/officeDocument/2006/relationships/hyperlink" Target="mailto:timothy.bartlett@nsm-seating.com" TargetMode="External"/><Relationship Id="rId169" Type="http://schemas.openxmlformats.org/officeDocument/2006/relationships/hyperlink" Target="mailto:timothy.bartlett@nsm-seating.com" TargetMode="External"/><Relationship Id="rId185" Type="http://schemas.openxmlformats.org/officeDocument/2006/relationships/hyperlink" Target="mailto:Grant.Moore@nsm-seating.com" TargetMode="External"/><Relationship Id="rId4" Type="http://schemas.openxmlformats.org/officeDocument/2006/relationships/hyperlink" Target="mailto:imanzarek@nsm-seating.com" TargetMode="External"/><Relationship Id="rId9" Type="http://schemas.openxmlformats.org/officeDocument/2006/relationships/hyperlink" Target="mailto:Grant.Moore@nsm-seating.com" TargetMode="External"/><Relationship Id="rId180" Type="http://schemas.openxmlformats.org/officeDocument/2006/relationships/hyperlink" Target="mailto:pamelag@asmrehab.com" TargetMode="External"/><Relationship Id="rId210" Type="http://schemas.openxmlformats.org/officeDocument/2006/relationships/hyperlink" Target="mailto:peter.harris@nsm-seating.com" TargetMode="External"/><Relationship Id="rId215" Type="http://schemas.openxmlformats.org/officeDocument/2006/relationships/hyperlink" Target="mailto:kelda.gavina@nsm-seating.com" TargetMode="External"/><Relationship Id="rId26" Type="http://schemas.openxmlformats.org/officeDocument/2006/relationships/hyperlink" Target="mailto:tgrimes@nsm-seating.com" TargetMode="External"/><Relationship Id="rId47" Type="http://schemas.openxmlformats.org/officeDocument/2006/relationships/hyperlink" Target="mailto:KAITLYN.BURROUGHS@NSM-SEATING.COM" TargetMode="External"/><Relationship Id="rId68" Type="http://schemas.openxmlformats.org/officeDocument/2006/relationships/hyperlink" Target="mailto:pedwards@nsm-seating.com" TargetMode="External"/><Relationship Id="rId89" Type="http://schemas.openxmlformats.org/officeDocument/2006/relationships/hyperlink" Target="mailto:ron.sperry@nsm-seating.com" TargetMode="External"/><Relationship Id="rId112" Type="http://schemas.openxmlformats.org/officeDocument/2006/relationships/hyperlink" Target="mailto:Cheryl.Wunsch@nsm-seating.com" TargetMode="External"/><Relationship Id="rId133" Type="http://schemas.openxmlformats.org/officeDocument/2006/relationships/hyperlink" Target="mailto:cindi.petito@nsm-seating.com" TargetMode="External"/><Relationship Id="rId154" Type="http://schemas.openxmlformats.org/officeDocument/2006/relationships/hyperlink" Target="mailto:Grant.Moore@nsm-seating.com" TargetMode="External"/><Relationship Id="rId175" Type="http://schemas.openxmlformats.org/officeDocument/2006/relationships/hyperlink" Target="mailto:michelle.lanier@nsm-seating.com" TargetMode="External"/><Relationship Id="rId196" Type="http://schemas.openxmlformats.org/officeDocument/2006/relationships/hyperlink" Target="mailto:Grant.Moore@nsm-seating.com" TargetMode="External"/><Relationship Id="rId200" Type="http://schemas.openxmlformats.org/officeDocument/2006/relationships/hyperlink" Target="mailto:deeann.chisholm@travismedical.com" TargetMode="External"/><Relationship Id="rId16" Type="http://schemas.openxmlformats.org/officeDocument/2006/relationships/hyperlink" Target="mailto:crussell@nsm-seating.com" TargetMode="External"/><Relationship Id="rId221" Type="http://schemas.openxmlformats.org/officeDocument/2006/relationships/hyperlink" Target="mailto:kelda.gavina@nsm-seating.com" TargetMode="External"/><Relationship Id="rId37" Type="http://schemas.openxmlformats.org/officeDocument/2006/relationships/hyperlink" Target="mailto:jennifer.baust@nsm-seating.com" TargetMode="External"/><Relationship Id="rId58" Type="http://schemas.openxmlformats.org/officeDocument/2006/relationships/hyperlink" Target="mailto:dmunsterman@nsm-seating.com" TargetMode="External"/><Relationship Id="rId79" Type="http://schemas.openxmlformats.org/officeDocument/2006/relationships/hyperlink" Target="mailto:Jennifer.Gibbons@nsm-seating.com" TargetMode="External"/><Relationship Id="rId102" Type="http://schemas.openxmlformats.org/officeDocument/2006/relationships/hyperlink" Target="mailto:zeb.dugan@nsm-seating.com" TargetMode="External"/><Relationship Id="rId123" Type="http://schemas.openxmlformats.org/officeDocument/2006/relationships/hyperlink" Target="mailto:Matt.Guy@nsm-seating.com" TargetMode="External"/><Relationship Id="rId144" Type="http://schemas.openxmlformats.org/officeDocument/2006/relationships/hyperlink" Target="mailto:ANGEL.VANDESSPPOLL@NSM-SEATING.COM" TargetMode="External"/><Relationship Id="rId90" Type="http://schemas.openxmlformats.org/officeDocument/2006/relationships/hyperlink" Target="mailto:Terry.Farrigan@nsm-seating.com" TargetMode="External"/><Relationship Id="rId165" Type="http://schemas.openxmlformats.org/officeDocument/2006/relationships/hyperlink" Target="mailto:timothy.bartlett@nsm-seating.com" TargetMode="External"/><Relationship Id="rId186" Type="http://schemas.openxmlformats.org/officeDocument/2006/relationships/hyperlink" Target="mailto:Kelly.Osborne@nsm-seating.com" TargetMode="External"/><Relationship Id="rId211" Type="http://schemas.openxmlformats.org/officeDocument/2006/relationships/hyperlink" Target="mailto:kelda.gavina@nsm-seating.com" TargetMode="External"/><Relationship Id="rId27" Type="http://schemas.openxmlformats.org/officeDocument/2006/relationships/hyperlink" Target="mailto:meg.mcniece@nsm-seating.com" TargetMode="External"/><Relationship Id="rId48" Type="http://schemas.openxmlformats.org/officeDocument/2006/relationships/hyperlink" Target="mailto:jennifer.baust@nsm-seating.com" TargetMode="External"/><Relationship Id="rId69" Type="http://schemas.openxmlformats.org/officeDocument/2006/relationships/hyperlink" Target="javascript:WindowManager.popupWindow('DefaultChild.aspx',%20'coid=Z96I6!country=USA!currentpage=2!eeid=C1GM5C0300K0!pagecount=2!pagesize=20!pk=EEADM!role=NSMCONCURADMIN!roleid=76!subdivrerid=674!',%20'directories=no,location=no,menubar=no,resizable=yes,scrollbars=yes,%20status=yes,toolbar=no,height=600,width=800')" TargetMode="External"/><Relationship Id="rId113" Type="http://schemas.openxmlformats.org/officeDocument/2006/relationships/hyperlink" Target="mailto:William.Byler@nsm-seating.com" TargetMode="External"/><Relationship Id="rId134" Type="http://schemas.openxmlformats.org/officeDocument/2006/relationships/hyperlink" Target="mailto:Monica.Forte@nsm-seating.com" TargetMode="External"/><Relationship Id="rId80" Type="http://schemas.openxmlformats.org/officeDocument/2006/relationships/hyperlink" Target="mailto:marci.kennedy@nsm-seating.com" TargetMode="External"/><Relationship Id="rId155" Type="http://schemas.openxmlformats.org/officeDocument/2006/relationships/hyperlink" Target="mailto:sean.reed@nsm-seating.com" TargetMode="External"/><Relationship Id="rId176" Type="http://schemas.openxmlformats.org/officeDocument/2006/relationships/hyperlink" Target="mailto:timothy.bartlett@nsm-seating.com" TargetMode="External"/><Relationship Id="rId197" Type="http://schemas.openxmlformats.org/officeDocument/2006/relationships/hyperlink" Target="mailto:Grant.Moore@nsm-seating.com" TargetMode="External"/><Relationship Id="rId201" Type="http://schemas.openxmlformats.org/officeDocument/2006/relationships/hyperlink" Target="mailto:kristyn.stephan@nsm-seating.com" TargetMode="External"/><Relationship Id="rId222" Type="http://schemas.openxmlformats.org/officeDocument/2006/relationships/hyperlink" Target="mailto:Mike.jalmarson@nsm-seating.com" TargetMode="External"/><Relationship Id="rId17" Type="http://schemas.openxmlformats.org/officeDocument/2006/relationships/hyperlink" Target="mailto:mbensema@nsm-seating.com" TargetMode="External"/><Relationship Id="rId38" Type="http://schemas.openxmlformats.org/officeDocument/2006/relationships/hyperlink" Target="mailto:Sheryl.Hammel@nsm-seating.com" TargetMode="External"/><Relationship Id="rId59" Type="http://schemas.openxmlformats.org/officeDocument/2006/relationships/hyperlink" Target="mailto:John.Phillips@nsm-seating.com" TargetMode="External"/><Relationship Id="rId103" Type="http://schemas.openxmlformats.org/officeDocument/2006/relationships/hyperlink" Target="mailto:John.Phillips@nsm-seating.com" TargetMode="External"/><Relationship Id="rId124" Type="http://schemas.openxmlformats.org/officeDocument/2006/relationships/hyperlink" Target="mailto:Dan.Wyles@nsm-seating.com" TargetMode="External"/><Relationship Id="rId70" Type="http://schemas.openxmlformats.org/officeDocument/2006/relationships/hyperlink" Target="mailto:Brian.Hall@nsm-seating.com" TargetMode="External"/><Relationship Id="rId91" Type="http://schemas.openxmlformats.org/officeDocument/2006/relationships/hyperlink" Target="mailto:jeffrey.bozarth@nsm-seating.com" TargetMode="External"/><Relationship Id="rId145" Type="http://schemas.openxmlformats.org/officeDocument/2006/relationships/hyperlink" Target="mailto:Robby.Halcomb@nsm-seating.com" TargetMode="External"/><Relationship Id="rId166" Type="http://schemas.openxmlformats.org/officeDocument/2006/relationships/hyperlink" Target="mailto:shereen.mohammed@nsm-seating.com" TargetMode="External"/><Relationship Id="rId187" Type="http://schemas.openxmlformats.org/officeDocument/2006/relationships/hyperlink" Target="mailto:Dave.Hadfield@nsm-seating.com" TargetMode="External"/><Relationship Id="rId1" Type="http://schemas.openxmlformats.org/officeDocument/2006/relationships/hyperlink" Target="mailto:bbodiford@nsm-seating.com" TargetMode="External"/><Relationship Id="rId212" Type="http://schemas.openxmlformats.org/officeDocument/2006/relationships/hyperlink" Target="mailto:Jennifer.Berndt@nsm-seating.com" TargetMode="External"/><Relationship Id="rId28" Type="http://schemas.openxmlformats.org/officeDocument/2006/relationships/hyperlink" Target="mailto:dbuford@nsm-seating.com" TargetMode="External"/><Relationship Id="rId49" Type="http://schemas.openxmlformats.org/officeDocument/2006/relationships/hyperlink" Target="mailto:rromero@nsm-seating.com" TargetMode="External"/><Relationship Id="rId114" Type="http://schemas.openxmlformats.org/officeDocument/2006/relationships/hyperlink" Target="mailto:Todd.Reabold@nsm-seating.com" TargetMode="External"/><Relationship Id="rId60" Type="http://schemas.openxmlformats.org/officeDocument/2006/relationships/hyperlink" Target="mailto:Tris.Saucier@nsm-seating.com" TargetMode="External"/><Relationship Id="rId81" Type="http://schemas.openxmlformats.org/officeDocument/2006/relationships/hyperlink" Target="mailto:Grant.Moore@nsm-seating.com" TargetMode="External"/><Relationship Id="rId135" Type="http://schemas.openxmlformats.org/officeDocument/2006/relationships/hyperlink" Target="mailto:Loren.Ferguson@nsm-seating.com" TargetMode="External"/><Relationship Id="rId156" Type="http://schemas.openxmlformats.org/officeDocument/2006/relationships/hyperlink" Target="mailto:timothy.bartlett@nsm-seating.com" TargetMode="External"/><Relationship Id="rId177" Type="http://schemas.openxmlformats.org/officeDocument/2006/relationships/hyperlink" Target="mailto:Leticia.rodriguez@nsm-seating.com" TargetMode="External"/><Relationship Id="rId198" Type="http://schemas.openxmlformats.org/officeDocument/2006/relationships/hyperlink" Target="mailto:michelle.lanier@nsm-seating.com" TargetMode="External"/><Relationship Id="rId202" Type="http://schemas.openxmlformats.org/officeDocument/2006/relationships/hyperlink" Target="mailto:Janice.king@nsm-seating.com" TargetMode="External"/><Relationship Id="rId223" Type="http://schemas.openxmlformats.org/officeDocument/2006/relationships/hyperlink" Target="mailto:kelda.gavina@nsm-seating.com" TargetMode="External"/><Relationship Id="rId18" Type="http://schemas.openxmlformats.org/officeDocument/2006/relationships/hyperlink" Target="mailto:BArbogast@nsm-seating.com" TargetMode="External"/><Relationship Id="rId39" Type="http://schemas.openxmlformats.org/officeDocument/2006/relationships/hyperlink" Target="mailto:flane@nsm-seating.com" TargetMode="External"/><Relationship Id="rId50" Type="http://schemas.openxmlformats.org/officeDocument/2006/relationships/hyperlink" Target="mailto:mfarnet@nsm-seating.com" TargetMode="External"/><Relationship Id="rId104" Type="http://schemas.openxmlformats.org/officeDocument/2006/relationships/hyperlink" Target="mailto:Nathan.Martin@nsm-seating.com" TargetMode="External"/><Relationship Id="rId125" Type="http://schemas.openxmlformats.org/officeDocument/2006/relationships/hyperlink" Target="mailto:Dan.Wyles@nsm-seating.com" TargetMode="External"/><Relationship Id="rId146" Type="http://schemas.openxmlformats.org/officeDocument/2006/relationships/hyperlink" Target="mailto:Todd.Reabold@nsm-seating.com" TargetMode="External"/><Relationship Id="rId167" Type="http://schemas.openxmlformats.org/officeDocument/2006/relationships/hyperlink" Target="mailto:timothy.bartlett@nsm-seating.com" TargetMode="External"/><Relationship Id="rId188" Type="http://schemas.openxmlformats.org/officeDocument/2006/relationships/hyperlink" Target="mailto:Timothy.Bartlett@nsm-seating.com" TargetMode="External"/><Relationship Id="rId71" Type="http://schemas.openxmlformats.org/officeDocument/2006/relationships/hyperlink" Target="mailto:pedwards@nsm-seating.com" TargetMode="External"/><Relationship Id="rId92" Type="http://schemas.openxmlformats.org/officeDocument/2006/relationships/hyperlink" Target="mailto:John.Phillips@nsm-seating.com" TargetMode="External"/><Relationship Id="rId213" Type="http://schemas.openxmlformats.org/officeDocument/2006/relationships/hyperlink" Target="mailto:kelda.gavina@nsm-seating.com" TargetMode="External"/><Relationship Id="rId2" Type="http://schemas.openxmlformats.org/officeDocument/2006/relationships/hyperlink" Target="mailto:karina.mas@nsm-seating.com" TargetMode="External"/><Relationship Id="rId29" Type="http://schemas.openxmlformats.org/officeDocument/2006/relationships/hyperlink" Target="mailto:robert.springer@nsm-seating.com" TargetMode="External"/><Relationship Id="rId40" Type="http://schemas.openxmlformats.org/officeDocument/2006/relationships/hyperlink" Target="mailto:EStewart@nsm-seating.com" TargetMode="External"/><Relationship Id="rId115" Type="http://schemas.openxmlformats.org/officeDocument/2006/relationships/hyperlink" Target="mailto:Todd.Reabold@nsm-seating.com" TargetMode="External"/><Relationship Id="rId136" Type="http://schemas.openxmlformats.org/officeDocument/2006/relationships/hyperlink" Target="mailto:jennifer.baust@nsm-seating.com" TargetMode="External"/><Relationship Id="rId157" Type="http://schemas.openxmlformats.org/officeDocument/2006/relationships/hyperlink" Target="mailto:timothy.bartlett@nsm-seating.com" TargetMode="External"/><Relationship Id="rId178" Type="http://schemas.openxmlformats.org/officeDocument/2006/relationships/hyperlink" Target="mailto:timothy.bartlett@nsm-seating.com" TargetMode="External"/><Relationship Id="rId61" Type="http://schemas.openxmlformats.org/officeDocument/2006/relationships/hyperlink" Target="mailto:Leslie.Bray@nsm-seating.com" TargetMode="External"/><Relationship Id="rId82" Type="http://schemas.openxmlformats.org/officeDocument/2006/relationships/hyperlink" Target="mailto:bob.garwood@nsm-seating.com" TargetMode="External"/><Relationship Id="rId199" Type="http://schemas.openxmlformats.org/officeDocument/2006/relationships/hyperlink" Target="mailto:imanzarek@nsm-seating.com" TargetMode="External"/><Relationship Id="rId203" Type="http://schemas.openxmlformats.org/officeDocument/2006/relationships/hyperlink" Target="mailto:kelda.gavina@nsm-seating.com" TargetMode="External"/><Relationship Id="rId19" Type="http://schemas.openxmlformats.org/officeDocument/2006/relationships/hyperlink" Target="mailto:Grant.Moore@nsm-seating.com" TargetMode="External"/><Relationship Id="rId224" Type="http://schemas.openxmlformats.org/officeDocument/2006/relationships/hyperlink" Target="mailto:jen.erickson@nsm-seating.com" TargetMode="External"/><Relationship Id="rId30" Type="http://schemas.openxmlformats.org/officeDocument/2006/relationships/hyperlink" Target="mailto:Angela.Tucker@nsm-seating.com" TargetMode="External"/><Relationship Id="rId105" Type="http://schemas.openxmlformats.org/officeDocument/2006/relationships/hyperlink" Target="mailto:Timothy.Bartlett@nsm-seating.com" TargetMode="External"/><Relationship Id="rId126" Type="http://schemas.openxmlformats.org/officeDocument/2006/relationships/hyperlink" Target="mailto:Wayne.Gould@nsm-seating.com" TargetMode="External"/><Relationship Id="rId147" Type="http://schemas.openxmlformats.org/officeDocument/2006/relationships/hyperlink" Target="mailto:meg.mcniece@nsm-seating.com" TargetMode="External"/><Relationship Id="rId168" Type="http://schemas.openxmlformats.org/officeDocument/2006/relationships/hyperlink" Target="mailto:imanzarek@nsm-seating.com" TargetMode="External"/><Relationship Id="rId51" Type="http://schemas.openxmlformats.org/officeDocument/2006/relationships/hyperlink" Target="mailto:jcysewski@nsm-seating.com" TargetMode="External"/><Relationship Id="rId72" Type="http://schemas.openxmlformats.org/officeDocument/2006/relationships/hyperlink" Target="javascript:WindowManager.popupWindow('DefaultChild.aspx',%20'coid=Z96I6!country=USA!currentpage=2!eeid=C1GM5C0300K0!pagecount=2!pagesize=20!pk=EEADM!role=NSMCONCURADMIN!roleid=76!subdivrerid=674!',%20'directories=no,location=no,menubar=no,resizable=yes,scrollbars=yes,%20status=yes,toolbar=no,height=600,width=800')" TargetMode="External"/><Relationship Id="rId93" Type="http://schemas.openxmlformats.org/officeDocument/2006/relationships/hyperlink" Target="mailto:Tegan.Henderson@nsm-seating.com" TargetMode="External"/><Relationship Id="rId189" Type="http://schemas.openxmlformats.org/officeDocument/2006/relationships/hyperlink" Target="mailto:Terry.Farrigan@nsm-seating.com" TargetMode="External"/><Relationship Id="rId3" Type="http://schemas.openxmlformats.org/officeDocument/2006/relationships/hyperlink" Target="mailto:jsmith@nsm-seating.com" TargetMode="External"/><Relationship Id="rId214" Type="http://schemas.openxmlformats.org/officeDocument/2006/relationships/hyperlink" Target="mailto:Kim.borthwick@nsm-sea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FC4D3-D1B8-4C02-AC23-FA2D792CD311}">
  <dimension ref="A1:AD976"/>
  <sheetViews>
    <sheetView tabSelected="1" topLeftCell="G1" workbookViewId="0">
      <selection activeCell="V2" sqref="V2"/>
    </sheetView>
  </sheetViews>
  <sheetFormatPr defaultRowHeight="15"/>
  <cols>
    <col min="10" max="10" width="30" bestFit="1" customWidth="1"/>
  </cols>
  <sheetData>
    <row r="1" spans="1:30">
      <c r="A1" s="1" t="s">
        <v>5</v>
      </c>
      <c r="B1" s="1" t="s">
        <v>5077</v>
      </c>
      <c r="C1" s="1" t="s">
        <v>5078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8</v>
      </c>
      <c r="J1" s="1" t="s">
        <v>6</v>
      </c>
      <c r="K1" s="1" t="s">
        <v>7</v>
      </c>
      <c r="L1" s="1" t="s">
        <v>5058</v>
      </c>
      <c r="M1" t="s">
        <v>5059</v>
      </c>
      <c r="N1" t="s">
        <v>5060</v>
      </c>
      <c r="O1" t="s">
        <v>5061</v>
      </c>
      <c r="P1" s="2" t="s">
        <v>5062</v>
      </c>
      <c r="Q1" s="2" t="s">
        <v>5063</v>
      </c>
      <c r="R1" s="2" t="s">
        <v>5064</v>
      </c>
      <c r="S1" s="2" t="s">
        <v>5065</v>
      </c>
      <c r="T1" s="2" t="s">
        <v>5066</v>
      </c>
      <c r="U1" s="2" t="s">
        <v>5067</v>
      </c>
      <c r="V1" s="2" t="s">
        <v>5068</v>
      </c>
      <c r="W1" s="2" t="s">
        <v>5069</v>
      </c>
      <c r="X1" s="2" t="s">
        <v>5070</v>
      </c>
      <c r="Y1" s="2" t="s">
        <v>5071</v>
      </c>
      <c r="Z1" s="2" t="s">
        <v>5072</v>
      </c>
      <c r="AA1" s="2" t="s">
        <v>5073</v>
      </c>
      <c r="AB1" s="2" t="s">
        <v>5074</v>
      </c>
      <c r="AC1" s="2" t="s">
        <v>5075</v>
      </c>
      <c r="AD1" s="2" t="s">
        <v>5076</v>
      </c>
    </row>
    <row r="2" spans="1:30">
      <c r="A2" s="1">
        <v>149</v>
      </c>
      <c r="B2" s="1" t="str">
        <f>VLOOKUP($A2,Contacts!$A:$O,14,FALSE)</f>
        <v>Mid-Atlantic</v>
      </c>
      <c r="C2" s="1" t="str">
        <f>VLOOKUP($A2,Contacts!$A:$O,15,FALSE)</f>
        <v>North East</v>
      </c>
      <c r="D2" s="1" t="s">
        <v>9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18</v>
      </c>
      <c r="J2" s="1" t="s">
        <v>16</v>
      </c>
      <c r="K2" s="1" t="s">
        <v>17</v>
      </c>
      <c r="L2" t="str">
        <f>VLOOKUP(K2,Page1!A:F,6,FALSE)</f>
        <v>Access Project Manager</v>
      </c>
      <c r="M2" t="str">
        <f>VLOOKUP(H2,VehiclesReport!A:D,4,FALSE)</f>
        <v>0020386008</v>
      </c>
      <c r="N2" t="e">
        <f>VLOOKUP(M2,Blackout!A:J,10,FALSE)</f>
        <v>#N/A</v>
      </c>
      <c r="O2">
        <v>1</v>
      </c>
      <c r="P2">
        <f>SUMIF(Report!A:A,'Vehicle Details'!H2,Report!D:D)</f>
        <v>339</v>
      </c>
      <c r="V2">
        <f>P2/(SUMIF(Report!A:A,'Vehicle Details'!H2,Report!F:F))</f>
        <v>15.395095367847413</v>
      </c>
      <c r="W2">
        <f>AVERAGEIF(Report!A:A,'Vehicle Details'!H2,Report!G:G)</f>
        <v>4.66</v>
      </c>
      <c r="X2">
        <f>SUMIF(Report!A:A, 'Vehicle Details'!H2,Report!H:H)</f>
        <v>102.61</v>
      </c>
      <c r="AA2">
        <f>COUNTIF('National Seating Mobility - NSM'!B:B,'Vehicle Details'!H2)</f>
        <v>0</v>
      </c>
      <c r="AB2">
        <f>SUMIF('National Seating Mobility - NSM'!B:B,'Vehicle Details'!H2,'National Seating Mobility - NSM'!F:F)</f>
        <v>0</v>
      </c>
      <c r="AC2">
        <f>VLOOKUP(A2,Export!A:I,9,FALSE)</f>
        <v>0.75</v>
      </c>
      <c r="AD2">
        <f>VLOOKUP(A2,Export!A:N,14,FALSE)</f>
        <v>123</v>
      </c>
    </row>
    <row r="3" spans="1:30">
      <c r="A3" s="1">
        <v>255</v>
      </c>
      <c r="B3" s="1" t="str">
        <f>VLOOKUP($A3,Contacts!$A:$O,14,FALSE)</f>
        <v>New England</v>
      </c>
      <c r="C3" s="1" t="str">
        <f>VLOOKUP($A3,Contacts!$A:$O,15,FALSE)</f>
        <v>North East</v>
      </c>
      <c r="D3" s="1" t="s">
        <v>19</v>
      </c>
      <c r="E3" s="1" t="s">
        <v>20</v>
      </c>
      <c r="F3" s="1" t="s">
        <v>21</v>
      </c>
      <c r="G3" s="1" t="s">
        <v>22</v>
      </c>
      <c r="H3" s="1" t="s">
        <v>23</v>
      </c>
      <c r="I3" s="1" t="s">
        <v>27</v>
      </c>
      <c r="J3" s="1" t="s">
        <v>25</v>
      </c>
      <c r="K3" s="1" t="s">
        <v>26</v>
      </c>
      <c r="L3" t="str">
        <f>VLOOKUP(K3,Page1!A:F,6,FALSE)</f>
        <v>Access Sales</v>
      </c>
      <c r="M3" t="str">
        <f>VLOOKUP(H3,VehiclesReport!A:D,4,FALSE)</f>
        <v>1101805744</v>
      </c>
      <c r="N3" t="e">
        <f>VLOOKUP(M3,Blackout!A:J,10,FALSE)</f>
        <v>#N/A</v>
      </c>
      <c r="O3">
        <v>1</v>
      </c>
      <c r="P3">
        <f>SUMIF(Report!A:A,'Vehicle Details'!H3,Report!D:D)</f>
        <v>459</v>
      </c>
      <c r="V3">
        <f>P3/(SUMIF(Report!A:A,'Vehicle Details'!H3,Report!F:F))</f>
        <v>31.677018633540371</v>
      </c>
      <c r="W3">
        <f>AVERAGEIF(Report!A:A,'Vehicle Details'!H3,Report!G:G)</f>
        <v>4.83</v>
      </c>
      <c r="X3">
        <f>SUMIF(Report!A:A, 'Vehicle Details'!H3,Report!H:H)</f>
        <v>70</v>
      </c>
      <c r="AA3">
        <f>COUNTIF('National Seating Mobility - NSM'!B:B,'Vehicle Details'!H3)</f>
        <v>0</v>
      </c>
      <c r="AB3">
        <f>SUMIF('National Seating Mobility - NSM'!B:B,'Vehicle Details'!H3,'National Seating Mobility - NSM'!F:F)</f>
        <v>0</v>
      </c>
      <c r="AC3">
        <f>VLOOKUP(A3,Export!A:I,9,FALSE)</f>
        <v>0</v>
      </c>
      <c r="AD3">
        <f>VLOOKUP(A3,Export!A:N,14,FALSE)</f>
        <v>96</v>
      </c>
    </row>
    <row r="4" spans="1:30">
      <c r="A4" s="1">
        <v>4</v>
      </c>
      <c r="B4" s="1" t="str">
        <f>VLOOKUP($A4,Contacts!$A:$O,14,FALSE)</f>
        <v>Gulf Coast</v>
      </c>
      <c r="C4" s="1" t="str">
        <f>VLOOKUP($A4,Contacts!$A:$O,15,FALSE)</f>
        <v>South East</v>
      </c>
      <c r="D4" s="1" t="s">
        <v>28</v>
      </c>
      <c r="E4" s="1" t="s">
        <v>11</v>
      </c>
      <c r="F4" s="1" t="s">
        <v>29</v>
      </c>
      <c r="G4" s="1" t="s">
        <v>30</v>
      </c>
      <c r="H4" s="1" t="s">
        <v>31</v>
      </c>
      <c r="I4" s="1" t="s">
        <v>35</v>
      </c>
      <c r="J4" s="1" t="s">
        <v>33</v>
      </c>
      <c r="K4" s="1" t="s">
        <v>34</v>
      </c>
      <c r="L4" t="str">
        <f>VLOOKUP(K4,Page1!A:F,6,FALSE)</f>
        <v>RTS</v>
      </c>
      <c r="M4" t="str">
        <f>VLOOKUP(H4,VehiclesReport!A:D,4,FALSE)</f>
        <v>1112701529</v>
      </c>
      <c r="N4" t="e">
        <f>VLOOKUP(M4,Blackout!A:J,10,FALSE)</f>
        <v>#N/A</v>
      </c>
      <c r="O4">
        <v>1</v>
      </c>
      <c r="P4">
        <f>SUMIF(Report!A:A,'Vehicle Details'!H4,Report!D:D)</f>
        <v>614</v>
      </c>
      <c r="V4">
        <f>P4/(SUMIF(Report!A:A,'Vehicle Details'!H4,Report!F:F))</f>
        <v>20.562625586068318</v>
      </c>
      <c r="W4">
        <f>AVERAGEIF(Report!A:A,'Vehicle Details'!H4,Report!G:G)</f>
        <v>4.9450000000000003</v>
      </c>
      <c r="X4">
        <f>SUMIF(Report!A:A, 'Vehicle Details'!H4,Report!H:H)</f>
        <v>147.66000000000003</v>
      </c>
      <c r="AA4">
        <f>COUNTIF('National Seating Mobility - NSM'!B:B,'Vehicle Details'!H4)</f>
        <v>0</v>
      </c>
      <c r="AB4">
        <f>SUMIF('National Seating Mobility - NSM'!B:B,'Vehicle Details'!H4,'National Seating Mobility - NSM'!F:F)</f>
        <v>0</v>
      </c>
      <c r="AC4">
        <f>VLOOKUP(A4,Export!A:I,9,FALSE)</f>
        <v>0.22727272727272727</v>
      </c>
      <c r="AD4">
        <f>VLOOKUP(A4,Export!A:N,14,FALSE)</f>
        <v>529</v>
      </c>
    </row>
    <row r="5" spans="1:30">
      <c r="A5" s="1">
        <v>38</v>
      </c>
      <c r="B5" s="1" t="str">
        <f>VLOOKUP($A5,Contacts!$A:$O,14,FALSE)</f>
        <v>North Pacific</v>
      </c>
      <c r="C5" s="1" t="str">
        <f>VLOOKUP($A5,Contacts!$A:$O,15,FALSE)</f>
        <v>West</v>
      </c>
      <c r="D5" s="1" t="s">
        <v>36</v>
      </c>
      <c r="E5" s="1" t="s">
        <v>11</v>
      </c>
      <c r="F5" s="1" t="s">
        <v>12</v>
      </c>
      <c r="G5" s="1" t="s">
        <v>37</v>
      </c>
      <c r="H5" s="1" t="s">
        <v>38</v>
      </c>
      <c r="I5" s="1" t="s">
        <v>42</v>
      </c>
      <c r="J5" s="1" t="s">
        <v>40</v>
      </c>
      <c r="K5" s="1" t="s">
        <v>41</v>
      </c>
      <c r="L5" t="str">
        <f>VLOOKUP(K5,Page1!A:F,6,FALSE)</f>
        <v>Technician</v>
      </c>
      <c r="M5" t="str">
        <f>VLOOKUP(H5,VehiclesReport!A:D,4,FALSE)</f>
        <v>0041585130</v>
      </c>
      <c r="N5" t="e">
        <f>VLOOKUP(M5,Blackout!A:J,10,FALSE)</f>
        <v>#N/A</v>
      </c>
      <c r="O5">
        <v>1</v>
      </c>
      <c r="P5">
        <f>SUMIF(Report!A:A,'Vehicle Details'!H5,Report!D:D)</f>
        <v>621</v>
      </c>
      <c r="V5">
        <f>P5/(SUMIF(Report!A:A,'Vehicle Details'!H5,Report!F:F))</f>
        <v>14.803337306317044</v>
      </c>
      <c r="W5">
        <f>AVERAGEIF(Report!A:A,'Vehicle Details'!H5,Report!G:G)</f>
        <v>6.34</v>
      </c>
      <c r="X5">
        <f>SUMIF(Report!A:A, 'Vehicle Details'!H5,Report!H:H)</f>
        <v>265.88</v>
      </c>
      <c r="AA5">
        <f>COUNTIF('National Seating Mobility - NSM'!B:B,'Vehicle Details'!H5)</f>
        <v>0</v>
      </c>
      <c r="AB5">
        <f>SUMIF('National Seating Mobility - NSM'!B:B,'Vehicle Details'!H5,'National Seating Mobility - NSM'!F:F)</f>
        <v>0</v>
      </c>
      <c r="AC5">
        <f>VLOOKUP(A5,Export!A:I,9,FALSE)</f>
        <v>0.43243243243243246</v>
      </c>
      <c r="AD5">
        <f>VLOOKUP(A5,Export!A:N,14,FALSE)</f>
        <v>404</v>
      </c>
    </row>
    <row r="6" spans="1:30">
      <c r="A6" s="1">
        <v>80</v>
      </c>
      <c r="B6" s="1" t="str">
        <f>VLOOKUP($A6,Contacts!$A:$O,14,FALSE)</f>
        <v>Gulf Coast</v>
      </c>
      <c r="C6" s="1" t="str">
        <f>VLOOKUP($A6,Contacts!$A:$O,15,FALSE)</f>
        <v>South East</v>
      </c>
      <c r="D6" s="1" t="s">
        <v>43</v>
      </c>
      <c r="E6" s="1" t="s">
        <v>44</v>
      </c>
      <c r="F6" s="1" t="s">
        <v>45</v>
      </c>
      <c r="G6" s="1" t="s">
        <v>46</v>
      </c>
      <c r="H6" s="1" t="s">
        <v>47</v>
      </c>
      <c r="I6" s="1" t="s">
        <v>51</v>
      </c>
      <c r="J6" s="1" t="s">
        <v>49</v>
      </c>
      <c r="K6" s="1" t="s">
        <v>50</v>
      </c>
      <c r="L6" t="str">
        <f>VLOOKUP(K6,Page1!A:F,6,FALSE)</f>
        <v>Technician</v>
      </c>
      <c r="M6" t="str">
        <f>VLOOKUP(H6,VehiclesReport!A:D,4,FALSE)</f>
        <v>1112705490</v>
      </c>
      <c r="N6" t="e">
        <f>VLOOKUP(M6,Blackout!A:J,10,FALSE)</f>
        <v>#N/A</v>
      </c>
      <c r="O6">
        <v>1</v>
      </c>
      <c r="P6">
        <f>SUMIF(Report!A:A,'Vehicle Details'!H6,Report!D:D)</f>
        <v>743</v>
      </c>
      <c r="V6">
        <f>P6/(SUMIF(Report!A:A,'Vehicle Details'!H6,Report!F:F))</f>
        <v>25</v>
      </c>
      <c r="W6">
        <f>AVERAGEIF(Report!A:A,'Vehicle Details'!H6,Report!G:G)</f>
        <v>4.4649999999999999</v>
      </c>
      <c r="X6">
        <f>SUMIF(Report!A:A, 'Vehicle Details'!H6,Report!H:H)</f>
        <v>131</v>
      </c>
      <c r="AA6">
        <f>COUNTIF('National Seating Mobility - NSM'!B:B,'Vehicle Details'!H6)</f>
        <v>0</v>
      </c>
      <c r="AB6">
        <f>SUMIF('National Seating Mobility - NSM'!B:B,'Vehicle Details'!H6,'National Seating Mobility - NSM'!F:F)</f>
        <v>0</v>
      </c>
      <c r="AC6">
        <f>VLOOKUP(A6,Export!A:I,9,FALSE)</f>
        <v>0.42857142857142855</v>
      </c>
      <c r="AD6">
        <f>VLOOKUP(A6,Export!A:N,14,FALSE)</f>
        <v>49</v>
      </c>
    </row>
    <row r="7" spans="1:30">
      <c r="A7" s="1">
        <v>57</v>
      </c>
      <c r="B7" s="1" t="str">
        <f>VLOOKUP($A7,Contacts!$A:$O,14,FALSE)</f>
        <v>New England</v>
      </c>
      <c r="C7" s="1" t="str">
        <f>VLOOKUP($A7,Contacts!$A:$O,15,FALSE)</f>
        <v>North East</v>
      </c>
      <c r="D7" s="1" t="s">
        <v>52</v>
      </c>
      <c r="E7" s="1" t="s">
        <v>44</v>
      </c>
      <c r="F7" s="1" t="s">
        <v>45</v>
      </c>
      <c r="G7" s="1" t="s">
        <v>53</v>
      </c>
      <c r="H7" s="1" t="s">
        <v>54</v>
      </c>
      <c r="I7" s="1" t="s">
        <v>58</v>
      </c>
      <c r="J7" s="1" t="s">
        <v>56</v>
      </c>
      <c r="K7" s="1" t="s">
        <v>57</v>
      </c>
      <c r="L7" t="str">
        <f>VLOOKUP(K7,Page1!A:F,6,FALSE)</f>
        <v>Technician</v>
      </c>
      <c r="M7" t="str">
        <f>VLOOKUP(H7,VehiclesReport!A:D,4,FALSE)</f>
        <v>1113001265</v>
      </c>
      <c r="N7" t="e">
        <f>VLOOKUP(M7,Blackout!A:J,10,FALSE)</f>
        <v>#N/A</v>
      </c>
      <c r="O7">
        <v>1</v>
      </c>
      <c r="P7">
        <f>SUMIF(Report!A:A,'Vehicle Details'!H7,Report!D:D)</f>
        <v>191</v>
      </c>
      <c r="V7">
        <f>P7/(SUMIF(Report!A:A,'Vehicle Details'!H7,Report!F:F))</f>
        <v>16.739702015775634</v>
      </c>
      <c r="W7">
        <f>AVERAGEIF(Report!A:A,'Vehicle Details'!H7,Report!G:G)</f>
        <v>4.38</v>
      </c>
      <c r="X7">
        <f>SUMIF(Report!A:A, 'Vehicle Details'!H7,Report!H:H)</f>
        <v>50</v>
      </c>
      <c r="AA7">
        <f>COUNTIF('National Seating Mobility - NSM'!B:B,'Vehicle Details'!H7)</f>
        <v>0</v>
      </c>
      <c r="AB7">
        <f>SUMIF('National Seating Mobility - NSM'!B:B,'Vehicle Details'!H7,'National Seating Mobility - NSM'!F:F)</f>
        <v>0</v>
      </c>
      <c r="AC7">
        <f>VLOOKUP(A7,Export!A:I,9,FALSE)</f>
        <v>0.6</v>
      </c>
      <c r="AD7">
        <f>VLOOKUP(A7,Export!A:N,14,FALSE)</f>
        <v>49</v>
      </c>
    </row>
    <row r="8" spans="1:30">
      <c r="A8" s="1">
        <v>115</v>
      </c>
      <c r="B8" s="1" t="str">
        <f>VLOOKUP($A8,Contacts!$A:$O,14,FALSE)</f>
        <v>Big 10</v>
      </c>
      <c r="C8" s="1" t="str">
        <f>VLOOKUP($A8,Contacts!$A:$O,15,FALSE)</f>
        <v>Central</v>
      </c>
      <c r="D8" s="1" t="s">
        <v>59</v>
      </c>
      <c r="E8" s="1" t="s">
        <v>44</v>
      </c>
      <c r="F8" s="1" t="s">
        <v>45</v>
      </c>
      <c r="G8" s="1" t="s">
        <v>60</v>
      </c>
      <c r="H8" s="1" t="s">
        <v>61</v>
      </c>
      <c r="I8" s="1" t="s">
        <v>65</v>
      </c>
      <c r="J8" s="1" t="s">
        <v>63</v>
      </c>
      <c r="K8" s="1" t="s">
        <v>64</v>
      </c>
      <c r="L8" t="str">
        <f>VLOOKUP(K8,Page1!A:F,6,FALSE)</f>
        <v>Technician Senior</v>
      </c>
      <c r="M8" s="61" t="str">
        <f>VLOOKUP(H8,VehiclesReport!A:D,4,FALSE)</f>
        <v>8110581411</v>
      </c>
      <c r="N8" t="str">
        <f>VLOOKUP(M8,Blackout!A:J,10,FALSE)</f>
        <v xml:space="preserve">114d 16h </v>
      </c>
      <c r="O8">
        <v>0</v>
      </c>
      <c r="P8">
        <f>SUMIF(Report!A:A,'Vehicle Details'!H8,Report!D:D)</f>
        <v>0</v>
      </c>
      <c r="V8" t="e">
        <f>P8/(SUMIF(Report!A:A,'Vehicle Details'!H8,Report!F:F))</f>
        <v>#DIV/0!</v>
      </c>
      <c r="W8" t="e">
        <f>AVERAGEIF(Report!A:A,'Vehicle Details'!H8,Report!G:G)</f>
        <v>#DIV/0!</v>
      </c>
      <c r="X8">
        <f>SUMIF(Report!A:A, 'Vehicle Details'!H8,Report!H:H)</f>
        <v>0</v>
      </c>
      <c r="AA8">
        <f>COUNTIF('National Seating Mobility - NSM'!B:B,'Vehicle Details'!H8)</f>
        <v>0</v>
      </c>
      <c r="AB8">
        <f>SUMIF('National Seating Mobility - NSM'!B:B,'Vehicle Details'!H8,'National Seating Mobility - NSM'!F:F)</f>
        <v>0</v>
      </c>
      <c r="AC8">
        <f>VLOOKUP(A8,Export!A:I,9,FALSE)</f>
        <v>0.44444444444444442</v>
      </c>
      <c r="AD8">
        <f>VLOOKUP(A8,Export!A:N,14,FALSE)</f>
        <v>20</v>
      </c>
    </row>
    <row r="9" spans="1:30">
      <c r="A9" s="1">
        <v>167</v>
      </c>
      <c r="B9" s="1" t="str">
        <f>VLOOKUP($A9,Contacts!$A:$O,14,FALSE)</f>
        <v>Big 10</v>
      </c>
      <c r="C9" s="1" t="str">
        <f>VLOOKUP($A9,Contacts!$A:$O,15,FALSE)</f>
        <v>Central</v>
      </c>
      <c r="D9" s="1" t="s">
        <v>66</v>
      </c>
      <c r="E9" s="1" t="s">
        <v>67</v>
      </c>
      <c r="F9" s="1" t="s">
        <v>45</v>
      </c>
      <c r="G9" s="1" t="s">
        <v>68</v>
      </c>
      <c r="H9" s="1" t="s">
        <v>69</v>
      </c>
      <c r="I9" s="1" t="s">
        <v>73</v>
      </c>
      <c r="J9" s="1" t="s">
        <v>71</v>
      </c>
      <c r="K9" s="60" t="s">
        <v>72</v>
      </c>
      <c r="L9" t="e">
        <f>VLOOKUP(K9,Page1!A:F,6,FALSE)</f>
        <v>#N/A</v>
      </c>
      <c r="M9" t="str">
        <f>VLOOKUP(H9,VehiclesReport!A:D,4,FALSE)</f>
        <v>0051186164</v>
      </c>
      <c r="N9" t="e">
        <f>VLOOKUP(M9,Blackout!A:J,10,FALSE)</f>
        <v>#N/A</v>
      </c>
      <c r="O9">
        <v>1</v>
      </c>
      <c r="P9">
        <f>SUMIF(Report!A:A,'Vehicle Details'!H9,Report!D:D)</f>
        <v>0</v>
      </c>
      <c r="V9" t="e">
        <f>P9/(SUMIF(Report!A:A,'Vehicle Details'!H9,Report!F:F))</f>
        <v>#DIV/0!</v>
      </c>
      <c r="W9" t="e">
        <f>AVERAGEIF(Report!A:A,'Vehicle Details'!H9,Report!G:G)</f>
        <v>#DIV/0!</v>
      </c>
      <c r="X9">
        <f>SUMIF(Report!A:A, 'Vehicle Details'!H9,Report!H:H)</f>
        <v>0</v>
      </c>
      <c r="AA9">
        <f>COUNTIF('National Seating Mobility - NSM'!B:B,'Vehicle Details'!H9)</f>
        <v>0</v>
      </c>
      <c r="AB9">
        <f>SUMIF('National Seating Mobility - NSM'!B:B,'Vehicle Details'!H9,'National Seating Mobility - NSM'!F:F)</f>
        <v>0</v>
      </c>
      <c r="AC9">
        <f>VLOOKUP(A9,Export!A:I,9,FALSE)</f>
        <v>0.6</v>
      </c>
      <c r="AD9">
        <f>VLOOKUP(A9,Export!A:N,14,FALSE)</f>
        <v>83</v>
      </c>
    </row>
    <row r="10" spans="1:30">
      <c r="A10" s="1">
        <v>203</v>
      </c>
      <c r="B10" s="1" t="str">
        <f>VLOOKUP($A10,Contacts!$A:$O,14,FALSE)</f>
        <v>Big 10</v>
      </c>
      <c r="C10" s="1" t="str">
        <f>VLOOKUP($A10,Contacts!$A:$O,15,FALSE)</f>
        <v>Central</v>
      </c>
      <c r="D10" s="1" t="s">
        <v>74</v>
      </c>
      <c r="E10" s="1" t="s">
        <v>67</v>
      </c>
      <c r="F10" s="1" t="s">
        <v>45</v>
      </c>
      <c r="G10" s="1" t="s">
        <v>46</v>
      </c>
      <c r="H10" s="1" t="s">
        <v>75</v>
      </c>
      <c r="I10" s="1" t="s">
        <v>79</v>
      </c>
      <c r="J10" s="1" t="s">
        <v>77</v>
      </c>
      <c r="K10" s="1" t="s">
        <v>78</v>
      </c>
      <c r="L10" t="str">
        <f>VLOOKUP(K10,Page1!A:F,6,FALSE)</f>
        <v>Technician</v>
      </c>
      <c r="M10" t="str">
        <f>VLOOKUP(H10,VehiclesReport!A:D,4,FALSE)</f>
        <v>1101803649</v>
      </c>
      <c r="N10" t="e">
        <f>VLOOKUP(M10,Blackout!A:J,10,FALSE)</f>
        <v>#N/A</v>
      </c>
      <c r="O10">
        <v>1</v>
      </c>
      <c r="P10">
        <f>SUMIF(Report!A:A,'Vehicle Details'!H10,Report!D:D)</f>
        <v>631</v>
      </c>
      <c r="V10">
        <f>P10/(SUMIF(Report!A:A,'Vehicle Details'!H10,Report!F:F))</f>
        <v>15.409035409035408</v>
      </c>
      <c r="W10">
        <f>AVERAGEIF(Report!A:A,'Vehicle Details'!H10,Report!G:G)</f>
        <v>4.59</v>
      </c>
      <c r="X10">
        <f>SUMIF(Report!A:A, 'Vehicle Details'!H10,Report!H:H)</f>
        <v>187.88</v>
      </c>
      <c r="AA10">
        <f>COUNTIF('National Seating Mobility - NSM'!B:B,'Vehicle Details'!H10)</f>
        <v>0</v>
      </c>
      <c r="AB10">
        <f>SUMIF('National Seating Mobility - NSM'!B:B,'Vehicle Details'!H10,'National Seating Mobility - NSM'!F:F)</f>
        <v>0</v>
      </c>
      <c r="AC10">
        <f>VLOOKUP(A10,Export!A:I,9,FALSE)</f>
        <v>1</v>
      </c>
      <c r="AD10">
        <f>VLOOKUP(A10,Export!A:N,14,FALSE)</f>
        <v>25</v>
      </c>
    </row>
    <row r="11" spans="1:30">
      <c r="A11" s="1">
        <v>146</v>
      </c>
      <c r="B11" s="1" t="str">
        <f>VLOOKUP($A11,Contacts!$A:$O,14,FALSE)</f>
        <v>ACC</v>
      </c>
      <c r="C11" s="1" t="str">
        <f>VLOOKUP($A11,Contacts!$A:$O,15,FALSE)</f>
        <v>South East</v>
      </c>
      <c r="D11" s="1" t="s">
        <v>80</v>
      </c>
      <c r="E11" s="1" t="s">
        <v>67</v>
      </c>
      <c r="F11" s="1" t="s">
        <v>45</v>
      </c>
      <c r="G11" s="1" t="s">
        <v>68</v>
      </c>
      <c r="H11" s="1" t="s">
        <v>81</v>
      </c>
      <c r="I11" s="1" t="s">
        <v>85</v>
      </c>
      <c r="J11" s="1" t="s">
        <v>83</v>
      </c>
      <c r="K11" s="1" t="s">
        <v>84</v>
      </c>
      <c r="L11" t="str">
        <f>VLOOKUP(K11,Page1!A:F,6,FALSE)</f>
        <v>RTS</v>
      </c>
      <c r="M11" s="61" t="e">
        <f>VLOOKUP(H11,VehiclesReport!A:D,4,FALSE)</f>
        <v>#N/A</v>
      </c>
      <c r="N11" t="e">
        <f>VLOOKUP(M11,Blackout!A:J,10,FALSE)</f>
        <v>#N/A</v>
      </c>
      <c r="O11">
        <v>0</v>
      </c>
      <c r="P11">
        <f>SUMIF(Report!A:A,'Vehicle Details'!H11,Report!D:D)</f>
        <v>0</v>
      </c>
      <c r="V11" t="e">
        <f>P11/(SUMIF(Report!A:A,'Vehicle Details'!H11,Report!F:F))</f>
        <v>#DIV/0!</v>
      </c>
      <c r="W11" t="e">
        <f>AVERAGEIF(Report!A:A,'Vehicle Details'!H11,Report!G:G)</f>
        <v>#DIV/0!</v>
      </c>
      <c r="X11">
        <f>SUMIF(Report!A:A, 'Vehicle Details'!H11,Report!H:H)</f>
        <v>0</v>
      </c>
      <c r="AA11">
        <f>COUNTIF('National Seating Mobility - NSM'!B:B,'Vehicle Details'!H11)</f>
        <v>0</v>
      </c>
      <c r="AB11">
        <f>SUMIF('National Seating Mobility - NSM'!B:B,'Vehicle Details'!H11,'National Seating Mobility - NSM'!F:F)</f>
        <v>0</v>
      </c>
      <c r="AC11">
        <f>VLOOKUP(A11,Export!A:I,9,FALSE)</f>
        <v>0</v>
      </c>
      <c r="AD11">
        <f>VLOOKUP(A11,Export!A:N,14,FALSE)</f>
        <v>11</v>
      </c>
    </row>
    <row r="12" spans="1:30">
      <c r="A12" s="1">
        <v>176</v>
      </c>
      <c r="B12" s="1" t="str">
        <f>VLOOKUP($A12,Contacts!$A:$O,14,FALSE)</f>
        <v>South West</v>
      </c>
      <c r="C12" s="1" t="str">
        <f>VLOOKUP($A12,Contacts!$A:$O,15,FALSE)</f>
        <v>West</v>
      </c>
      <c r="D12" s="1" t="s">
        <v>86</v>
      </c>
      <c r="E12" s="1" t="s">
        <v>67</v>
      </c>
      <c r="F12" s="1" t="s">
        <v>45</v>
      </c>
      <c r="G12" s="1" t="s">
        <v>53</v>
      </c>
      <c r="H12" s="1" t="s">
        <v>87</v>
      </c>
      <c r="I12" s="1" t="s">
        <v>91</v>
      </c>
      <c r="J12" s="1" t="s">
        <v>89</v>
      </c>
      <c r="K12" s="1" t="s">
        <v>90</v>
      </c>
      <c r="L12" t="str">
        <f>VLOOKUP(K12,Page1!A:F,6,FALSE)</f>
        <v>Access Sales</v>
      </c>
      <c r="M12" s="61" t="e">
        <f>VLOOKUP(H12,VehiclesReport!A:D,4,FALSE)</f>
        <v>#N/A</v>
      </c>
      <c r="N12" t="e">
        <f>VLOOKUP(M12,Blackout!A:J,10,FALSE)</f>
        <v>#N/A</v>
      </c>
      <c r="O12">
        <v>0</v>
      </c>
      <c r="P12">
        <f>SUMIF(Report!A:A,'Vehicle Details'!H12,Report!D:D)</f>
        <v>993</v>
      </c>
      <c r="V12">
        <f>P12/(SUMIF(Report!A:A,'Vehicle Details'!H12,Report!F:F))</f>
        <v>13.043478260869566</v>
      </c>
      <c r="W12">
        <f>AVERAGEIF(Report!A:A,'Vehicle Details'!H12,Report!G:G)</f>
        <v>4.3550000000000004</v>
      </c>
      <c r="X12">
        <f>SUMIF(Report!A:A, 'Vehicle Details'!H12,Report!H:H)</f>
        <v>331.59000000000003</v>
      </c>
      <c r="AA12">
        <f>COUNTIF('National Seating Mobility - NSM'!B:B,'Vehicle Details'!H12)</f>
        <v>0</v>
      </c>
      <c r="AB12">
        <f>SUMIF('National Seating Mobility - NSM'!B:B,'Vehicle Details'!H12,'National Seating Mobility - NSM'!F:F)</f>
        <v>0</v>
      </c>
      <c r="AC12">
        <f>VLOOKUP(A12,Export!A:I,9,FALSE)</f>
        <v>0.8571428571428571</v>
      </c>
      <c r="AD12">
        <f>VLOOKUP(A12,Export!A:N,14,FALSE)</f>
        <v>84</v>
      </c>
    </row>
    <row r="13" spans="1:30">
      <c r="A13" s="1">
        <v>161</v>
      </c>
      <c r="B13" s="1" t="str">
        <f>VLOOKUP($A13,Contacts!$A:$O,14,FALSE)</f>
        <v>Mid-Central</v>
      </c>
      <c r="C13" s="1" t="str">
        <f>VLOOKUP($A13,Contacts!$A:$O,15,FALSE)</f>
        <v>Central</v>
      </c>
      <c r="D13" s="1" t="s">
        <v>92</v>
      </c>
      <c r="E13" s="1" t="s">
        <v>67</v>
      </c>
      <c r="F13" s="1" t="s">
        <v>45</v>
      </c>
      <c r="G13" s="1" t="s">
        <v>68</v>
      </c>
      <c r="H13" s="1" t="s">
        <v>93</v>
      </c>
      <c r="I13" s="1" t="s">
        <v>97</v>
      </c>
      <c r="J13" s="1" t="s">
        <v>95</v>
      </c>
      <c r="K13" s="1" t="s">
        <v>96</v>
      </c>
      <c r="L13" t="str">
        <f>VLOOKUP(K13,Page1!A:F,6,FALSE)</f>
        <v>RTS</v>
      </c>
      <c r="M13" t="str">
        <f>VLOOKUP(H13,VehiclesReport!A:D,4,FALSE)</f>
        <v>1112901768</v>
      </c>
      <c r="N13" t="e">
        <f>VLOOKUP(M13,Blackout!A:J,10,FALSE)</f>
        <v>#N/A</v>
      </c>
      <c r="O13">
        <v>1</v>
      </c>
      <c r="P13">
        <f>SUMIF(Report!A:A,'Vehicle Details'!H13,Report!D:D)</f>
        <v>323</v>
      </c>
      <c r="V13">
        <f>P13/(SUMIF(Report!A:A,'Vehicle Details'!H13,Report!F:F))</f>
        <v>25.313479623824453</v>
      </c>
      <c r="W13">
        <f>AVERAGEIF(Report!A:A,'Vehicle Details'!H13,Report!G:G)</f>
        <v>4.5199999999999996</v>
      </c>
      <c r="X13">
        <f>SUMIF(Report!A:A, 'Vehicle Details'!H13,Report!H:H)</f>
        <v>57.66</v>
      </c>
      <c r="AA13">
        <f>COUNTIF('National Seating Mobility - NSM'!B:B,'Vehicle Details'!H13)</f>
        <v>0</v>
      </c>
      <c r="AB13">
        <f>SUMIF('National Seating Mobility - NSM'!B:B,'Vehicle Details'!H13,'National Seating Mobility - NSM'!F:F)</f>
        <v>0</v>
      </c>
      <c r="AC13">
        <f>VLOOKUP(A13,Export!A:I,9,FALSE)</f>
        <v>0.375</v>
      </c>
      <c r="AD13">
        <f>VLOOKUP(A13,Export!A:N,14,FALSE)</f>
        <v>73</v>
      </c>
    </row>
    <row r="14" spans="1:30">
      <c r="A14" s="1">
        <v>34</v>
      </c>
      <c r="B14" s="1" t="str">
        <f>VLOOKUP($A14,Contacts!$A:$O,14,FALSE)</f>
        <v>Mid-Central</v>
      </c>
      <c r="C14" s="1" t="str">
        <f>VLOOKUP($A14,Contacts!$A:$O,15,FALSE)</f>
        <v>Central</v>
      </c>
      <c r="D14" s="1" t="s">
        <v>98</v>
      </c>
      <c r="E14" s="1" t="s">
        <v>67</v>
      </c>
      <c r="F14" s="1" t="s">
        <v>99</v>
      </c>
      <c r="G14" s="1" t="s">
        <v>100</v>
      </c>
      <c r="H14" s="1" t="s">
        <v>101</v>
      </c>
      <c r="I14" s="1" t="s">
        <v>105</v>
      </c>
      <c r="J14" s="1" t="s">
        <v>103</v>
      </c>
      <c r="K14" s="1" t="s">
        <v>104</v>
      </c>
      <c r="L14" t="str">
        <f>VLOOKUP(K14,Page1!A:F,6,FALSE)</f>
        <v>Technician Senior</v>
      </c>
      <c r="M14" s="61" t="e">
        <f>VLOOKUP(H14,VehiclesReport!A:D,4,FALSE)</f>
        <v>#N/A</v>
      </c>
      <c r="N14" t="e">
        <f>VLOOKUP(M14,Blackout!A:J,10,FALSE)</f>
        <v>#N/A</v>
      </c>
      <c r="O14">
        <v>0</v>
      </c>
      <c r="P14">
        <f>SUMIF(Report!A:A,'Vehicle Details'!H14,Report!D:D)</f>
        <v>967</v>
      </c>
      <c r="V14">
        <f>P14/(SUMIF(Report!A:A,'Vehicle Details'!H14,Report!F:F))</f>
        <v>20.162635529608011</v>
      </c>
      <c r="W14">
        <f>AVERAGEIF(Report!A:A,'Vehicle Details'!H14,Report!G:G)</f>
        <v>4.5333333333333341</v>
      </c>
      <c r="X14">
        <f>SUMIF(Report!A:A, 'Vehicle Details'!H14,Report!H:H)</f>
        <v>217.49</v>
      </c>
      <c r="AA14">
        <f>COUNTIF('National Seating Mobility - NSM'!B:B,'Vehicle Details'!H14)</f>
        <v>0</v>
      </c>
      <c r="AB14">
        <f>SUMIF('National Seating Mobility - NSM'!B:B,'Vehicle Details'!H14,'National Seating Mobility - NSM'!F:F)</f>
        <v>0</v>
      </c>
      <c r="AC14">
        <f>VLOOKUP(A14,Export!A:I,9,FALSE)</f>
        <v>0.2857142857142857</v>
      </c>
      <c r="AD14">
        <f>VLOOKUP(A14,Export!A:N,14,FALSE)</f>
        <v>61</v>
      </c>
    </row>
    <row r="15" spans="1:30">
      <c r="A15" s="1">
        <v>33</v>
      </c>
      <c r="B15" s="1" t="str">
        <f>VLOOKUP($A15,Contacts!$A:$O,14,FALSE)</f>
        <v>North Central</v>
      </c>
      <c r="C15" s="1" t="str">
        <f>VLOOKUP($A15,Contacts!$A:$O,15,FALSE)</f>
        <v>Central</v>
      </c>
      <c r="D15" s="1" t="s">
        <v>106</v>
      </c>
      <c r="E15" s="1" t="s">
        <v>67</v>
      </c>
      <c r="F15" s="1" t="s">
        <v>45</v>
      </c>
      <c r="G15" s="1" t="s">
        <v>68</v>
      </c>
      <c r="H15" s="1" t="s">
        <v>107</v>
      </c>
      <c r="I15" s="1" t="s">
        <v>111</v>
      </c>
      <c r="J15" s="1" t="s">
        <v>109</v>
      </c>
      <c r="K15" s="1" t="s">
        <v>110</v>
      </c>
      <c r="L15" t="str">
        <f>VLOOKUP(K15,Page1!A:F,6,FALSE)</f>
        <v>Technician Senior</v>
      </c>
      <c r="M15" t="str">
        <f>VLOOKUP(H15,VehiclesReport!A:D,4,FALSE)</f>
        <v>1112701755</v>
      </c>
      <c r="N15" t="e">
        <f>VLOOKUP(M15,Blackout!A:J,10,FALSE)</f>
        <v>#N/A</v>
      </c>
      <c r="O15">
        <v>1</v>
      </c>
      <c r="P15">
        <f>SUMIF(Report!A:A,'Vehicle Details'!H15,Report!D:D)</f>
        <v>343</v>
      </c>
      <c r="V15">
        <f>P15/(SUMIF(Report!A:A,'Vehicle Details'!H15,Report!F:F))</f>
        <v>26.123381568926121</v>
      </c>
      <c r="W15">
        <f>AVERAGEIF(Report!A:A,'Vehicle Details'!H15,Report!G:G)</f>
        <v>4.9000000000000004</v>
      </c>
      <c r="X15">
        <f>SUMIF(Report!A:A, 'Vehicle Details'!H15,Report!H:H)</f>
        <v>64.37</v>
      </c>
      <c r="AA15">
        <f>COUNTIF('National Seating Mobility - NSM'!B:B,'Vehicle Details'!H15)</f>
        <v>0</v>
      </c>
      <c r="AB15">
        <f>SUMIF('National Seating Mobility - NSM'!B:B,'Vehicle Details'!H15,'National Seating Mobility - NSM'!F:F)</f>
        <v>0</v>
      </c>
      <c r="AC15">
        <f>VLOOKUP(A15,Export!A:I,9,FALSE)</f>
        <v>0.1111111111111111</v>
      </c>
      <c r="AD15">
        <f>VLOOKUP(A15,Export!A:N,14,FALSE)</f>
        <v>160</v>
      </c>
    </row>
    <row r="16" spans="1:30">
      <c r="A16" s="1">
        <v>89</v>
      </c>
      <c r="B16" s="1" t="str">
        <f>VLOOKUP($A16,Contacts!$A:$O,14,FALSE)</f>
        <v>North Central</v>
      </c>
      <c r="C16" s="1" t="str">
        <f>VLOOKUP($A16,Contacts!$A:$O,15,FALSE)</f>
        <v>Central</v>
      </c>
      <c r="D16" s="1" t="s">
        <v>112</v>
      </c>
      <c r="E16" s="1" t="s">
        <v>67</v>
      </c>
      <c r="F16" s="1" t="s">
        <v>45</v>
      </c>
      <c r="G16" s="1" t="s">
        <v>68</v>
      </c>
      <c r="H16" s="1" t="s">
        <v>113</v>
      </c>
      <c r="I16" s="1" t="s">
        <v>117</v>
      </c>
      <c r="J16" s="1" t="s">
        <v>115</v>
      </c>
      <c r="K16" s="1" t="s">
        <v>116</v>
      </c>
      <c r="L16" t="str">
        <f>VLOOKUP(K16,Page1!A:F,6,FALSE)</f>
        <v>RTS</v>
      </c>
      <c r="M16" t="str">
        <f>VLOOKUP(H16,VehiclesReport!A:D,4,FALSE)</f>
        <v>9060485016</v>
      </c>
      <c r="N16" t="e">
        <f>VLOOKUP(M16,Blackout!A:J,10,FALSE)</f>
        <v>#N/A</v>
      </c>
      <c r="O16">
        <v>1</v>
      </c>
      <c r="P16">
        <f>SUMIF(Report!A:A,'Vehicle Details'!H16,Report!D:D)</f>
        <v>188</v>
      </c>
      <c r="V16">
        <f>P16/(SUMIF(Report!A:A,'Vehicle Details'!H16,Report!F:F))</f>
        <v>8.0445014976465554</v>
      </c>
      <c r="W16">
        <f>AVERAGEIF(Report!A:A,'Vehicle Details'!H16,Report!G:G)</f>
        <v>4.99</v>
      </c>
      <c r="X16">
        <f>SUMIF(Report!A:A, 'Vehicle Details'!H16,Report!H:H)</f>
        <v>117.04</v>
      </c>
      <c r="AA16">
        <f>COUNTIF('National Seating Mobility - NSM'!B:B,'Vehicle Details'!H16)</f>
        <v>0</v>
      </c>
      <c r="AB16">
        <f>SUMIF('National Seating Mobility - NSM'!B:B,'Vehicle Details'!H16,'National Seating Mobility - NSM'!F:F)</f>
        <v>0</v>
      </c>
      <c r="AC16">
        <f>VLOOKUP(A16,Export!A:I,9,FALSE)</f>
        <v>0.68</v>
      </c>
      <c r="AD16">
        <f>VLOOKUP(A16,Export!A:N,14,FALSE)</f>
        <v>149</v>
      </c>
    </row>
    <row r="17" spans="1:30">
      <c r="A17" s="1">
        <v>176</v>
      </c>
      <c r="B17" s="1" t="str">
        <f>VLOOKUP($A17,Contacts!$A:$O,14,FALSE)</f>
        <v>South West</v>
      </c>
      <c r="C17" s="1" t="str">
        <f>VLOOKUP($A17,Contacts!$A:$O,15,FALSE)</f>
        <v>West</v>
      </c>
      <c r="D17" s="1" t="s">
        <v>118</v>
      </c>
      <c r="E17" s="1" t="s">
        <v>67</v>
      </c>
      <c r="F17" s="1" t="s">
        <v>45</v>
      </c>
      <c r="G17" s="1" t="s">
        <v>46</v>
      </c>
      <c r="H17" s="1" t="s">
        <v>119</v>
      </c>
      <c r="I17" s="1" t="s">
        <v>122</v>
      </c>
      <c r="J17" s="1" t="s">
        <v>120</v>
      </c>
      <c r="K17" s="1" t="s">
        <v>121</v>
      </c>
      <c r="L17" t="str">
        <f>VLOOKUP(K17,Page1!A:F,6,FALSE)</f>
        <v>Technician</v>
      </c>
      <c r="M17" t="str">
        <f>VLOOKUP(H17,VehiclesReport!A:D,4,FALSE)</f>
        <v>1120302220</v>
      </c>
      <c r="N17" t="e">
        <f>VLOOKUP(M17,Blackout!A:J,10,FALSE)</f>
        <v>#N/A</v>
      </c>
      <c r="O17">
        <v>1</v>
      </c>
      <c r="P17">
        <f>SUMIF(Report!A:A,'Vehicle Details'!H17,Report!D:D)</f>
        <v>186</v>
      </c>
      <c r="V17">
        <f>P17/(SUMIF(Report!A:A,'Vehicle Details'!H17,Report!F:F))</f>
        <v>15.146579804560261</v>
      </c>
      <c r="W17">
        <f>AVERAGEIF(Report!A:A,'Vehicle Details'!H17,Report!G:G)</f>
        <v>4.1900000000000004</v>
      </c>
      <c r="X17">
        <f>SUMIF(Report!A:A, 'Vehicle Details'!H17,Report!H:H)</f>
        <v>51.44</v>
      </c>
      <c r="AA17">
        <f>COUNTIF('National Seating Mobility - NSM'!B:B,'Vehicle Details'!H17)</f>
        <v>0</v>
      </c>
      <c r="AB17">
        <f>SUMIF('National Seating Mobility - NSM'!B:B,'Vehicle Details'!H17,'National Seating Mobility - NSM'!F:F)</f>
        <v>0</v>
      </c>
      <c r="AC17">
        <f>VLOOKUP(A17,Export!A:I,9,FALSE)</f>
        <v>0.8571428571428571</v>
      </c>
      <c r="AD17">
        <f>VLOOKUP(A17,Export!A:N,14,FALSE)</f>
        <v>84</v>
      </c>
    </row>
    <row r="18" spans="1:30">
      <c r="A18" s="1">
        <v>123</v>
      </c>
      <c r="B18" s="1" t="str">
        <f>VLOOKUP($A18,Contacts!$A:$O,14,FALSE)</f>
        <v>New England</v>
      </c>
      <c r="C18" s="1" t="str">
        <f>VLOOKUP($A18,Contacts!$A:$O,15,FALSE)</f>
        <v>North East</v>
      </c>
      <c r="D18" s="1" t="s">
        <v>123</v>
      </c>
      <c r="E18" s="1" t="s">
        <v>67</v>
      </c>
      <c r="F18" s="1" t="s">
        <v>45</v>
      </c>
      <c r="G18" s="1" t="s">
        <v>46</v>
      </c>
      <c r="H18" s="1" t="s">
        <v>124</v>
      </c>
      <c r="I18" s="1" t="s">
        <v>128</v>
      </c>
      <c r="J18" s="1" t="s">
        <v>126</v>
      </c>
      <c r="K18" s="1" t="s">
        <v>127</v>
      </c>
      <c r="L18" t="str">
        <f>VLOOKUP(K18,Page1!A:F,6,FALSE)</f>
        <v>Intern</v>
      </c>
      <c r="M18" t="str">
        <f>VLOOKUP(H18,VehiclesReport!A:D,4,FALSE)</f>
        <v>0042286051</v>
      </c>
      <c r="N18" t="e">
        <f>VLOOKUP(M18,Blackout!A:J,10,FALSE)</f>
        <v>#N/A</v>
      </c>
      <c r="O18">
        <v>1</v>
      </c>
      <c r="P18">
        <f>SUMIF(Report!A:A,'Vehicle Details'!H18,Report!D:D)</f>
        <v>0</v>
      </c>
      <c r="V18" t="e">
        <f>P18/(SUMIF(Report!A:A,'Vehicle Details'!H18,Report!F:F))</f>
        <v>#DIV/0!</v>
      </c>
      <c r="W18" t="e">
        <f>AVERAGEIF(Report!A:A,'Vehicle Details'!H18,Report!G:G)</f>
        <v>#DIV/0!</v>
      </c>
      <c r="X18">
        <f>SUMIF(Report!A:A, 'Vehicle Details'!H18,Report!H:H)</f>
        <v>0</v>
      </c>
      <c r="AA18">
        <f>COUNTIF('National Seating Mobility - NSM'!B:B,'Vehicle Details'!H18)</f>
        <v>0</v>
      </c>
      <c r="AB18">
        <f>SUMIF('National Seating Mobility - NSM'!B:B,'Vehicle Details'!H18,'National Seating Mobility - NSM'!F:F)</f>
        <v>0</v>
      </c>
      <c r="AC18">
        <f>VLOOKUP(A18,Export!A:I,9,FALSE)</f>
        <v>0.58974358974358976</v>
      </c>
      <c r="AD18">
        <f>VLOOKUP(A18,Export!A:N,14,FALSE)</f>
        <v>320</v>
      </c>
    </row>
    <row r="19" spans="1:30">
      <c r="A19" s="1">
        <v>119</v>
      </c>
      <c r="B19" s="1" t="str">
        <f>VLOOKUP($A19,Contacts!$A:$O,14,FALSE)</f>
        <v>Big East</v>
      </c>
      <c r="C19" s="1" t="str">
        <f>VLOOKUP($A19,Contacts!$A:$O,15,FALSE)</f>
        <v>North East</v>
      </c>
      <c r="D19" s="1" t="s">
        <v>129</v>
      </c>
      <c r="E19" s="1" t="s">
        <v>67</v>
      </c>
      <c r="F19" s="1" t="s">
        <v>45</v>
      </c>
      <c r="G19" s="1" t="s">
        <v>68</v>
      </c>
      <c r="H19" s="1" t="s">
        <v>130</v>
      </c>
      <c r="I19" s="1" t="s">
        <v>134</v>
      </c>
      <c r="J19" s="1" t="s">
        <v>132</v>
      </c>
      <c r="K19" s="1" t="s">
        <v>133</v>
      </c>
      <c r="L19" t="str">
        <f>VLOOKUP(K19,Page1!A:F,6,FALSE)</f>
        <v>Technician Senior</v>
      </c>
      <c r="M19" s="61" t="str">
        <f>VLOOKUP(H19,VehiclesReport!A:D,4,FALSE)</f>
        <v>1112904837</v>
      </c>
      <c r="N19" t="str">
        <f>VLOOKUP(M19,Blackout!A:J,10,FALSE)</f>
        <v>Not Activated</v>
      </c>
      <c r="O19">
        <v>0</v>
      </c>
      <c r="P19">
        <f>SUMIF(Report!A:A,'Vehicle Details'!H19,Report!D:D)</f>
        <v>237</v>
      </c>
      <c r="V19">
        <f>P19/(SUMIF(Report!A:A,'Vehicle Details'!H19,Report!F:F))</f>
        <v>22.898550724637683</v>
      </c>
      <c r="W19">
        <f>AVERAGEIF(Report!A:A,'Vehicle Details'!H19,Report!G:G)</f>
        <v>4.6399999999999997</v>
      </c>
      <c r="X19">
        <f>SUMIF(Report!A:A, 'Vehicle Details'!H19,Report!H:H)</f>
        <v>48.01</v>
      </c>
      <c r="AA19">
        <f>COUNTIF('National Seating Mobility - NSM'!B:B,'Vehicle Details'!H19)</f>
        <v>0</v>
      </c>
      <c r="AB19">
        <f>SUMIF('National Seating Mobility - NSM'!B:B,'Vehicle Details'!H19,'National Seating Mobility - NSM'!F:F)</f>
        <v>0</v>
      </c>
      <c r="AC19">
        <f>VLOOKUP(A19,Export!A:I,9,FALSE)</f>
        <v>0.5714285714285714</v>
      </c>
      <c r="AD19">
        <f>VLOOKUP(A19,Export!A:N,14,FALSE)</f>
        <v>193</v>
      </c>
    </row>
    <row r="20" spans="1:30">
      <c r="A20" s="1">
        <v>84</v>
      </c>
      <c r="B20" s="1" t="str">
        <f>VLOOKUP($A20,Contacts!$A:$O,14,FALSE)</f>
        <v>Mid-Central</v>
      </c>
      <c r="C20" s="1" t="str">
        <f>VLOOKUP($A20,Contacts!$A:$O,15,FALSE)</f>
        <v>Central</v>
      </c>
      <c r="D20" s="1" t="s">
        <v>135</v>
      </c>
      <c r="E20" s="1" t="s">
        <v>136</v>
      </c>
      <c r="F20" s="1" t="s">
        <v>45</v>
      </c>
      <c r="G20" s="1" t="s">
        <v>68</v>
      </c>
      <c r="H20" s="1" t="s">
        <v>137</v>
      </c>
      <c r="I20" s="1" t="s">
        <v>141</v>
      </c>
      <c r="J20" s="1" t="s">
        <v>139</v>
      </c>
      <c r="K20" s="1" t="s">
        <v>140</v>
      </c>
      <c r="L20" t="str">
        <f>VLOOKUP(K20,Page1!A:F,6,FALSE)</f>
        <v>Branch Manager</v>
      </c>
      <c r="M20" s="61" t="str">
        <f>VLOOKUP(H20,VehiclesReport!A:D,4,FALSE)</f>
        <v>0042286022</v>
      </c>
      <c r="N20" t="str">
        <f>VLOOKUP(M20,Blackout!A:J,10,FALSE)</f>
        <v xml:space="preserve">72d 18h </v>
      </c>
      <c r="O20">
        <v>0</v>
      </c>
      <c r="P20">
        <f>SUMIF(Report!A:A,'Vehicle Details'!H20,Report!D:D)</f>
        <v>234</v>
      </c>
      <c r="V20">
        <f>P20/(SUMIF(Report!A:A,'Vehicle Details'!H20,Report!F:F))</f>
        <v>24.324324324324326</v>
      </c>
      <c r="W20">
        <f>AVERAGEIF(Report!A:A,'Vehicle Details'!H20,Report!G:G)</f>
        <v>4.51</v>
      </c>
      <c r="X20">
        <f>SUMIF(Report!A:A, 'Vehicle Details'!H20,Report!H:H)</f>
        <v>43.36</v>
      </c>
      <c r="AA20">
        <f>COUNTIF('National Seating Mobility - NSM'!B:B,'Vehicle Details'!H20)</f>
        <v>0</v>
      </c>
      <c r="AB20">
        <f>SUMIF('National Seating Mobility - NSM'!B:B,'Vehicle Details'!H20,'National Seating Mobility - NSM'!F:F)</f>
        <v>0</v>
      </c>
      <c r="AC20">
        <f>VLOOKUP(A20,Export!A:I,9,FALSE)</f>
        <v>0.45454545454545453</v>
      </c>
      <c r="AD20">
        <f>VLOOKUP(A20,Export!A:N,14,FALSE)</f>
        <v>127</v>
      </c>
    </row>
    <row r="21" spans="1:30">
      <c r="A21" s="1">
        <v>22</v>
      </c>
      <c r="B21" s="1" t="str">
        <f>VLOOKUP($A21,Contacts!$A:$O,14,FALSE)</f>
        <v>North Pacific</v>
      </c>
      <c r="C21" s="1" t="str">
        <f>VLOOKUP($A21,Contacts!$A:$O,15,FALSE)</f>
        <v>West</v>
      </c>
      <c r="D21" s="1" t="s">
        <v>142</v>
      </c>
      <c r="E21" s="1" t="s">
        <v>67</v>
      </c>
      <c r="F21" s="1" t="s">
        <v>45</v>
      </c>
      <c r="G21" s="1" t="s">
        <v>46</v>
      </c>
      <c r="H21" s="1" t="s">
        <v>143</v>
      </c>
      <c r="I21" s="1" t="s">
        <v>147</v>
      </c>
      <c r="J21" s="1" t="s">
        <v>145</v>
      </c>
      <c r="K21" s="1" t="s">
        <v>146</v>
      </c>
      <c r="L21" t="str">
        <f>VLOOKUP(K21,Page1!A:F,6,FALSE)</f>
        <v>Technician</v>
      </c>
      <c r="M21" t="str">
        <f>VLOOKUP(H21,VehiclesReport!A:D,4,FALSE)</f>
        <v>1101902732</v>
      </c>
      <c r="N21" t="e">
        <f>VLOOKUP(M21,Blackout!A:J,10,FALSE)</f>
        <v>#N/A</v>
      </c>
      <c r="O21">
        <v>1</v>
      </c>
      <c r="P21">
        <f>SUMIF(Report!A:A,'Vehicle Details'!H21,Report!D:D)</f>
        <v>200</v>
      </c>
      <c r="V21">
        <f>P21/(SUMIF(Report!A:A,'Vehicle Details'!H21,Report!F:F))</f>
        <v>8.9047195013357072</v>
      </c>
      <c r="W21">
        <f>AVERAGEIF(Report!A:A,'Vehicle Details'!H21,Report!G:G)</f>
        <v>5.6</v>
      </c>
      <c r="X21">
        <f>SUMIF(Report!A:A, 'Vehicle Details'!H21,Report!H:H)</f>
        <v>125.78</v>
      </c>
      <c r="AA21">
        <f>COUNTIF('National Seating Mobility - NSM'!B:B,'Vehicle Details'!H21)</f>
        <v>0</v>
      </c>
      <c r="AB21">
        <f>SUMIF('National Seating Mobility - NSM'!B:B,'Vehicle Details'!H21,'National Seating Mobility - NSM'!F:F)</f>
        <v>0</v>
      </c>
      <c r="AC21">
        <f>VLOOKUP(A21,Export!A:I,9,FALSE)</f>
        <v>0.76</v>
      </c>
      <c r="AD21">
        <f>VLOOKUP(A21,Export!A:N,14,FALSE)</f>
        <v>164</v>
      </c>
    </row>
    <row r="22" spans="1:30">
      <c r="A22" s="1">
        <v>7</v>
      </c>
      <c r="B22" s="1" t="str">
        <f>VLOOKUP($A22,Contacts!$A:$O,14,FALSE)</f>
        <v>Gulf Coast</v>
      </c>
      <c r="C22" s="1" t="str">
        <f>VLOOKUP($A22,Contacts!$A:$O,15,FALSE)</f>
        <v>South East</v>
      </c>
      <c r="D22" s="1" t="s">
        <v>148</v>
      </c>
      <c r="E22" s="1" t="s">
        <v>136</v>
      </c>
      <c r="F22" s="1" t="s">
        <v>99</v>
      </c>
      <c r="G22" s="1" t="s">
        <v>100</v>
      </c>
      <c r="H22" s="1" t="s">
        <v>149</v>
      </c>
      <c r="I22" s="1" t="s">
        <v>153</v>
      </c>
      <c r="J22" s="1" t="s">
        <v>151</v>
      </c>
      <c r="K22" s="1" t="s">
        <v>152</v>
      </c>
      <c r="L22" t="str">
        <f>VLOOKUP(K22,Page1!A:F,6,FALSE)</f>
        <v>RTS</v>
      </c>
      <c r="M22" t="str">
        <f>VLOOKUP(H22,VehiclesReport!A:D,4,FALSE)</f>
        <v>0042286239</v>
      </c>
      <c r="N22" t="e">
        <f>VLOOKUP(M22,Blackout!A:J,10,FALSE)</f>
        <v>#N/A</v>
      </c>
      <c r="O22">
        <v>1</v>
      </c>
      <c r="P22">
        <f>SUMIF(Report!A:A,'Vehicle Details'!H22,Report!D:D)</f>
        <v>368</v>
      </c>
      <c r="V22">
        <f>P22/(SUMIF(Report!A:A,'Vehicle Details'!H22,Report!F:F))</f>
        <v>19.236800836382645</v>
      </c>
      <c r="W22">
        <f>AVERAGEIF(Report!A:A,'Vehicle Details'!H22,Report!G:G)</f>
        <v>4.34</v>
      </c>
      <c r="X22">
        <f>SUMIF(Report!A:A, 'Vehicle Details'!H22,Report!H:H)</f>
        <v>83.01</v>
      </c>
      <c r="AA22">
        <f>COUNTIF('National Seating Mobility - NSM'!B:B,'Vehicle Details'!H22)</f>
        <v>0</v>
      </c>
      <c r="AB22">
        <f>SUMIF('National Seating Mobility - NSM'!B:B,'Vehicle Details'!H22,'National Seating Mobility - NSM'!F:F)</f>
        <v>0</v>
      </c>
      <c r="AC22">
        <f>VLOOKUP(A22,Export!A:I,9,FALSE)</f>
        <v>0.6</v>
      </c>
      <c r="AD22">
        <f>VLOOKUP(A22,Export!A:N,14,FALSE)</f>
        <v>337</v>
      </c>
    </row>
    <row r="23" spans="1:30">
      <c r="A23" s="1">
        <v>176</v>
      </c>
      <c r="B23" s="1" t="str">
        <f>VLOOKUP($A23,Contacts!$A:$O,14,FALSE)</f>
        <v>South West</v>
      </c>
      <c r="C23" s="1" t="str">
        <f>VLOOKUP($A23,Contacts!$A:$O,15,FALSE)</f>
        <v>West</v>
      </c>
      <c r="D23" s="1" t="s">
        <v>154</v>
      </c>
      <c r="E23" s="1" t="s">
        <v>67</v>
      </c>
      <c r="F23" s="1" t="s">
        <v>45</v>
      </c>
      <c r="G23" s="1" t="s">
        <v>68</v>
      </c>
      <c r="H23" s="1" t="s">
        <v>155</v>
      </c>
      <c r="I23" s="1" t="s">
        <v>158</v>
      </c>
      <c r="J23" s="1" t="s">
        <v>156</v>
      </c>
      <c r="K23" s="1" t="s">
        <v>157</v>
      </c>
      <c r="L23" t="str">
        <f>VLOOKUP(K23,Page1!A:F,6,FALSE)</f>
        <v>Technician</v>
      </c>
      <c r="M23" t="str">
        <f>VLOOKUP(H23,VehiclesReport!A:D,4,FALSE)</f>
        <v>1120205612</v>
      </c>
      <c r="N23" t="e">
        <f>VLOOKUP(M23,Blackout!A:J,10,FALSE)</f>
        <v>#N/A</v>
      </c>
      <c r="O23">
        <v>1</v>
      </c>
      <c r="P23">
        <f>SUMIF(Report!A:A,'Vehicle Details'!H23,Report!D:D)</f>
        <v>0</v>
      </c>
      <c r="V23" t="e">
        <f>P23/(SUMIF(Report!A:A,'Vehicle Details'!H23,Report!F:F))</f>
        <v>#DIV/0!</v>
      </c>
      <c r="W23" t="e">
        <f>AVERAGEIF(Report!A:A,'Vehicle Details'!H23,Report!G:G)</f>
        <v>#DIV/0!</v>
      </c>
      <c r="X23">
        <f>SUMIF(Report!A:A, 'Vehicle Details'!H23,Report!H:H)</f>
        <v>0</v>
      </c>
      <c r="AA23">
        <f>COUNTIF('National Seating Mobility - NSM'!B:B,'Vehicle Details'!H23)</f>
        <v>0</v>
      </c>
      <c r="AB23">
        <f>SUMIF('National Seating Mobility - NSM'!B:B,'Vehicle Details'!H23,'National Seating Mobility - NSM'!F:F)</f>
        <v>0</v>
      </c>
      <c r="AC23">
        <f>VLOOKUP(A23,Export!A:I,9,FALSE)</f>
        <v>0.8571428571428571</v>
      </c>
      <c r="AD23">
        <f>VLOOKUP(A23,Export!A:N,14,FALSE)</f>
        <v>84</v>
      </c>
    </row>
    <row r="24" spans="1:30">
      <c r="A24" s="1">
        <v>181</v>
      </c>
      <c r="B24" s="1" t="str">
        <f>VLOOKUP($A24,Contacts!$A:$O,14,FALSE)</f>
        <v>Big East</v>
      </c>
      <c r="C24" s="1" t="str">
        <f>VLOOKUP($A24,Contacts!$A:$O,15,FALSE)</f>
        <v>North East</v>
      </c>
      <c r="D24" s="1" t="s">
        <v>159</v>
      </c>
      <c r="E24" s="1" t="s">
        <v>67</v>
      </c>
      <c r="F24" s="1" t="s">
        <v>45</v>
      </c>
      <c r="G24" s="1" t="s">
        <v>46</v>
      </c>
      <c r="H24" s="1" t="s">
        <v>160</v>
      </c>
      <c r="I24" s="1" t="s">
        <v>164</v>
      </c>
      <c r="J24" s="1" t="s">
        <v>162</v>
      </c>
      <c r="K24" s="1" t="s">
        <v>163</v>
      </c>
      <c r="L24" t="str">
        <f>VLOOKUP(K24,Page1!A:F,6,FALSE)</f>
        <v>Technician</v>
      </c>
      <c r="M24" t="str">
        <f>VLOOKUP(H24,VehiclesReport!A:D,4,FALSE)</f>
        <v>9061302133</v>
      </c>
      <c r="N24" t="e">
        <f>VLOOKUP(M24,Blackout!A:J,10,FALSE)</f>
        <v>#N/A</v>
      </c>
      <c r="O24">
        <v>1</v>
      </c>
      <c r="P24">
        <f>SUMIF(Report!A:A,'Vehicle Details'!H24,Report!D:D)</f>
        <v>107</v>
      </c>
      <c r="V24">
        <f>P24/(SUMIF(Report!A:A,'Vehicle Details'!H24,Report!F:F))</f>
        <v>8.8211046990931568</v>
      </c>
      <c r="W24">
        <f>AVERAGEIF(Report!A:A,'Vehicle Details'!H24,Report!G:G)</f>
        <v>4.7</v>
      </c>
      <c r="X24">
        <f>SUMIF(Report!A:A, 'Vehicle Details'!H24,Report!H:H)</f>
        <v>57</v>
      </c>
      <c r="AA24">
        <f>COUNTIF('National Seating Mobility - NSM'!B:B,'Vehicle Details'!H24)</f>
        <v>0</v>
      </c>
      <c r="AB24">
        <f>SUMIF('National Seating Mobility - NSM'!B:B,'Vehicle Details'!H24,'National Seating Mobility - NSM'!F:F)</f>
        <v>0</v>
      </c>
      <c r="AC24">
        <f>VLOOKUP(A24,Export!A:I,9,FALSE)</f>
        <v>0.15789473684210525</v>
      </c>
      <c r="AD24">
        <f>VLOOKUP(A24,Export!A:N,14,FALSE)</f>
        <v>167</v>
      </c>
    </row>
    <row r="25" spans="1:30">
      <c r="A25" s="1">
        <v>89</v>
      </c>
      <c r="B25" s="1" t="str">
        <f>VLOOKUP($A25,Contacts!$A:$O,14,FALSE)</f>
        <v>North Central</v>
      </c>
      <c r="C25" s="1" t="str">
        <f>VLOOKUP($A25,Contacts!$A:$O,15,FALSE)</f>
        <v>Central</v>
      </c>
      <c r="D25" s="1" t="s">
        <v>165</v>
      </c>
      <c r="E25" s="1" t="s">
        <v>67</v>
      </c>
      <c r="F25" s="1" t="s">
        <v>45</v>
      </c>
      <c r="G25" s="1" t="s">
        <v>68</v>
      </c>
      <c r="H25" s="1" t="s">
        <v>166</v>
      </c>
      <c r="I25" s="1" t="s">
        <v>169</v>
      </c>
      <c r="J25" s="1" t="s">
        <v>167</v>
      </c>
      <c r="K25" s="1" t="s">
        <v>168</v>
      </c>
      <c r="L25" t="str">
        <f>VLOOKUP(K25,Page1!A:F,6,FALSE)</f>
        <v>Technician Senior</v>
      </c>
      <c r="M25" t="str">
        <f>VLOOKUP(H25,VehiclesReport!A:D,4,FALSE)</f>
        <v>1112705694</v>
      </c>
      <c r="N25" t="e">
        <f>VLOOKUP(M25,Blackout!A:J,10,FALSE)</f>
        <v>#N/A</v>
      </c>
      <c r="O25">
        <v>1</v>
      </c>
      <c r="P25">
        <f>SUMIF(Report!A:A,'Vehicle Details'!H25,Report!D:D)</f>
        <v>0</v>
      </c>
      <c r="V25" t="e">
        <f>P25/(SUMIF(Report!A:A,'Vehicle Details'!H25,Report!F:F))</f>
        <v>#DIV/0!</v>
      </c>
      <c r="W25" t="e">
        <f>AVERAGEIF(Report!A:A,'Vehicle Details'!H25,Report!G:G)</f>
        <v>#DIV/0!</v>
      </c>
      <c r="X25">
        <f>SUMIF(Report!A:A, 'Vehicle Details'!H25,Report!H:H)</f>
        <v>0</v>
      </c>
      <c r="AA25">
        <f>COUNTIF('National Seating Mobility - NSM'!B:B,'Vehicle Details'!H25)</f>
        <v>0</v>
      </c>
      <c r="AB25">
        <f>SUMIF('National Seating Mobility - NSM'!B:B,'Vehicle Details'!H25,'National Seating Mobility - NSM'!F:F)</f>
        <v>0</v>
      </c>
      <c r="AC25">
        <f>VLOOKUP(A25,Export!A:I,9,FALSE)</f>
        <v>0.68</v>
      </c>
      <c r="AD25">
        <f>VLOOKUP(A25,Export!A:N,14,FALSE)</f>
        <v>149</v>
      </c>
    </row>
    <row r="26" spans="1:30">
      <c r="A26" s="1">
        <v>940</v>
      </c>
      <c r="B26" s="1">
        <f>VLOOKUP($A26,Contacts!$A:$O,14,FALSE)</f>
        <v>0</v>
      </c>
      <c r="C26" s="1" t="str">
        <f>VLOOKUP($A26,Contacts!$A:$O,15,FALSE)</f>
        <v>South East</v>
      </c>
      <c r="D26" s="1" t="s">
        <v>170</v>
      </c>
      <c r="E26" s="1" t="s">
        <v>136</v>
      </c>
      <c r="F26" s="1" t="s">
        <v>45</v>
      </c>
      <c r="G26" s="1" t="s">
        <v>171</v>
      </c>
      <c r="H26" s="1" t="s">
        <v>172</v>
      </c>
      <c r="I26" s="1" t="s">
        <v>176</v>
      </c>
      <c r="J26" s="1" t="s">
        <v>174</v>
      </c>
      <c r="K26" s="1" t="s">
        <v>175</v>
      </c>
      <c r="L26" t="str">
        <f>VLOOKUP(K26,Page1!A:F,6,FALSE)</f>
        <v>Regional Area Director</v>
      </c>
      <c r="M26" t="str">
        <f>VLOOKUP(H26,VehiclesReport!A:D,4,FALSE)</f>
        <v>0042185007</v>
      </c>
      <c r="N26" t="e">
        <f>VLOOKUP(M26,Blackout!A:J,10,FALSE)</f>
        <v>#N/A</v>
      </c>
      <c r="O26">
        <v>1</v>
      </c>
      <c r="P26">
        <f>SUMIF(Report!A:A,'Vehicle Details'!H26,Report!D:D)</f>
        <v>0</v>
      </c>
      <c r="V26" t="e">
        <f>P26/(SUMIF(Report!A:A,'Vehicle Details'!H26,Report!F:F))</f>
        <v>#DIV/0!</v>
      </c>
      <c r="W26" t="e">
        <f>AVERAGEIF(Report!A:A,'Vehicle Details'!H26,Report!G:G)</f>
        <v>#DIV/0!</v>
      </c>
      <c r="X26">
        <f>SUMIF(Report!A:A, 'Vehicle Details'!H26,Report!H:H)</f>
        <v>0</v>
      </c>
      <c r="AA26">
        <f>COUNTIF('National Seating Mobility - NSM'!B:B,'Vehicle Details'!H26)</f>
        <v>0</v>
      </c>
      <c r="AB26">
        <f>SUMIF('National Seating Mobility - NSM'!B:B,'Vehicle Details'!H26,'National Seating Mobility - NSM'!F:F)</f>
        <v>0</v>
      </c>
      <c r="AC26" t="e">
        <f>VLOOKUP(A26,Export!A:I,9,FALSE)</f>
        <v>#N/A</v>
      </c>
      <c r="AD26" t="e">
        <f>VLOOKUP(A26,Export!A:N,14,FALSE)</f>
        <v>#N/A</v>
      </c>
    </row>
    <row r="27" spans="1:30">
      <c r="A27" s="1">
        <v>7</v>
      </c>
      <c r="B27" s="1" t="str">
        <f>VLOOKUP($A27,Contacts!$A:$O,14,FALSE)</f>
        <v>Gulf Coast</v>
      </c>
      <c r="C27" s="1" t="str">
        <f>VLOOKUP($A27,Contacts!$A:$O,15,FALSE)</f>
        <v>South East</v>
      </c>
      <c r="D27" s="1" t="s">
        <v>177</v>
      </c>
      <c r="E27" s="1" t="s">
        <v>136</v>
      </c>
      <c r="F27" s="1" t="s">
        <v>99</v>
      </c>
      <c r="G27" s="1" t="s">
        <v>100</v>
      </c>
      <c r="H27" s="1" t="s">
        <v>178</v>
      </c>
      <c r="I27" s="1" t="s">
        <v>181</v>
      </c>
      <c r="J27" s="1" t="s">
        <v>179</v>
      </c>
      <c r="K27" s="1" t="s">
        <v>180</v>
      </c>
      <c r="L27" t="str">
        <f>VLOOKUP(K27,Page1!A:F,6,FALSE)</f>
        <v>RTS</v>
      </c>
      <c r="M27" t="str">
        <f>VLOOKUP(H27,VehiclesReport!A:D,4,FALSE)</f>
        <v>0042286149</v>
      </c>
      <c r="N27" t="e">
        <f>VLOOKUP(M27,Blackout!A:J,10,FALSE)</f>
        <v>#N/A</v>
      </c>
      <c r="O27">
        <v>1</v>
      </c>
      <c r="P27">
        <f>SUMIF(Report!A:A,'Vehicle Details'!H27,Report!D:D)</f>
        <v>511</v>
      </c>
      <c r="V27">
        <f>P27/(SUMIF(Report!A:A,'Vehicle Details'!H27,Report!F:F))</f>
        <v>16.510500807754443</v>
      </c>
      <c r="W27">
        <f>AVERAGEIF(Report!A:A,'Vehicle Details'!H27,Report!G:G)</f>
        <v>4.2650000000000006</v>
      </c>
      <c r="X27">
        <f>SUMIF(Report!A:A, 'Vehicle Details'!H27,Report!H:H)</f>
        <v>131.97999999999999</v>
      </c>
      <c r="AA27">
        <f>COUNTIF('National Seating Mobility - NSM'!B:B,'Vehicle Details'!H27)</f>
        <v>0</v>
      </c>
      <c r="AB27">
        <f>SUMIF('National Seating Mobility - NSM'!B:B,'Vehicle Details'!H27,'National Seating Mobility - NSM'!F:F)</f>
        <v>0</v>
      </c>
      <c r="AC27">
        <f>VLOOKUP(A27,Export!A:I,9,FALSE)</f>
        <v>0.6</v>
      </c>
      <c r="AD27">
        <f>VLOOKUP(A27,Export!A:N,14,FALSE)</f>
        <v>337</v>
      </c>
    </row>
    <row r="28" spans="1:30">
      <c r="A28" s="1">
        <v>84</v>
      </c>
      <c r="B28" s="1" t="str">
        <f>VLOOKUP($A28,Contacts!$A:$O,14,FALSE)</f>
        <v>Mid-Central</v>
      </c>
      <c r="C28" s="1" t="str">
        <f>VLOOKUP($A28,Contacts!$A:$O,15,FALSE)</f>
        <v>Central</v>
      </c>
      <c r="D28" s="1" t="s">
        <v>182</v>
      </c>
      <c r="E28" s="1" t="s">
        <v>136</v>
      </c>
      <c r="F28" s="1" t="s">
        <v>12</v>
      </c>
      <c r="G28" s="1" t="s">
        <v>13</v>
      </c>
      <c r="H28" s="1" t="s">
        <v>183</v>
      </c>
      <c r="I28" s="1" t="s">
        <v>187</v>
      </c>
      <c r="J28" s="1" t="s">
        <v>185</v>
      </c>
      <c r="K28" s="1" t="s">
        <v>186</v>
      </c>
      <c r="L28" t="str">
        <f>VLOOKUP(K28,Page1!A:F,6,FALSE)</f>
        <v>Technician</v>
      </c>
      <c r="M28" t="str">
        <f>VLOOKUP(H28,VehiclesReport!A:D,4,FALSE)</f>
        <v>1112802441</v>
      </c>
      <c r="N28" t="e">
        <f>VLOOKUP(M28,Blackout!A:J,10,FALSE)</f>
        <v>#N/A</v>
      </c>
      <c r="O28">
        <v>1</v>
      </c>
      <c r="P28">
        <f>SUMIF(Report!A:A,'Vehicle Details'!H28,Report!D:D)</f>
        <v>748</v>
      </c>
      <c r="V28">
        <f>P28/(SUMIF(Report!A:A,'Vehicle Details'!H28,Report!F:F))</f>
        <v>17.062043795620436</v>
      </c>
      <c r="W28">
        <f>AVERAGEIF(Report!A:A,'Vehicle Details'!H28,Report!G:G)</f>
        <v>4.6466666666666674</v>
      </c>
      <c r="X28">
        <f>SUMIF(Report!A:A, 'Vehicle Details'!H28,Report!H:H)</f>
        <v>205.93</v>
      </c>
      <c r="AA28">
        <f>COUNTIF('National Seating Mobility - NSM'!B:B,'Vehicle Details'!H28)</f>
        <v>0</v>
      </c>
      <c r="AB28">
        <f>SUMIF('National Seating Mobility - NSM'!B:B,'Vehicle Details'!H28,'National Seating Mobility - NSM'!F:F)</f>
        <v>0</v>
      </c>
      <c r="AC28">
        <f>VLOOKUP(A28,Export!A:I,9,FALSE)</f>
        <v>0.45454545454545453</v>
      </c>
      <c r="AD28">
        <f>VLOOKUP(A28,Export!A:N,14,FALSE)</f>
        <v>127</v>
      </c>
    </row>
    <row r="29" spans="1:30">
      <c r="A29" s="1">
        <v>77</v>
      </c>
      <c r="B29" s="1" t="str">
        <f>VLOOKUP($A29,Contacts!$A:$O,14,FALSE)</f>
        <v>South West</v>
      </c>
      <c r="C29" s="1" t="str">
        <f>VLOOKUP($A29,Contacts!$A:$O,15,FALSE)</f>
        <v>West</v>
      </c>
      <c r="D29" s="1" t="s">
        <v>188</v>
      </c>
      <c r="E29" s="1" t="s">
        <v>136</v>
      </c>
      <c r="F29" s="1" t="s">
        <v>99</v>
      </c>
      <c r="G29" s="1" t="s">
        <v>100</v>
      </c>
      <c r="H29" s="1" t="s">
        <v>189</v>
      </c>
      <c r="I29" s="1" t="s">
        <v>193</v>
      </c>
      <c r="J29" s="1" t="s">
        <v>191</v>
      </c>
      <c r="K29" s="1" t="s">
        <v>192</v>
      </c>
      <c r="L29" t="str">
        <f>VLOOKUP(K29,Page1!A:F,6,FALSE)</f>
        <v>Branch Manager</v>
      </c>
      <c r="M29" t="str">
        <f>VLOOKUP(H29,VehiclesReport!A:D,4,FALSE)</f>
        <v>1101705789</v>
      </c>
      <c r="N29" t="e">
        <f>VLOOKUP(M29,Blackout!A:J,10,FALSE)</f>
        <v>#N/A</v>
      </c>
      <c r="O29">
        <v>1</v>
      </c>
      <c r="P29">
        <f>SUMIF(Report!A:A,'Vehicle Details'!H29,Report!D:D)</f>
        <v>0</v>
      </c>
      <c r="V29" t="e">
        <f>P29/(SUMIF(Report!A:A,'Vehicle Details'!H29,Report!F:F))</f>
        <v>#DIV/0!</v>
      </c>
      <c r="W29" t="e">
        <f>AVERAGEIF(Report!A:A,'Vehicle Details'!H29,Report!G:G)</f>
        <v>#DIV/0!</v>
      </c>
      <c r="X29">
        <f>SUMIF(Report!A:A, 'Vehicle Details'!H29,Report!H:H)</f>
        <v>0</v>
      </c>
      <c r="AA29">
        <f>COUNTIF('National Seating Mobility - NSM'!B:B,'Vehicle Details'!H29)</f>
        <v>0</v>
      </c>
      <c r="AB29">
        <f>SUMIF('National Seating Mobility - NSM'!B:B,'Vehicle Details'!H29,'National Seating Mobility - NSM'!F:F)</f>
        <v>0</v>
      </c>
      <c r="AC29">
        <f>VLOOKUP(A29,Export!A:I,9,FALSE)</f>
        <v>0.77777777777777779</v>
      </c>
      <c r="AD29">
        <f>VLOOKUP(A29,Export!A:N,14,FALSE)</f>
        <v>124</v>
      </c>
    </row>
    <row r="30" spans="1:30">
      <c r="A30" s="1">
        <v>91</v>
      </c>
      <c r="B30" s="1" t="str">
        <f>VLOOKUP($A30,Contacts!$A:$O,14,FALSE)</f>
        <v>SC Texas</v>
      </c>
      <c r="C30" s="1" t="str">
        <f>VLOOKUP($A30,Contacts!$A:$O,15,FALSE)</f>
        <v>South East</v>
      </c>
      <c r="D30" s="1" t="s">
        <v>194</v>
      </c>
      <c r="E30" s="1" t="s">
        <v>136</v>
      </c>
      <c r="F30" s="1" t="s">
        <v>99</v>
      </c>
      <c r="G30" s="1" t="s">
        <v>100</v>
      </c>
      <c r="H30" s="1" t="s">
        <v>195</v>
      </c>
      <c r="I30" s="1" t="s">
        <v>199</v>
      </c>
      <c r="J30" s="1" t="s">
        <v>197</v>
      </c>
      <c r="K30" s="1" t="s">
        <v>198</v>
      </c>
      <c r="L30" t="str">
        <f>VLOOKUP(K30,Page1!A:F,6,FALSE)</f>
        <v>RTS</v>
      </c>
      <c r="M30" t="str">
        <f>VLOOKUP(H30,VehiclesReport!A:D,4,FALSE)</f>
        <v>0042387011</v>
      </c>
      <c r="N30" t="e">
        <f>VLOOKUP(M30,Blackout!A:J,10,FALSE)</f>
        <v>#N/A</v>
      </c>
      <c r="O30">
        <v>1</v>
      </c>
      <c r="P30">
        <f>SUMIF(Report!A:A,'Vehicle Details'!H30,Report!D:D)</f>
        <v>283</v>
      </c>
      <c r="V30">
        <f>P30/(SUMIF(Report!A:A,'Vehicle Details'!H30,Report!F:F))</f>
        <v>19.212491513917175</v>
      </c>
      <c r="W30">
        <f>AVERAGEIF(Report!A:A,'Vehicle Details'!H30,Report!G:G)</f>
        <v>3.93</v>
      </c>
      <c r="X30">
        <f>SUMIF(Report!A:A, 'Vehicle Details'!H30,Report!H:H)</f>
        <v>57.9</v>
      </c>
      <c r="AA30">
        <f>COUNTIF('National Seating Mobility - NSM'!B:B,'Vehicle Details'!H30)</f>
        <v>0</v>
      </c>
      <c r="AB30">
        <f>SUMIF('National Seating Mobility - NSM'!B:B,'Vehicle Details'!H30,'National Seating Mobility - NSM'!F:F)</f>
        <v>0</v>
      </c>
      <c r="AC30">
        <f>VLOOKUP(A30,Export!A:I,9,FALSE)</f>
        <v>0.4</v>
      </c>
      <c r="AD30">
        <f>VLOOKUP(A30,Export!A:N,14,FALSE)</f>
        <v>61</v>
      </c>
    </row>
    <row r="31" spans="1:30">
      <c r="A31" s="1">
        <v>111</v>
      </c>
      <c r="B31" s="1" t="str">
        <f>VLOOKUP($A31,Contacts!$A:$O,14,FALSE)</f>
        <v>New England</v>
      </c>
      <c r="C31" s="1" t="str">
        <f>VLOOKUP($A31,Contacts!$A:$O,15,FALSE)</f>
        <v>North East</v>
      </c>
      <c r="D31" s="1" t="s">
        <v>200</v>
      </c>
      <c r="E31" s="1" t="s">
        <v>136</v>
      </c>
      <c r="F31" s="1" t="s">
        <v>99</v>
      </c>
      <c r="G31" s="1" t="s">
        <v>100</v>
      </c>
      <c r="H31" s="1" t="s">
        <v>201</v>
      </c>
      <c r="I31" s="1" t="s">
        <v>205</v>
      </c>
      <c r="J31" s="1" t="s">
        <v>203</v>
      </c>
      <c r="K31" s="1" t="s">
        <v>204</v>
      </c>
      <c r="L31" t="str">
        <f>VLOOKUP(K31,Page1!A:F,6,FALSE)</f>
        <v>RTS</v>
      </c>
      <c r="M31" t="str">
        <f>VLOOKUP(H31,VehiclesReport!A:D,4,FALSE)</f>
        <v>1101804408</v>
      </c>
      <c r="N31" t="e">
        <f>VLOOKUP(M31,Blackout!A:J,10,FALSE)</f>
        <v>#N/A</v>
      </c>
      <c r="O31">
        <v>1</v>
      </c>
      <c r="P31">
        <f>SUMIF(Report!A:A,'Vehicle Details'!H31,Report!D:D)</f>
        <v>0</v>
      </c>
      <c r="V31" t="e">
        <f>P31/(SUMIF(Report!A:A,'Vehicle Details'!H31,Report!F:F))</f>
        <v>#DIV/0!</v>
      </c>
      <c r="W31" t="e">
        <f>AVERAGEIF(Report!A:A,'Vehicle Details'!H31,Report!G:G)</f>
        <v>#DIV/0!</v>
      </c>
      <c r="X31">
        <f>SUMIF(Report!A:A, 'Vehicle Details'!H31,Report!H:H)</f>
        <v>0</v>
      </c>
      <c r="AA31">
        <f>COUNTIF('National Seating Mobility - NSM'!B:B,'Vehicle Details'!H31)</f>
        <v>0</v>
      </c>
      <c r="AB31">
        <f>SUMIF('National Seating Mobility - NSM'!B:B,'Vehicle Details'!H31,'National Seating Mobility - NSM'!F:F)</f>
        <v>0</v>
      </c>
      <c r="AC31">
        <f>VLOOKUP(A31,Export!A:I,9,FALSE)</f>
        <v>0.11764705882352941</v>
      </c>
      <c r="AD31">
        <f>VLOOKUP(A31,Export!A:N,14,FALSE)</f>
        <v>173</v>
      </c>
    </row>
    <row r="32" spans="1:30">
      <c r="A32" s="1">
        <v>117</v>
      </c>
      <c r="B32" s="1" t="str">
        <f>VLOOKUP($A32,Contacts!$A:$O,14,FALSE)</f>
        <v>New England</v>
      </c>
      <c r="C32" s="1" t="str">
        <f>VLOOKUP($A32,Contacts!$A:$O,15,FALSE)</f>
        <v>North East</v>
      </c>
      <c r="D32" s="1" t="s">
        <v>206</v>
      </c>
      <c r="E32" s="1" t="s">
        <v>136</v>
      </c>
      <c r="F32" s="1" t="s">
        <v>99</v>
      </c>
      <c r="G32" s="1" t="s">
        <v>100</v>
      </c>
      <c r="H32" s="1" t="s">
        <v>207</v>
      </c>
      <c r="I32" s="1" t="s">
        <v>211</v>
      </c>
      <c r="J32" s="1" t="s">
        <v>209</v>
      </c>
      <c r="K32" s="1" t="s">
        <v>210</v>
      </c>
      <c r="L32" t="str">
        <f>VLOOKUP(K32,Page1!A:F,6,FALSE)</f>
        <v>RTS</v>
      </c>
      <c r="M32" t="str">
        <f>VLOOKUP(H32,VehiclesReport!A:D,4,FALSE)</f>
        <v>0051186168</v>
      </c>
      <c r="N32" t="e">
        <f>VLOOKUP(M32,Blackout!A:J,10,FALSE)</f>
        <v>#N/A</v>
      </c>
      <c r="O32">
        <v>1</v>
      </c>
      <c r="P32">
        <f>SUMIF(Report!A:A,'Vehicle Details'!H32,Report!D:D)</f>
        <v>456</v>
      </c>
      <c r="V32">
        <f>P32/(SUMIF(Report!A:A,'Vehicle Details'!H32,Report!F:F))</f>
        <v>21.448730009407338</v>
      </c>
      <c r="W32">
        <f>AVERAGEIF(Report!A:A,'Vehicle Details'!H32,Report!G:G)</f>
        <v>4.6050000000000004</v>
      </c>
      <c r="X32">
        <f>SUMIF(Report!A:A, 'Vehicle Details'!H32,Report!H:H)</f>
        <v>97.9</v>
      </c>
      <c r="AA32">
        <f>COUNTIF('National Seating Mobility - NSM'!B:B,'Vehicle Details'!H32)</f>
        <v>0</v>
      </c>
      <c r="AB32">
        <f>SUMIF('National Seating Mobility - NSM'!B:B,'Vehicle Details'!H32,'National Seating Mobility - NSM'!F:F)</f>
        <v>0</v>
      </c>
      <c r="AC32">
        <f>VLOOKUP(A32,Export!A:I,9,FALSE)</f>
        <v>0.5</v>
      </c>
      <c r="AD32">
        <f>VLOOKUP(A32,Export!A:N,14,FALSE)</f>
        <v>66</v>
      </c>
    </row>
    <row r="33" spans="1:30">
      <c r="A33" s="1">
        <v>175</v>
      </c>
      <c r="B33" s="1" t="str">
        <f>VLOOKUP($A33,Contacts!$A:$O,14,FALSE)</f>
        <v>South West</v>
      </c>
      <c r="C33" s="1" t="str">
        <f>VLOOKUP($A33,Contacts!$A:$O,15,FALSE)</f>
        <v>West</v>
      </c>
      <c r="D33" s="1" t="s">
        <v>212</v>
      </c>
      <c r="E33" s="1" t="s">
        <v>136</v>
      </c>
      <c r="F33" s="1" t="s">
        <v>99</v>
      </c>
      <c r="G33" s="1" t="s">
        <v>100</v>
      </c>
      <c r="H33" s="1" t="s">
        <v>213</v>
      </c>
      <c r="I33" s="1" t="s">
        <v>216</v>
      </c>
      <c r="J33" s="1" t="s">
        <v>215</v>
      </c>
      <c r="K33" s="60"/>
      <c r="L33" t="e">
        <f>VLOOKUP(K33,Page1!A:F,6,FALSE)</f>
        <v>#N/A</v>
      </c>
      <c r="M33" t="str">
        <f>VLOOKUP(H33,VehiclesReport!A:D,4,FALSE)</f>
        <v>0051185171</v>
      </c>
      <c r="N33" t="e">
        <f>VLOOKUP(M33,Blackout!A:J,10,FALSE)</f>
        <v>#N/A</v>
      </c>
      <c r="O33">
        <v>1</v>
      </c>
      <c r="P33">
        <f>SUMIF(Report!A:A,'Vehicle Details'!H33,Report!D:D)</f>
        <v>0</v>
      </c>
      <c r="V33" t="e">
        <f>P33/(SUMIF(Report!A:A,'Vehicle Details'!H33,Report!F:F))</f>
        <v>#DIV/0!</v>
      </c>
      <c r="W33" t="e">
        <f>AVERAGEIF(Report!A:A,'Vehicle Details'!H33,Report!G:G)</f>
        <v>#DIV/0!</v>
      </c>
      <c r="X33">
        <f>SUMIF(Report!A:A, 'Vehicle Details'!H33,Report!H:H)</f>
        <v>0</v>
      </c>
      <c r="AA33">
        <f>COUNTIF('National Seating Mobility - NSM'!B:B,'Vehicle Details'!H33)</f>
        <v>0</v>
      </c>
      <c r="AB33">
        <f>SUMIF('National Seating Mobility - NSM'!B:B,'Vehicle Details'!H33,'National Seating Mobility - NSM'!F:F)</f>
        <v>0</v>
      </c>
      <c r="AC33">
        <f>VLOOKUP(A33,Export!A:I,9,FALSE)</f>
        <v>0.4</v>
      </c>
      <c r="AD33">
        <f>VLOOKUP(A33,Export!A:N,14,FALSE)</f>
        <v>210</v>
      </c>
    </row>
    <row r="34" spans="1:30">
      <c r="A34" s="1">
        <v>109</v>
      </c>
      <c r="B34" s="1" t="str">
        <f>VLOOKUP($A34,Contacts!$A:$O,14,FALSE)</f>
        <v>Big East</v>
      </c>
      <c r="C34" s="1" t="str">
        <f>VLOOKUP($A34,Contacts!$A:$O,15,FALSE)</f>
        <v>North East</v>
      </c>
      <c r="D34" s="1" t="s">
        <v>217</v>
      </c>
      <c r="E34" s="1" t="s">
        <v>44</v>
      </c>
      <c r="F34" s="1" t="s">
        <v>99</v>
      </c>
      <c r="G34" s="1" t="s">
        <v>100</v>
      </c>
      <c r="H34" s="1" t="s">
        <v>218</v>
      </c>
      <c r="I34" s="1" t="s">
        <v>222</v>
      </c>
      <c r="J34" s="1" t="s">
        <v>220</v>
      </c>
      <c r="K34" s="1" t="s">
        <v>221</v>
      </c>
      <c r="L34" t="str">
        <f>VLOOKUP(K34,Page1!A:F,6,FALSE)</f>
        <v>Branch Manager</v>
      </c>
      <c r="M34" t="str">
        <f>VLOOKUP(H34,VehiclesReport!A:D,4,FALSE)</f>
        <v>8112685166</v>
      </c>
      <c r="N34" t="e">
        <f>VLOOKUP(M34,Blackout!A:J,10,FALSE)</f>
        <v>#N/A</v>
      </c>
      <c r="O34">
        <v>1</v>
      </c>
      <c r="P34">
        <f>SUMIF(Report!A:A,'Vehicle Details'!H34,Report!D:D)</f>
        <v>729</v>
      </c>
      <c r="V34">
        <f>P34/(SUMIF(Report!A:A,'Vehicle Details'!H34,Report!F:F))</f>
        <v>22.259541984732824</v>
      </c>
      <c r="W34">
        <f>AVERAGEIF(Report!A:A,'Vehicle Details'!H34,Report!G:G)</f>
        <v>4.78</v>
      </c>
      <c r="X34">
        <f>SUMIF(Report!A:A, 'Vehicle Details'!H34,Report!H:H)</f>
        <v>156.28</v>
      </c>
      <c r="AA34">
        <f>COUNTIF('National Seating Mobility - NSM'!B:B,'Vehicle Details'!H34)</f>
        <v>0</v>
      </c>
      <c r="AB34">
        <f>SUMIF('National Seating Mobility - NSM'!B:B,'Vehicle Details'!H34,'National Seating Mobility - NSM'!F:F)</f>
        <v>0</v>
      </c>
      <c r="AC34">
        <f>VLOOKUP(A34,Export!A:I,9,FALSE)</f>
        <v>8.3333333333333329E-2</v>
      </c>
      <c r="AD34">
        <f>VLOOKUP(A34,Export!A:N,14,FALSE)</f>
        <v>193</v>
      </c>
    </row>
    <row r="35" spans="1:30">
      <c r="A35" s="1">
        <v>76</v>
      </c>
      <c r="B35" s="1" t="str">
        <f>VLOOKUP($A35,Contacts!$A:$O,14,FALSE)</f>
        <v>SC Texas</v>
      </c>
      <c r="C35" s="1" t="str">
        <f>VLOOKUP($A35,Contacts!$A:$O,15,FALSE)</f>
        <v>South East</v>
      </c>
      <c r="D35" s="1" t="s">
        <v>223</v>
      </c>
      <c r="E35" s="1" t="s">
        <v>44</v>
      </c>
      <c r="F35" s="1" t="s">
        <v>45</v>
      </c>
      <c r="G35" s="1" t="s">
        <v>68</v>
      </c>
      <c r="H35" s="1" t="s">
        <v>224</v>
      </c>
      <c r="I35" s="1" t="s">
        <v>228</v>
      </c>
      <c r="J35" s="1" t="s">
        <v>226</v>
      </c>
      <c r="K35" s="1" t="s">
        <v>227</v>
      </c>
      <c r="L35" t="str">
        <f>VLOOKUP(K35,Page1!A:F,6,FALSE)</f>
        <v>Technician</v>
      </c>
      <c r="M35" t="str">
        <f>VLOOKUP(H35,VehiclesReport!A:D,4,FALSE)</f>
        <v>0051186012</v>
      </c>
      <c r="N35" t="e">
        <f>VLOOKUP(M35,Blackout!A:J,10,FALSE)</f>
        <v>#N/A</v>
      </c>
      <c r="O35">
        <v>1</v>
      </c>
      <c r="P35">
        <f>SUMIF(Report!A:A,'Vehicle Details'!H35,Report!D:D)</f>
        <v>221</v>
      </c>
      <c r="V35">
        <f>P35/(SUMIF(Report!A:A,'Vehicle Details'!H35,Report!F:F))</f>
        <v>22.551020408163264</v>
      </c>
      <c r="W35">
        <f>AVERAGEIF(Report!A:A,'Vehicle Details'!H35,Report!G:G)</f>
        <v>4.4000000000000004</v>
      </c>
      <c r="X35">
        <f>SUMIF(Report!A:A, 'Vehicle Details'!H35,Report!H:H)</f>
        <v>43.08</v>
      </c>
      <c r="AA35">
        <f>COUNTIF('National Seating Mobility - NSM'!B:B,'Vehicle Details'!H35)</f>
        <v>0</v>
      </c>
      <c r="AB35">
        <f>SUMIF('National Seating Mobility - NSM'!B:B,'Vehicle Details'!H35,'National Seating Mobility - NSM'!F:F)</f>
        <v>0</v>
      </c>
      <c r="AC35">
        <f>VLOOKUP(A35,Export!A:I,9,FALSE)</f>
        <v>0.2857142857142857</v>
      </c>
      <c r="AD35">
        <f>VLOOKUP(A35,Export!A:N,14,FALSE)</f>
        <v>180</v>
      </c>
    </row>
    <row r="36" spans="1:30">
      <c r="A36" s="1">
        <v>164</v>
      </c>
      <c r="B36" s="1" t="str">
        <f>VLOOKUP($A36,Contacts!$A:$O,14,FALSE)</f>
        <v>Pac.N.West</v>
      </c>
      <c r="C36" s="1" t="str">
        <f>VLOOKUP($A36,Contacts!$A:$O,15,FALSE)</f>
        <v>West</v>
      </c>
      <c r="D36" s="1" t="s">
        <v>229</v>
      </c>
      <c r="E36" s="1" t="s">
        <v>230</v>
      </c>
      <c r="F36" s="1" t="s">
        <v>12</v>
      </c>
      <c r="G36" s="1" t="s">
        <v>231</v>
      </c>
      <c r="H36" s="1" t="s">
        <v>232</v>
      </c>
      <c r="I36" s="1" t="s">
        <v>236</v>
      </c>
      <c r="J36" s="1" t="s">
        <v>234</v>
      </c>
      <c r="K36" s="60" t="s">
        <v>235</v>
      </c>
      <c r="L36" t="e">
        <f>VLOOKUP(K36,Page1!A:F,6,FALSE)</f>
        <v>#N/A</v>
      </c>
      <c r="M36" t="str">
        <f>VLOOKUP(H36,VehiclesReport!A:D,4,FALSE)</f>
        <v>1102001462</v>
      </c>
      <c r="N36" t="e">
        <f>VLOOKUP(M36,Blackout!A:J,10,FALSE)</f>
        <v>#N/A</v>
      </c>
      <c r="O36">
        <v>1</v>
      </c>
      <c r="P36">
        <f>SUMIF(Report!A:A,'Vehicle Details'!H36,Report!D:D)</f>
        <v>0</v>
      </c>
      <c r="V36" t="e">
        <f>P36/(SUMIF(Report!A:A,'Vehicle Details'!H36,Report!F:F))</f>
        <v>#DIV/0!</v>
      </c>
      <c r="W36" t="e">
        <f>AVERAGEIF(Report!A:A,'Vehicle Details'!H36,Report!G:G)</f>
        <v>#DIV/0!</v>
      </c>
      <c r="X36">
        <f>SUMIF(Report!A:A, 'Vehicle Details'!H36,Report!H:H)</f>
        <v>0</v>
      </c>
      <c r="AA36">
        <f>COUNTIF('National Seating Mobility - NSM'!B:B,'Vehicle Details'!H36)</f>
        <v>0</v>
      </c>
      <c r="AB36">
        <f>SUMIF('National Seating Mobility - NSM'!B:B,'Vehicle Details'!H36,'National Seating Mobility - NSM'!F:F)</f>
        <v>0</v>
      </c>
      <c r="AC36">
        <f>VLOOKUP(A36,Export!A:I,9,FALSE)</f>
        <v>0.6</v>
      </c>
      <c r="AD36">
        <f>VLOOKUP(A36,Export!A:N,14,FALSE)</f>
        <v>45</v>
      </c>
    </row>
    <row r="37" spans="1:30">
      <c r="A37" s="1">
        <v>68</v>
      </c>
      <c r="B37" s="1" t="str">
        <f>VLOOKUP($A37,Contacts!$A:$O,14,FALSE)</f>
        <v>ACC</v>
      </c>
      <c r="C37" s="1" t="str">
        <f>VLOOKUP($A37,Contacts!$A:$O,15,FALSE)</f>
        <v>South East</v>
      </c>
      <c r="D37" s="1" t="s">
        <v>237</v>
      </c>
      <c r="E37" s="1" t="s">
        <v>136</v>
      </c>
      <c r="F37" s="1" t="s">
        <v>99</v>
      </c>
      <c r="G37" s="1" t="s">
        <v>100</v>
      </c>
      <c r="H37" s="1" t="s">
        <v>238</v>
      </c>
      <c r="I37" s="1" t="s">
        <v>242</v>
      </c>
      <c r="J37" s="1" t="s">
        <v>240</v>
      </c>
      <c r="K37" s="1" t="s">
        <v>241</v>
      </c>
      <c r="L37" t="str">
        <f>VLOOKUP(K37,Page1!A:F,6,FALSE)</f>
        <v>RTS</v>
      </c>
      <c r="M37" t="str">
        <f>VLOOKUP(H37,VehiclesReport!A:D,4,FALSE)</f>
        <v>0051187050</v>
      </c>
      <c r="N37" t="e">
        <f>VLOOKUP(M37,Blackout!A:J,10,FALSE)</f>
        <v>#N/A</v>
      </c>
      <c r="O37">
        <v>1</v>
      </c>
      <c r="P37">
        <f>SUMIF(Report!A:A,'Vehicle Details'!H37,Report!D:D)</f>
        <v>0</v>
      </c>
      <c r="V37" t="e">
        <f>P37/(SUMIF(Report!A:A,'Vehicle Details'!H37,Report!F:F))</f>
        <v>#DIV/0!</v>
      </c>
      <c r="W37" t="e">
        <f>AVERAGEIF(Report!A:A,'Vehicle Details'!H37,Report!G:G)</f>
        <v>#DIV/0!</v>
      </c>
      <c r="X37">
        <f>SUMIF(Report!A:A, 'Vehicle Details'!H37,Report!H:H)</f>
        <v>0</v>
      </c>
      <c r="AA37">
        <f>COUNTIF('National Seating Mobility - NSM'!B:B,'Vehicle Details'!H37)</f>
        <v>0</v>
      </c>
      <c r="AB37">
        <f>SUMIF('National Seating Mobility - NSM'!B:B,'Vehicle Details'!H37,'National Seating Mobility - NSM'!F:F)</f>
        <v>0</v>
      </c>
      <c r="AC37">
        <f>VLOOKUP(A37,Export!A:I,9,FALSE)</f>
        <v>0.14285714285714285</v>
      </c>
      <c r="AD37">
        <f>VLOOKUP(A37,Export!A:N,14,FALSE)</f>
        <v>176</v>
      </c>
    </row>
    <row r="38" spans="1:30">
      <c r="A38" s="1">
        <v>54</v>
      </c>
      <c r="B38" s="1" t="str">
        <f>VLOOKUP($A38,Contacts!$A:$O,14,FALSE)</f>
        <v>Mid-Central</v>
      </c>
      <c r="C38" s="1" t="str">
        <f>VLOOKUP($A38,Contacts!$A:$O,15,FALSE)</f>
        <v>Central</v>
      </c>
      <c r="D38" s="1" t="s">
        <v>243</v>
      </c>
      <c r="E38" s="1" t="s">
        <v>136</v>
      </c>
      <c r="F38" s="1" t="s">
        <v>99</v>
      </c>
      <c r="G38" s="1" t="s">
        <v>100</v>
      </c>
      <c r="H38" s="1" t="s">
        <v>244</v>
      </c>
      <c r="I38" s="1" t="s">
        <v>248</v>
      </c>
      <c r="J38" s="1" t="s">
        <v>246</v>
      </c>
      <c r="K38" s="1" t="s">
        <v>247</v>
      </c>
      <c r="L38" t="str">
        <f>VLOOKUP(K38,Page1!A:F,6,FALSE)</f>
        <v>RTS</v>
      </c>
      <c r="M38" s="61" t="str">
        <f>VLOOKUP(H38,VehiclesReport!A:D,4,FALSE)</f>
        <v>0051186129</v>
      </c>
      <c r="N38" t="str">
        <f>VLOOKUP(M38,Blackout!A:J,10,FALSE)</f>
        <v>Not Activated</v>
      </c>
      <c r="O38">
        <v>0</v>
      </c>
      <c r="P38">
        <f>SUMIF(Report!A:A,'Vehicle Details'!H38,Report!D:D)</f>
        <v>905</v>
      </c>
      <c r="V38">
        <f>P38/(SUMIF(Report!A:A,'Vehicle Details'!H38,Report!F:F))</f>
        <v>20.296030500112131</v>
      </c>
      <c r="W38">
        <f>AVERAGEIF(Report!A:A,'Vehicle Details'!H38,Report!G:G)</f>
        <v>4.96</v>
      </c>
      <c r="X38">
        <f>SUMIF(Report!A:A, 'Vehicle Details'!H38,Report!H:H)</f>
        <v>221.5</v>
      </c>
      <c r="AA38">
        <f>COUNTIF('National Seating Mobility - NSM'!B:B,'Vehicle Details'!H38)</f>
        <v>0</v>
      </c>
      <c r="AB38">
        <f>SUMIF('National Seating Mobility - NSM'!B:B,'Vehicle Details'!H38,'National Seating Mobility - NSM'!F:F)</f>
        <v>0</v>
      </c>
      <c r="AC38">
        <f>VLOOKUP(A38,Export!A:I,9,FALSE)</f>
        <v>0.5</v>
      </c>
      <c r="AD38">
        <f>VLOOKUP(A38,Export!A:N,14,FALSE)</f>
        <v>90</v>
      </c>
    </row>
    <row r="39" spans="1:30">
      <c r="A39" s="1">
        <v>98</v>
      </c>
      <c r="B39" s="1" t="str">
        <f>VLOOKUP($A39,Contacts!$A:$O,14,FALSE)</f>
        <v>Mid-Atlantic</v>
      </c>
      <c r="C39" s="1" t="str">
        <f>VLOOKUP($A39,Contacts!$A:$O,15,FALSE)</f>
        <v>North East</v>
      </c>
      <c r="D39" s="1" t="s">
        <v>249</v>
      </c>
      <c r="E39" s="1" t="s">
        <v>136</v>
      </c>
      <c r="F39" s="1" t="s">
        <v>99</v>
      </c>
      <c r="G39" s="1" t="s">
        <v>100</v>
      </c>
      <c r="H39" s="1" t="s">
        <v>250</v>
      </c>
      <c r="I39" s="1" t="s">
        <v>254</v>
      </c>
      <c r="J39" s="1" t="s">
        <v>252</v>
      </c>
      <c r="K39" s="1" t="s">
        <v>253</v>
      </c>
      <c r="L39" t="str">
        <f>VLOOKUP(K39,Page1!A:F,6,FALSE)</f>
        <v>RTS</v>
      </c>
      <c r="M39" t="str">
        <f>VLOOKUP(H39,VehiclesReport!A:D,4,FALSE)</f>
        <v>0051286089</v>
      </c>
      <c r="N39" t="e">
        <f>VLOOKUP(M39,Blackout!A:J,10,FALSE)</f>
        <v>#N/A</v>
      </c>
      <c r="O39">
        <v>1</v>
      </c>
      <c r="P39">
        <f>SUMIF(Report!A:A,'Vehicle Details'!H39,Report!D:D)</f>
        <v>615</v>
      </c>
      <c r="V39">
        <f>P39/(SUMIF(Report!A:A,'Vehicle Details'!H39,Report!F:F))</f>
        <v>19.511421319796952</v>
      </c>
      <c r="W39">
        <f>AVERAGEIF(Report!A:A,'Vehicle Details'!H39,Report!G:G)</f>
        <v>4.6449999999999996</v>
      </c>
      <c r="X39">
        <f>SUMIF(Report!A:A, 'Vehicle Details'!H39,Report!H:H)</f>
        <v>146.34</v>
      </c>
      <c r="AA39">
        <f>COUNTIF('National Seating Mobility - NSM'!B:B,'Vehicle Details'!H39)</f>
        <v>0</v>
      </c>
      <c r="AB39">
        <f>SUMIF('National Seating Mobility - NSM'!B:B,'Vehicle Details'!H39,'National Seating Mobility - NSM'!F:F)</f>
        <v>0</v>
      </c>
      <c r="AC39">
        <f>VLOOKUP(A39,Export!A:I,9,FALSE)</f>
        <v>0.22222222222222221</v>
      </c>
      <c r="AD39">
        <f>VLOOKUP(A39,Export!A:N,14,FALSE)</f>
        <v>78</v>
      </c>
    </row>
    <row r="40" spans="1:30">
      <c r="A40" s="1">
        <v>242</v>
      </c>
      <c r="B40" s="1" t="str">
        <f>VLOOKUP($A40,Contacts!$A:$O,14,FALSE)</f>
        <v>Big 10</v>
      </c>
      <c r="C40" s="1" t="str">
        <f>VLOOKUP($A40,Contacts!$A:$O,15,FALSE)</f>
        <v>Central</v>
      </c>
      <c r="D40" s="1" t="s">
        <v>255</v>
      </c>
      <c r="E40" s="1" t="s">
        <v>136</v>
      </c>
      <c r="F40" s="1" t="s">
        <v>99</v>
      </c>
      <c r="G40" s="1" t="s">
        <v>100</v>
      </c>
      <c r="H40" s="1" t="s">
        <v>256</v>
      </c>
      <c r="I40" s="1" t="s">
        <v>260</v>
      </c>
      <c r="J40" s="1" t="s">
        <v>258</v>
      </c>
      <c r="K40" s="1" t="s">
        <v>259</v>
      </c>
      <c r="L40" t="str">
        <f>VLOOKUP(K40,Page1!A:F,6,FALSE)</f>
        <v>RTS</v>
      </c>
      <c r="M40" t="str">
        <f>VLOOKUP(H40,VehiclesReport!A:D,4,FALSE)</f>
        <v>0051386184</v>
      </c>
      <c r="N40" t="e">
        <f>VLOOKUP(M40,Blackout!A:J,10,FALSE)</f>
        <v>#N/A</v>
      </c>
      <c r="O40">
        <v>1</v>
      </c>
      <c r="P40">
        <f>SUMIF(Report!A:A,'Vehicle Details'!H40,Report!D:D)</f>
        <v>385</v>
      </c>
      <c r="V40">
        <f>P40/(SUMIF(Report!A:A,'Vehicle Details'!H40,Report!F:F))</f>
        <v>23.913043478260867</v>
      </c>
      <c r="W40">
        <f>AVERAGEIF(Report!A:A,'Vehicle Details'!H40,Report!G:G)</f>
        <v>4.75</v>
      </c>
      <c r="X40">
        <f>SUMIF(Report!A:A, 'Vehicle Details'!H40,Report!H:H)</f>
        <v>76.5</v>
      </c>
      <c r="AA40">
        <f>COUNTIF('National Seating Mobility - NSM'!B:B,'Vehicle Details'!H40)</f>
        <v>0</v>
      </c>
      <c r="AB40">
        <f>SUMIF('National Seating Mobility - NSM'!B:B,'Vehicle Details'!H40,'National Seating Mobility - NSM'!F:F)</f>
        <v>0</v>
      </c>
      <c r="AC40">
        <f>VLOOKUP(A40,Export!A:I,9,FALSE)</f>
        <v>0.5</v>
      </c>
      <c r="AD40">
        <f>VLOOKUP(A40,Export!A:N,14,FALSE)</f>
        <v>37</v>
      </c>
    </row>
    <row r="41" spans="1:30">
      <c r="A41" s="1">
        <v>33</v>
      </c>
      <c r="B41" s="1" t="str">
        <f>VLOOKUP($A41,Contacts!$A:$O,14,FALSE)</f>
        <v>North Central</v>
      </c>
      <c r="C41" s="1" t="str">
        <f>VLOOKUP($A41,Contacts!$A:$O,15,FALSE)</f>
        <v>Central</v>
      </c>
      <c r="D41" s="1" t="s">
        <v>261</v>
      </c>
      <c r="E41" s="1" t="s">
        <v>136</v>
      </c>
      <c r="F41" s="1" t="s">
        <v>99</v>
      </c>
      <c r="G41" s="1" t="s">
        <v>100</v>
      </c>
      <c r="H41" s="1" t="s">
        <v>262</v>
      </c>
      <c r="I41" s="1" t="s">
        <v>265</v>
      </c>
      <c r="J41" s="1" t="s">
        <v>263</v>
      </c>
      <c r="K41" s="1" t="s">
        <v>264</v>
      </c>
      <c r="L41" t="str">
        <f>VLOOKUP(K41,Page1!A:F,6,FALSE)</f>
        <v>RTS</v>
      </c>
      <c r="M41" t="str">
        <f>VLOOKUP(H41,VehiclesReport!A:D,4,FALSE)</f>
        <v>0042287072</v>
      </c>
      <c r="N41" t="e">
        <f>VLOOKUP(M41,Blackout!A:J,10,FALSE)</f>
        <v>#N/A</v>
      </c>
      <c r="O41">
        <v>1</v>
      </c>
      <c r="P41">
        <f>SUMIF(Report!A:A,'Vehicle Details'!H41,Report!D:D)</f>
        <v>296</v>
      </c>
      <c r="V41">
        <f>P41/(SUMIF(Report!A:A,'Vehicle Details'!H41,Report!F:F))</f>
        <v>22.2389181066867</v>
      </c>
      <c r="W41">
        <f>AVERAGEIF(Report!A:A,'Vehicle Details'!H41,Report!G:G)</f>
        <v>5.04</v>
      </c>
      <c r="X41">
        <f>SUMIF(Report!A:A, 'Vehicle Details'!H41,Report!H:H)</f>
        <v>67.13</v>
      </c>
      <c r="AA41">
        <f>COUNTIF('National Seating Mobility - NSM'!B:B,'Vehicle Details'!H41)</f>
        <v>0</v>
      </c>
      <c r="AB41">
        <f>SUMIF('National Seating Mobility - NSM'!B:B,'Vehicle Details'!H41,'National Seating Mobility - NSM'!F:F)</f>
        <v>0</v>
      </c>
      <c r="AC41">
        <f>VLOOKUP(A41,Export!A:I,9,FALSE)</f>
        <v>0.1111111111111111</v>
      </c>
      <c r="AD41">
        <f>VLOOKUP(A41,Export!A:N,14,FALSE)</f>
        <v>160</v>
      </c>
    </row>
    <row r="42" spans="1:30">
      <c r="A42" s="1">
        <v>155</v>
      </c>
      <c r="B42" s="1" t="str">
        <f>VLOOKUP($A42,Contacts!$A:$O,14,FALSE)</f>
        <v>North Central</v>
      </c>
      <c r="C42" s="1" t="str">
        <f>VLOOKUP($A42,Contacts!$A:$O,15,FALSE)</f>
        <v>Central</v>
      </c>
      <c r="D42" s="1" t="s">
        <v>266</v>
      </c>
      <c r="E42" s="1" t="s">
        <v>136</v>
      </c>
      <c r="F42" s="1" t="s">
        <v>99</v>
      </c>
      <c r="G42" s="1" t="s">
        <v>100</v>
      </c>
      <c r="H42" s="1" t="s">
        <v>267</v>
      </c>
      <c r="I42" s="1" t="s">
        <v>271</v>
      </c>
      <c r="J42" s="1" t="s">
        <v>269</v>
      </c>
      <c r="K42" s="1" t="s">
        <v>270</v>
      </c>
      <c r="L42" t="str">
        <f>VLOOKUP(K42,Page1!A:F,6,FALSE)</f>
        <v>RTS</v>
      </c>
      <c r="M42" t="str">
        <f>VLOOKUP(H42,VehiclesReport!A:D,4,FALSE)</f>
        <v>0051286086</v>
      </c>
      <c r="N42" t="e">
        <f>VLOOKUP(M42,Blackout!A:J,10,FALSE)</f>
        <v>#N/A</v>
      </c>
      <c r="O42">
        <v>1</v>
      </c>
      <c r="P42">
        <f>SUMIF(Report!A:A,'Vehicle Details'!H42,Report!D:D)</f>
        <v>652</v>
      </c>
      <c r="V42">
        <f>P42/(SUMIF(Report!A:A,'Vehicle Details'!H42,Report!F:F))</f>
        <v>20.951156812339331</v>
      </c>
      <c r="W42">
        <f>AVERAGEIF(Report!A:A,'Vehicle Details'!H42,Report!G:G)</f>
        <v>4.8949999999999996</v>
      </c>
      <c r="X42">
        <f>SUMIF(Report!A:A, 'Vehicle Details'!H42,Report!H:H)</f>
        <v>152.32</v>
      </c>
      <c r="AA42">
        <f>COUNTIF('National Seating Mobility - NSM'!B:B,'Vehicle Details'!H42)</f>
        <v>0</v>
      </c>
      <c r="AB42">
        <f>SUMIF('National Seating Mobility - NSM'!B:B,'Vehicle Details'!H42,'National Seating Mobility - NSM'!F:F)</f>
        <v>0</v>
      </c>
      <c r="AC42">
        <f>VLOOKUP(A42,Export!A:I,9,FALSE)</f>
        <v>0.55555555555555558</v>
      </c>
      <c r="AD42">
        <f>VLOOKUP(A42,Export!A:N,14,FALSE)</f>
        <v>83</v>
      </c>
    </row>
    <row r="43" spans="1:30">
      <c r="A43" s="1">
        <v>16</v>
      </c>
      <c r="B43" s="1" t="str">
        <f>VLOOKUP($A43,Contacts!$A:$O,14,FALSE)</f>
        <v>Big 10</v>
      </c>
      <c r="C43" s="1" t="str">
        <f>VLOOKUP($A43,Contacts!$A:$O,15,FALSE)</f>
        <v>Central</v>
      </c>
      <c r="D43" s="1" t="s">
        <v>272</v>
      </c>
      <c r="E43" s="1" t="s">
        <v>136</v>
      </c>
      <c r="F43" s="1" t="s">
        <v>99</v>
      </c>
      <c r="G43" s="1" t="s">
        <v>100</v>
      </c>
      <c r="H43" s="1" t="s">
        <v>273</v>
      </c>
      <c r="I43" s="1" t="s">
        <v>278</v>
      </c>
      <c r="J43" s="1" t="s">
        <v>276</v>
      </c>
      <c r="K43" s="1" t="s">
        <v>277</v>
      </c>
      <c r="L43" t="str">
        <f>VLOOKUP(K43,Page1!A:F,6,FALSE)</f>
        <v>RTS</v>
      </c>
      <c r="M43" t="str">
        <f>VLOOKUP(H43,VehiclesReport!A:D,4,FALSE)</f>
        <v>0051285009</v>
      </c>
      <c r="N43" t="e">
        <f>VLOOKUP(M43,Blackout!A:J,10,FALSE)</f>
        <v>#N/A</v>
      </c>
      <c r="O43">
        <v>1</v>
      </c>
      <c r="P43">
        <f>SUMIF(Report!A:A,'Vehicle Details'!H43,Report!D:D)</f>
        <v>0</v>
      </c>
      <c r="V43" t="e">
        <f>P43/(SUMIF(Report!A:A,'Vehicle Details'!H43,Report!F:F))</f>
        <v>#DIV/0!</v>
      </c>
      <c r="W43" t="e">
        <f>AVERAGEIF(Report!A:A,'Vehicle Details'!H43,Report!G:G)</f>
        <v>#DIV/0!</v>
      </c>
      <c r="X43">
        <f>SUMIF(Report!A:A, 'Vehicle Details'!H43,Report!H:H)</f>
        <v>0</v>
      </c>
      <c r="AA43">
        <f>COUNTIF('National Seating Mobility - NSM'!B:B,'Vehicle Details'!H43)</f>
        <v>0</v>
      </c>
      <c r="AB43">
        <f>SUMIF('National Seating Mobility - NSM'!B:B,'Vehicle Details'!H43,'National Seating Mobility - NSM'!F:F)</f>
        <v>0</v>
      </c>
      <c r="AC43">
        <f>VLOOKUP(A43,Export!A:I,9,FALSE)</f>
        <v>0.27272727272727271</v>
      </c>
      <c r="AD43">
        <f>VLOOKUP(A43,Export!A:N,14,FALSE)</f>
        <v>535</v>
      </c>
    </row>
    <row r="44" spans="1:30">
      <c r="A44" s="1">
        <v>117</v>
      </c>
      <c r="B44" s="1" t="str">
        <f>VLOOKUP($A44,Contacts!$A:$O,14,FALSE)</f>
        <v>New England</v>
      </c>
      <c r="C44" s="1" t="str">
        <f>VLOOKUP($A44,Contacts!$A:$O,15,FALSE)</f>
        <v>North East</v>
      </c>
      <c r="D44" s="1" t="s">
        <v>279</v>
      </c>
      <c r="E44" s="1" t="s">
        <v>136</v>
      </c>
      <c r="F44" s="1" t="s">
        <v>99</v>
      </c>
      <c r="G44" s="1" t="s">
        <v>100</v>
      </c>
      <c r="H44" s="1" t="s">
        <v>280</v>
      </c>
      <c r="I44" s="1" t="s">
        <v>283</v>
      </c>
      <c r="J44" s="1" t="s">
        <v>281</v>
      </c>
      <c r="K44" s="1" t="s">
        <v>282</v>
      </c>
      <c r="L44" t="str">
        <f>VLOOKUP(K44,Page1!A:F,6,FALSE)</f>
        <v>RTS</v>
      </c>
      <c r="M44" t="str">
        <f>VLOOKUP(H44,VehiclesReport!A:D,4,FALSE)</f>
        <v>0051285106</v>
      </c>
      <c r="N44" t="e">
        <f>VLOOKUP(M44,Blackout!A:J,10,FALSE)</f>
        <v>#N/A</v>
      </c>
      <c r="O44">
        <v>1</v>
      </c>
      <c r="P44">
        <f>SUMIF(Report!A:A,'Vehicle Details'!H44,Report!D:D)</f>
        <v>609</v>
      </c>
      <c r="V44">
        <f>P44/(SUMIF(Report!A:A,'Vehicle Details'!H44,Report!F:F))</f>
        <v>19.676898222940228</v>
      </c>
      <c r="W44">
        <f>AVERAGEIF(Report!A:A,'Vehicle Details'!H44,Report!G:G)</f>
        <v>4.7149999999999999</v>
      </c>
      <c r="X44">
        <f>SUMIF(Report!A:A, 'Vehicle Details'!H44,Report!H:H)</f>
        <v>146.19</v>
      </c>
      <c r="AA44">
        <f>COUNTIF('National Seating Mobility - NSM'!B:B,'Vehicle Details'!H44)</f>
        <v>0</v>
      </c>
      <c r="AB44">
        <f>SUMIF('National Seating Mobility - NSM'!B:B,'Vehicle Details'!H44,'National Seating Mobility - NSM'!F:F)</f>
        <v>0</v>
      </c>
      <c r="AC44">
        <f>VLOOKUP(A44,Export!A:I,9,FALSE)</f>
        <v>0.5</v>
      </c>
      <c r="AD44">
        <f>VLOOKUP(A44,Export!A:N,14,FALSE)</f>
        <v>66</v>
      </c>
    </row>
    <row r="45" spans="1:30">
      <c r="A45" s="1">
        <v>48</v>
      </c>
      <c r="B45" s="1" t="str">
        <f>VLOOKUP($A45,Contacts!$A:$O,14,FALSE)</f>
        <v>Mid-Central</v>
      </c>
      <c r="C45" s="1" t="str">
        <f>VLOOKUP($A45,Contacts!$A:$O,15,FALSE)</f>
        <v>Central</v>
      </c>
      <c r="D45" s="1" t="s">
        <v>284</v>
      </c>
      <c r="E45" s="1" t="s">
        <v>136</v>
      </c>
      <c r="F45" s="1" t="s">
        <v>45</v>
      </c>
      <c r="G45" s="1" t="s">
        <v>60</v>
      </c>
      <c r="H45" s="1" t="s">
        <v>285</v>
      </c>
      <c r="I45" s="1" t="s">
        <v>289</v>
      </c>
      <c r="J45" s="1" t="s">
        <v>287</v>
      </c>
      <c r="K45" s="1" t="s">
        <v>288</v>
      </c>
      <c r="L45" t="str">
        <f>VLOOKUP(K45,Page1!A:F,6,FALSE)</f>
        <v>Technician</v>
      </c>
      <c r="M45" t="str">
        <f>VLOOKUP(H45,VehiclesReport!A:D,4,FALSE)</f>
        <v>1112703752</v>
      </c>
      <c r="N45" t="e">
        <f>VLOOKUP(M45,Blackout!A:J,10,FALSE)</f>
        <v>#N/A</v>
      </c>
      <c r="O45">
        <v>1</v>
      </c>
      <c r="P45">
        <f>SUMIF(Report!A:A,'Vehicle Details'!H45,Report!D:D)</f>
        <v>472</v>
      </c>
      <c r="V45">
        <f>P45/(SUMIF(Report!A:A,'Vehicle Details'!H45,Report!F:F))</f>
        <v>20.362381363244175</v>
      </c>
      <c r="W45">
        <f>AVERAGEIF(Report!A:A,'Vehicle Details'!H45,Report!G:G)</f>
        <v>4.4000000000000004</v>
      </c>
      <c r="X45">
        <f>SUMIF(Report!A:A, 'Vehicle Details'!H45,Report!H:H)</f>
        <v>101.88</v>
      </c>
      <c r="AA45">
        <f>COUNTIF('National Seating Mobility - NSM'!B:B,'Vehicle Details'!H45)</f>
        <v>0</v>
      </c>
      <c r="AB45">
        <f>SUMIF('National Seating Mobility - NSM'!B:B,'Vehicle Details'!H45,'National Seating Mobility - NSM'!F:F)</f>
        <v>0</v>
      </c>
      <c r="AC45">
        <f>VLOOKUP(A45,Export!A:I,9,FALSE)</f>
        <v>0</v>
      </c>
      <c r="AD45">
        <f>VLOOKUP(A45,Export!A:N,14,FALSE)</f>
        <v>137</v>
      </c>
    </row>
    <row r="46" spans="1:30">
      <c r="A46" s="1">
        <v>45</v>
      </c>
      <c r="B46" s="1" t="str">
        <f>VLOOKUP($A46,Contacts!$A:$O,14,FALSE)</f>
        <v>Big East</v>
      </c>
      <c r="C46" s="1" t="str">
        <f>VLOOKUP($A46,Contacts!$A:$O,15,FALSE)</f>
        <v>North East</v>
      </c>
      <c r="D46" s="1" t="s">
        <v>290</v>
      </c>
      <c r="E46" s="1" t="s">
        <v>136</v>
      </c>
      <c r="F46" s="1" t="s">
        <v>45</v>
      </c>
      <c r="G46" s="1" t="s">
        <v>60</v>
      </c>
      <c r="H46" s="1" t="s">
        <v>291</v>
      </c>
      <c r="I46" s="1" t="s">
        <v>295</v>
      </c>
      <c r="J46" s="1" t="s">
        <v>293</v>
      </c>
      <c r="K46" s="1" t="s">
        <v>294</v>
      </c>
      <c r="L46" t="str">
        <f>VLOOKUP(K46,Page1!A:F,6,FALSE)</f>
        <v>Technician</v>
      </c>
      <c r="M46" t="str">
        <f>VLOOKUP(H46,VehiclesReport!A:D,4,FALSE)</f>
        <v>1112905672</v>
      </c>
      <c r="N46" t="e">
        <f>VLOOKUP(M46,Blackout!A:J,10,FALSE)</f>
        <v>#N/A</v>
      </c>
      <c r="O46">
        <v>1</v>
      </c>
      <c r="P46">
        <f>SUMIF(Report!A:A,'Vehicle Details'!H46,Report!D:D)</f>
        <v>285</v>
      </c>
      <c r="V46">
        <f>P46/(SUMIF(Report!A:A,'Vehicle Details'!H46,Report!F:F))</f>
        <v>13.834951456310678</v>
      </c>
      <c r="W46">
        <f>AVERAGEIF(Report!A:A,'Vehicle Details'!H46,Report!G:G)</f>
        <v>4.7850000000000001</v>
      </c>
      <c r="X46">
        <f>SUMIF(Report!A:A, 'Vehicle Details'!H46,Report!H:H)</f>
        <v>98.58</v>
      </c>
      <c r="AA46">
        <f>COUNTIF('National Seating Mobility - NSM'!B:B,'Vehicle Details'!H46)</f>
        <v>0</v>
      </c>
      <c r="AB46">
        <f>SUMIF('National Seating Mobility - NSM'!B:B,'Vehicle Details'!H46,'National Seating Mobility - NSM'!F:F)</f>
        <v>0</v>
      </c>
      <c r="AC46">
        <f>VLOOKUP(A46,Export!A:I,9,FALSE)</f>
        <v>0.5490196078431373</v>
      </c>
      <c r="AD46">
        <f>VLOOKUP(A46,Export!A:N,14,FALSE)</f>
        <v>617</v>
      </c>
    </row>
    <row r="47" spans="1:30">
      <c r="A47" s="1">
        <v>47</v>
      </c>
      <c r="B47" s="1" t="str">
        <f>VLOOKUP($A47,Contacts!$A:$O,14,FALSE)</f>
        <v>New England</v>
      </c>
      <c r="C47" s="1" t="str">
        <f>VLOOKUP($A47,Contacts!$A:$O,15,FALSE)</f>
        <v>North East</v>
      </c>
      <c r="D47" s="1" t="s">
        <v>296</v>
      </c>
      <c r="E47" s="1" t="s">
        <v>136</v>
      </c>
      <c r="F47" s="1" t="s">
        <v>45</v>
      </c>
      <c r="G47" s="1" t="s">
        <v>60</v>
      </c>
      <c r="H47" s="1" t="s">
        <v>297</v>
      </c>
      <c r="I47" s="1" t="s">
        <v>301</v>
      </c>
      <c r="J47" s="1" t="s">
        <v>299</v>
      </c>
      <c r="K47" s="1" t="s">
        <v>300</v>
      </c>
      <c r="L47" t="str">
        <f>VLOOKUP(K47,Page1!A:F,6,FALSE)</f>
        <v>Technician</v>
      </c>
      <c r="M47" t="str">
        <f>VLOOKUP(H47,VehiclesReport!A:D,4,FALSE)</f>
        <v>0042287154</v>
      </c>
      <c r="N47" t="e">
        <f>VLOOKUP(M47,Blackout!A:J,10,FALSE)</f>
        <v>#N/A</v>
      </c>
      <c r="O47">
        <v>1</v>
      </c>
      <c r="P47">
        <f>SUMIF(Report!A:A,'Vehicle Details'!H47,Report!D:D)</f>
        <v>862</v>
      </c>
      <c r="V47">
        <f>P47/(SUMIF(Report!A:A,'Vehicle Details'!H47,Report!F:F))</f>
        <v>26.328649969456322</v>
      </c>
      <c r="W47">
        <f>AVERAGEIF(Report!A:A,'Vehicle Details'!H47,Report!G:G)</f>
        <v>4.8</v>
      </c>
      <c r="X47">
        <f>SUMIF(Report!A:A, 'Vehicle Details'!H47,Report!H:H)</f>
        <v>157.1</v>
      </c>
      <c r="AA47">
        <f>COUNTIF('National Seating Mobility - NSM'!B:B,'Vehicle Details'!H47)</f>
        <v>0</v>
      </c>
      <c r="AB47">
        <f>SUMIF('National Seating Mobility - NSM'!B:B,'Vehicle Details'!H47,'National Seating Mobility - NSM'!F:F)</f>
        <v>0</v>
      </c>
      <c r="AC47">
        <f>VLOOKUP(A47,Export!A:I,9,FALSE)</f>
        <v>0.29090909090909089</v>
      </c>
      <c r="AD47">
        <f>VLOOKUP(A47,Export!A:N,14,FALSE)</f>
        <v>368</v>
      </c>
    </row>
    <row r="48" spans="1:30">
      <c r="A48" s="1">
        <v>177</v>
      </c>
      <c r="B48" s="1" t="str">
        <f>VLOOKUP($A48,Contacts!$A:$O,14,FALSE)</f>
        <v>Mid-Atlantic</v>
      </c>
      <c r="C48" s="1" t="str">
        <f>VLOOKUP($A48,Contacts!$A:$O,15,FALSE)</f>
        <v>North East</v>
      </c>
      <c r="D48" s="1" t="s">
        <v>302</v>
      </c>
      <c r="E48" s="1" t="s">
        <v>136</v>
      </c>
      <c r="F48" s="1" t="s">
        <v>45</v>
      </c>
      <c r="G48" s="1" t="s">
        <v>60</v>
      </c>
      <c r="H48" s="1" t="s">
        <v>303</v>
      </c>
      <c r="I48" s="1" t="s">
        <v>307</v>
      </c>
      <c r="J48" s="1" t="s">
        <v>305</v>
      </c>
      <c r="K48" s="1" t="s">
        <v>306</v>
      </c>
      <c r="L48" t="str">
        <f>VLOOKUP(K48,Page1!A:F,6,FALSE)</f>
        <v>Technician</v>
      </c>
      <c r="M48" t="str">
        <f>VLOOKUP(H48,VehiclesReport!A:D,4,FALSE)</f>
        <v>1112703496</v>
      </c>
      <c r="N48" t="e">
        <f>VLOOKUP(M48,Blackout!A:J,10,FALSE)</f>
        <v>#N/A</v>
      </c>
      <c r="O48">
        <v>1</v>
      </c>
      <c r="P48">
        <f>SUMIF(Report!A:A,'Vehicle Details'!H48,Report!D:D)</f>
        <v>476</v>
      </c>
      <c r="V48">
        <f>P48/(SUMIF(Report!A:A,'Vehicle Details'!H48,Report!F:F))</f>
        <v>12.730676651511098</v>
      </c>
      <c r="W48">
        <f>AVERAGEIF(Report!A:A,'Vehicle Details'!H48,Report!G:G)</f>
        <v>4.8949999999999996</v>
      </c>
      <c r="X48">
        <f>SUMIF(Report!A:A, 'Vehicle Details'!H48,Report!H:H)</f>
        <v>182.17000000000002</v>
      </c>
      <c r="AA48">
        <f>COUNTIF('National Seating Mobility - NSM'!B:B,'Vehicle Details'!H48)</f>
        <v>0</v>
      </c>
      <c r="AB48">
        <f>SUMIF('National Seating Mobility - NSM'!B:B,'Vehicle Details'!H48,'National Seating Mobility - NSM'!F:F)</f>
        <v>0</v>
      </c>
      <c r="AC48">
        <f>VLOOKUP(A48,Export!A:I,9,FALSE)</f>
        <v>0.5</v>
      </c>
      <c r="AD48">
        <f>VLOOKUP(A48,Export!A:N,14,FALSE)</f>
        <v>41</v>
      </c>
    </row>
    <row r="49" spans="1:30">
      <c r="A49" s="1">
        <v>61</v>
      </c>
      <c r="B49" s="1" t="str">
        <f>VLOOKUP($A49,Contacts!$A:$O,14,FALSE)</f>
        <v>Big 10</v>
      </c>
      <c r="C49" s="1" t="str">
        <f>VLOOKUP($A49,Contacts!$A:$O,15,FALSE)</f>
        <v>Central</v>
      </c>
      <c r="D49" s="1" t="s">
        <v>308</v>
      </c>
      <c r="E49" s="1" t="s">
        <v>136</v>
      </c>
      <c r="F49" s="1" t="s">
        <v>45</v>
      </c>
      <c r="G49" s="1" t="s">
        <v>60</v>
      </c>
      <c r="H49" s="1" t="s">
        <v>309</v>
      </c>
      <c r="I49" s="1" t="s">
        <v>313</v>
      </c>
      <c r="J49" s="1" t="s">
        <v>311</v>
      </c>
      <c r="K49" s="1" t="s">
        <v>312</v>
      </c>
      <c r="L49" t="str">
        <f>VLOOKUP(K49,Page1!A:F,6,FALSE)</f>
        <v>Technician</v>
      </c>
      <c r="M49" t="str">
        <f>VLOOKUP(H49,VehiclesReport!A:D,4,FALSE)</f>
        <v>1120305066</v>
      </c>
      <c r="N49" t="e">
        <f>VLOOKUP(M49,Blackout!A:J,10,FALSE)</f>
        <v>#N/A</v>
      </c>
      <c r="O49">
        <v>1</v>
      </c>
      <c r="P49">
        <f>SUMIF(Report!A:A,'Vehicle Details'!H49,Report!D:D)</f>
        <v>727</v>
      </c>
      <c r="V49">
        <f>P49/(SUMIF(Report!A:A,'Vehicle Details'!H49,Report!F:F))</f>
        <v>16.466591166477915</v>
      </c>
      <c r="W49">
        <f>AVERAGEIF(Report!A:A,'Vehicle Details'!H49,Report!G:G)</f>
        <v>4.7249999999999996</v>
      </c>
      <c r="X49">
        <f>SUMIF(Report!A:A, 'Vehicle Details'!H49,Report!H:H)</f>
        <v>208.39999999999998</v>
      </c>
      <c r="AA49">
        <f>COUNTIF('National Seating Mobility - NSM'!B:B,'Vehicle Details'!H49)</f>
        <v>0</v>
      </c>
      <c r="AB49">
        <f>SUMIF('National Seating Mobility - NSM'!B:B,'Vehicle Details'!H49,'National Seating Mobility - NSM'!F:F)</f>
        <v>0</v>
      </c>
      <c r="AC49">
        <f>VLOOKUP(A49,Export!A:I,9,FALSE)</f>
        <v>0</v>
      </c>
      <c r="AD49">
        <f>VLOOKUP(A49,Export!A:N,14,FALSE)</f>
        <v>65</v>
      </c>
    </row>
    <row r="50" spans="1:30">
      <c r="A50" s="1">
        <v>40</v>
      </c>
      <c r="B50" s="1" t="str">
        <f>VLOOKUP($A50,Contacts!$A:$O,14,FALSE)</f>
        <v>North Pacific</v>
      </c>
      <c r="C50" s="1" t="str">
        <f>VLOOKUP($A50,Contacts!$A:$O,15,FALSE)</f>
        <v>West</v>
      </c>
      <c r="D50" s="1" t="s">
        <v>314</v>
      </c>
      <c r="E50" s="1" t="s">
        <v>136</v>
      </c>
      <c r="F50" s="1" t="s">
        <v>45</v>
      </c>
      <c r="G50" s="1" t="s">
        <v>60</v>
      </c>
      <c r="H50" s="1" t="s">
        <v>315</v>
      </c>
      <c r="I50" s="1" t="s">
        <v>319</v>
      </c>
      <c r="J50" s="1" t="s">
        <v>317</v>
      </c>
      <c r="K50" s="1" t="s">
        <v>318</v>
      </c>
      <c r="L50" t="str">
        <f>VLOOKUP(K50,Page1!A:F,6,FALSE)</f>
        <v>Technician</v>
      </c>
      <c r="M50" t="str">
        <f>VLOOKUP(H50,VehiclesReport!A:D,4,FALSE)</f>
        <v>0042186069</v>
      </c>
      <c r="N50" t="e">
        <f>VLOOKUP(M50,Blackout!A:J,10,FALSE)</f>
        <v>#N/A</v>
      </c>
      <c r="O50">
        <v>1</v>
      </c>
      <c r="P50">
        <f>SUMIF(Report!A:A,'Vehicle Details'!H50,Report!D:D)</f>
        <v>0</v>
      </c>
      <c r="V50" t="e">
        <f>P50/(SUMIF(Report!A:A,'Vehicle Details'!H50,Report!F:F))</f>
        <v>#DIV/0!</v>
      </c>
      <c r="W50" t="e">
        <f>AVERAGEIF(Report!A:A,'Vehicle Details'!H50,Report!G:G)</f>
        <v>#DIV/0!</v>
      </c>
      <c r="X50">
        <f>SUMIF(Report!A:A, 'Vehicle Details'!H50,Report!H:H)</f>
        <v>0</v>
      </c>
      <c r="AA50">
        <f>COUNTIF('National Seating Mobility - NSM'!B:B,'Vehicle Details'!H50)</f>
        <v>0</v>
      </c>
      <c r="AB50">
        <f>SUMIF('National Seating Mobility - NSM'!B:B,'Vehicle Details'!H50,'National Seating Mobility - NSM'!F:F)</f>
        <v>0</v>
      </c>
      <c r="AC50">
        <f>VLOOKUP(A50,Export!A:I,9,FALSE)</f>
        <v>0.54545454545454541</v>
      </c>
      <c r="AD50">
        <f>VLOOKUP(A50,Export!A:N,14,FALSE)</f>
        <v>102</v>
      </c>
    </row>
    <row r="51" spans="1:30">
      <c r="A51" s="1">
        <v>117</v>
      </c>
      <c r="B51" s="1" t="str">
        <f>VLOOKUP($A51,Contacts!$A:$O,14,FALSE)</f>
        <v>New England</v>
      </c>
      <c r="C51" s="1" t="str">
        <f>VLOOKUP($A51,Contacts!$A:$O,15,FALSE)</f>
        <v>North East</v>
      </c>
      <c r="D51" s="1" t="s">
        <v>320</v>
      </c>
      <c r="E51" s="1" t="s">
        <v>136</v>
      </c>
      <c r="F51" s="1" t="s">
        <v>45</v>
      </c>
      <c r="G51" s="1" t="s">
        <v>60</v>
      </c>
      <c r="H51" s="1" t="s">
        <v>321</v>
      </c>
      <c r="I51" s="1" t="s">
        <v>324</v>
      </c>
      <c r="J51" s="1" t="s">
        <v>322</v>
      </c>
      <c r="K51" s="1" t="s">
        <v>323</v>
      </c>
      <c r="L51" t="str">
        <f>VLOOKUP(K51,Page1!A:F,6,FALSE)</f>
        <v>Technician Senior</v>
      </c>
      <c r="M51" t="str">
        <f>VLOOKUP(H51,VehiclesReport!A:D,4,FALSE)</f>
        <v>1112301396</v>
      </c>
      <c r="N51" t="e">
        <f>VLOOKUP(M51,Blackout!A:J,10,FALSE)</f>
        <v>#N/A</v>
      </c>
      <c r="O51">
        <v>1</v>
      </c>
      <c r="P51">
        <f>SUMIF(Report!A:A,'Vehicle Details'!H51,Report!D:D)</f>
        <v>963</v>
      </c>
      <c r="V51">
        <f>P51/(SUMIF(Report!A:A,'Vehicle Details'!H51,Report!F:F))</f>
        <v>17.329494331473818</v>
      </c>
      <c r="W51">
        <f>AVERAGEIF(Report!A:A,'Vehicle Details'!H51,Report!G:G)</f>
        <v>4.376666666666666</v>
      </c>
      <c r="X51">
        <f>SUMIF(Report!A:A, 'Vehicle Details'!H51,Report!H:H)</f>
        <v>244.76999999999998</v>
      </c>
      <c r="AA51">
        <f>COUNTIF('National Seating Mobility - NSM'!B:B,'Vehicle Details'!H51)</f>
        <v>0</v>
      </c>
      <c r="AB51">
        <f>SUMIF('National Seating Mobility - NSM'!B:B,'Vehicle Details'!H51,'National Seating Mobility - NSM'!F:F)</f>
        <v>0</v>
      </c>
      <c r="AC51">
        <f>VLOOKUP(A51,Export!A:I,9,FALSE)</f>
        <v>0.5</v>
      </c>
      <c r="AD51">
        <f>VLOOKUP(A51,Export!A:N,14,FALSE)</f>
        <v>66</v>
      </c>
    </row>
    <row r="52" spans="1:30">
      <c r="A52" s="1">
        <v>57</v>
      </c>
      <c r="B52" s="1" t="str">
        <f>VLOOKUP($A52,Contacts!$A:$O,14,FALSE)</f>
        <v>New England</v>
      </c>
      <c r="C52" s="1" t="str">
        <f>VLOOKUP($A52,Contacts!$A:$O,15,FALSE)</f>
        <v>North East</v>
      </c>
      <c r="D52" s="1" t="s">
        <v>325</v>
      </c>
      <c r="E52" s="1" t="s">
        <v>136</v>
      </c>
      <c r="F52" s="1" t="s">
        <v>99</v>
      </c>
      <c r="G52" s="1" t="s">
        <v>100</v>
      </c>
      <c r="H52" s="1" t="s">
        <v>326</v>
      </c>
      <c r="I52" s="1" t="s">
        <v>329</v>
      </c>
      <c r="J52" s="1" t="s">
        <v>327</v>
      </c>
      <c r="K52" s="1" t="s">
        <v>328</v>
      </c>
      <c r="L52" t="str">
        <f>VLOOKUP(K52,Page1!A:F,6,FALSE)</f>
        <v>RTS</v>
      </c>
      <c r="M52" t="str">
        <f>VLOOKUP(H52,VehiclesReport!A:D,4,FALSE)</f>
        <v>0051186037</v>
      </c>
      <c r="N52" t="e">
        <f>VLOOKUP(M52,Blackout!A:J,10,FALSE)</f>
        <v>#N/A</v>
      </c>
      <c r="O52">
        <v>1</v>
      </c>
      <c r="P52">
        <f>SUMIF(Report!A:A,'Vehicle Details'!H52,Report!D:D)</f>
        <v>414</v>
      </c>
      <c r="V52">
        <f>P52/(SUMIF(Report!A:A,'Vehicle Details'!H52,Report!F:F))</f>
        <v>24.584323040380049</v>
      </c>
      <c r="W52">
        <f>AVERAGEIF(Report!A:A,'Vehicle Details'!H52,Report!G:G)</f>
        <v>4.9000000000000004</v>
      </c>
      <c r="X52">
        <f>SUMIF(Report!A:A, 'Vehicle Details'!H52,Report!H:H)</f>
        <v>82.51</v>
      </c>
      <c r="AA52">
        <f>COUNTIF('National Seating Mobility - NSM'!B:B,'Vehicle Details'!H52)</f>
        <v>0</v>
      </c>
      <c r="AB52">
        <f>SUMIF('National Seating Mobility - NSM'!B:B,'Vehicle Details'!H52,'National Seating Mobility - NSM'!F:F)</f>
        <v>0</v>
      </c>
      <c r="AC52">
        <f>VLOOKUP(A52,Export!A:I,9,FALSE)</f>
        <v>0.6</v>
      </c>
      <c r="AD52">
        <f>VLOOKUP(A52,Export!A:N,14,FALSE)</f>
        <v>49</v>
      </c>
    </row>
    <row r="53" spans="1:30">
      <c r="A53" s="1">
        <v>186</v>
      </c>
      <c r="B53" s="1" t="str">
        <f>VLOOKUP($A53,Contacts!$A:$O,14,FALSE)</f>
        <v>Gulf Coast</v>
      </c>
      <c r="C53" s="1" t="str">
        <f>VLOOKUP($A53,Contacts!$A:$O,15,FALSE)</f>
        <v>South East</v>
      </c>
      <c r="D53" s="1" t="s">
        <v>330</v>
      </c>
      <c r="E53" s="1" t="s">
        <v>331</v>
      </c>
      <c r="F53" s="1" t="s">
        <v>21</v>
      </c>
      <c r="G53" s="1" t="s">
        <v>332</v>
      </c>
      <c r="H53" s="1" t="s">
        <v>333</v>
      </c>
      <c r="I53" s="1" t="s">
        <v>337</v>
      </c>
      <c r="J53" s="1" t="s">
        <v>335</v>
      </c>
      <c r="K53" s="1" t="s">
        <v>336</v>
      </c>
      <c r="L53" t="str">
        <f>VLOOKUP(K53,Page1!A:F,6,FALSE)</f>
        <v>Access Technician</v>
      </c>
      <c r="M53" t="str">
        <f>VLOOKUP(H53,VehiclesReport!A:D,4,FALSE)</f>
        <v>9011901452</v>
      </c>
      <c r="N53" t="e">
        <f>VLOOKUP(M53,Blackout!A:J,10,FALSE)</f>
        <v>#N/A</v>
      </c>
      <c r="O53">
        <v>1</v>
      </c>
      <c r="P53">
        <f>SUMIF(Report!A:A,'Vehicle Details'!H53,Report!D:D)</f>
        <v>0</v>
      </c>
      <c r="V53" t="e">
        <f>P53/(SUMIF(Report!A:A,'Vehicle Details'!H53,Report!F:F))</f>
        <v>#DIV/0!</v>
      </c>
      <c r="W53" t="e">
        <f>AVERAGEIF(Report!A:A,'Vehicle Details'!H53,Report!G:G)</f>
        <v>#DIV/0!</v>
      </c>
      <c r="X53">
        <f>SUMIF(Report!A:A, 'Vehicle Details'!H53,Report!H:H)</f>
        <v>0</v>
      </c>
      <c r="AA53" s="61">
        <f>COUNTIF('National Seating Mobility - NSM'!B:B,'Vehicle Details'!H53)</f>
        <v>1</v>
      </c>
      <c r="AB53">
        <f>SUMIF('National Seating Mobility - NSM'!B:B,'Vehicle Details'!H53,'National Seating Mobility - NSM'!F:F)</f>
        <v>0</v>
      </c>
      <c r="AC53">
        <f>VLOOKUP(A53,Export!A:I,9,FALSE)</f>
        <v>0</v>
      </c>
      <c r="AD53">
        <f>VLOOKUP(A53,Export!A:N,14,FALSE)</f>
        <v>21</v>
      </c>
    </row>
    <row r="54" spans="1:30">
      <c r="A54" s="1">
        <v>189</v>
      </c>
      <c r="B54" s="1" t="str">
        <f>VLOOKUP($A54,Contacts!$A:$O,14,FALSE)</f>
        <v>Big 10</v>
      </c>
      <c r="C54" s="1" t="str">
        <f>VLOOKUP($A54,Contacts!$A:$O,15,FALSE)</f>
        <v>Central</v>
      </c>
      <c r="D54" s="1" t="s">
        <v>338</v>
      </c>
      <c r="E54" s="1" t="s">
        <v>339</v>
      </c>
      <c r="F54" s="1" t="s">
        <v>340</v>
      </c>
      <c r="G54" s="1" t="s">
        <v>341</v>
      </c>
      <c r="H54" s="1" t="s">
        <v>342</v>
      </c>
      <c r="I54" s="1" t="s">
        <v>346</v>
      </c>
      <c r="J54" s="1" t="s">
        <v>344</v>
      </c>
      <c r="K54" s="1" t="s">
        <v>345</v>
      </c>
      <c r="L54" t="str">
        <f>VLOOKUP(K54,Page1!A:F,6,FALSE)</f>
        <v>Access Branch Manager</v>
      </c>
      <c r="M54" t="str">
        <f>VLOOKUP(H54,VehiclesReport!A:D,4,FALSE)</f>
        <v>1102004872</v>
      </c>
      <c r="N54" t="e">
        <f>VLOOKUP(M54,Blackout!A:J,10,FALSE)</f>
        <v>#N/A</v>
      </c>
      <c r="O54">
        <v>1</v>
      </c>
      <c r="P54">
        <f>SUMIF(Report!A:A,'Vehicle Details'!H54,Report!D:D)</f>
        <v>233</v>
      </c>
      <c r="V54">
        <f>P54/(SUMIF(Report!A:A,'Vehicle Details'!H54,Report!F:F))</f>
        <v>8.4573502722323042</v>
      </c>
      <c r="W54">
        <f>AVERAGEIF(Report!A:A,'Vehicle Details'!H54,Report!G:G)</f>
        <v>5</v>
      </c>
      <c r="X54">
        <f>SUMIF(Report!A:A, 'Vehicle Details'!H54,Report!H:H)</f>
        <v>137.74</v>
      </c>
      <c r="AA54" s="61">
        <f>COUNTIF('National Seating Mobility - NSM'!B:B,'Vehicle Details'!H54)</f>
        <v>1</v>
      </c>
      <c r="AB54">
        <f>SUMIF('National Seating Mobility - NSM'!B:B,'Vehicle Details'!H54,'National Seating Mobility - NSM'!F:F)</f>
        <v>0</v>
      </c>
      <c r="AC54">
        <f>VLOOKUP(A54,Export!A:I,9,FALSE)</f>
        <v>0</v>
      </c>
      <c r="AD54">
        <f>VLOOKUP(A54,Export!A:N,14,FALSE)</f>
        <v>4</v>
      </c>
    </row>
    <row r="55" spans="1:30">
      <c r="A55" s="1">
        <v>189</v>
      </c>
      <c r="B55" s="1" t="str">
        <f>VLOOKUP($A55,Contacts!$A:$O,14,FALSE)</f>
        <v>Big 10</v>
      </c>
      <c r="C55" s="1" t="str">
        <f>VLOOKUP($A55,Contacts!$A:$O,15,FALSE)</f>
        <v>Central</v>
      </c>
      <c r="D55" s="1" t="s">
        <v>347</v>
      </c>
      <c r="E55" s="1" t="s">
        <v>348</v>
      </c>
      <c r="F55" s="1" t="s">
        <v>340</v>
      </c>
      <c r="G55" s="1" t="s">
        <v>349</v>
      </c>
      <c r="H55" s="1" t="s">
        <v>350</v>
      </c>
      <c r="I55" s="1" t="s">
        <v>353</v>
      </c>
      <c r="J55" s="1" t="s">
        <v>351</v>
      </c>
      <c r="K55" s="1" t="s">
        <v>352</v>
      </c>
      <c r="L55" t="str">
        <f>VLOOKUP(K55,Page1!A:F,6,FALSE)</f>
        <v>Access Technician</v>
      </c>
      <c r="M55" t="str">
        <f>VLOOKUP(H55,VehiclesReport!A:D,4,FALSE)</f>
        <v>1101803260</v>
      </c>
      <c r="N55" t="e">
        <f>VLOOKUP(M55,Blackout!A:J,10,FALSE)</f>
        <v>#N/A</v>
      </c>
      <c r="O55">
        <v>1</v>
      </c>
      <c r="P55">
        <f>SUMIF(Report!A:A,'Vehicle Details'!H55,Report!D:D)</f>
        <v>345</v>
      </c>
      <c r="V55">
        <f>P55/(SUMIF(Report!A:A,'Vehicle Details'!H55,Report!F:F))</f>
        <v>13.088012139605462</v>
      </c>
      <c r="W55">
        <f>AVERAGEIF(Report!A:A,'Vehicle Details'!H55,Report!G:G)</f>
        <v>5</v>
      </c>
      <c r="X55">
        <f>SUMIF(Report!A:A, 'Vehicle Details'!H55,Report!H:H)</f>
        <v>131.75</v>
      </c>
      <c r="AA55" s="61">
        <f>COUNTIF('National Seating Mobility - NSM'!B:B,'Vehicle Details'!H55)</f>
        <v>1</v>
      </c>
      <c r="AB55">
        <f>SUMIF('National Seating Mobility - NSM'!B:B,'Vehicle Details'!H55,'National Seating Mobility - NSM'!F:F)</f>
        <v>0</v>
      </c>
      <c r="AC55">
        <f>VLOOKUP(A55,Export!A:I,9,FALSE)</f>
        <v>0</v>
      </c>
      <c r="AD55">
        <f>VLOOKUP(A55,Export!A:N,14,FALSE)</f>
        <v>4</v>
      </c>
    </row>
    <row r="56" spans="1:30">
      <c r="A56" s="1">
        <v>107</v>
      </c>
      <c r="B56" s="1" t="str">
        <f>VLOOKUP($A56,Contacts!$A:$O,14,FALSE)</f>
        <v>ACC</v>
      </c>
      <c r="C56" s="1" t="str">
        <f>VLOOKUP($A56,Contacts!$A:$O,15,FALSE)</f>
        <v>South East</v>
      </c>
      <c r="D56" s="1" t="s">
        <v>354</v>
      </c>
      <c r="E56" s="1" t="s">
        <v>67</v>
      </c>
      <c r="F56" s="1" t="s">
        <v>45</v>
      </c>
      <c r="G56" s="1" t="s">
        <v>53</v>
      </c>
      <c r="H56" s="1" t="s">
        <v>355</v>
      </c>
      <c r="I56" s="1" t="s">
        <v>359</v>
      </c>
      <c r="J56" s="1" t="s">
        <v>357</v>
      </c>
      <c r="K56" s="1" t="s">
        <v>358</v>
      </c>
      <c r="L56" t="str">
        <f>VLOOKUP(K56,Page1!A:F,6,FALSE)</f>
        <v>Technician Supervisor</v>
      </c>
      <c r="M56" t="str">
        <f>VLOOKUP(H56,VehiclesReport!A:D,4,FALSE)</f>
        <v>1112702607</v>
      </c>
      <c r="N56" t="e">
        <f>VLOOKUP(M56,Blackout!A:J,10,FALSE)</f>
        <v>#N/A</v>
      </c>
      <c r="O56">
        <v>1</v>
      </c>
      <c r="P56">
        <f>SUMIF(Report!A:A,'Vehicle Details'!H56,Report!D:D)</f>
        <v>0</v>
      </c>
      <c r="V56" t="e">
        <f>P56/(SUMIF(Report!A:A,'Vehicle Details'!H56,Report!F:F))</f>
        <v>#DIV/0!</v>
      </c>
      <c r="W56" t="e">
        <f>AVERAGEIF(Report!A:A,'Vehicle Details'!H56,Report!G:G)</f>
        <v>#DIV/0!</v>
      </c>
      <c r="X56">
        <f>SUMIF(Report!A:A, 'Vehicle Details'!H56,Report!H:H)</f>
        <v>0</v>
      </c>
      <c r="AA56">
        <f>COUNTIF('National Seating Mobility - NSM'!B:B,'Vehicle Details'!H56)</f>
        <v>0</v>
      </c>
      <c r="AB56">
        <f>SUMIF('National Seating Mobility - NSM'!B:B,'Vehicle Details'!H56,'National Seating Mobility - NSM'!F:F)</f>
        <v>0</v>
      </c>
      <c r="AC56">
        <f>VLOOKUP(A56,Export!A:I,9,FALSE)</f>
        <v>0.5</v>
      </c>
      <c r="AD56">
        <f>VLOOKUP(A56,Export!A:N,14,FALSE)</f>
        <v>135</v>
      </c>
    </row>
    <row r="57" spans="1:30">
      <c r="A57" s="1">
        <v>118</v>
      </c>
      <c r="B57" s="1" t="str">
        <f>VLOOKUP($A57,Contacts!$A:$O,14,FALSE)</f>
        <v>Big East</v>
      </c>
      <c r="C57" s="1" t="str">
        <f>VLOOKUP($A57,Contacts!$A:$O,15,FALSE)</f>
        <v>North East</v>
      </c>
      <c r="D57" s="1" t="s">
        <v>360</v>
      </c>
      <c r="E57" s="1" t="s">
        <v>361</v>
      </c>
      <c r="F57" s="1" t="s">
        <v>12</v>
      </c>
      <c r="G57" s="1" t="s">
        <v>13</v>
      </c>
      <c r="H57" s="1" t="s">
        <v>362</v>
      </c>
      <c r="I57" s="1" t="s">
        <v>366</v>
      </c>
      <c r="J57" s="1" t="s">
        <v>364</v>
      </c>
      <c r="K57" s="1" t="s">
        <v>365</v>
      </c>
      <c r="L57" t="str">
        <f>VLOOKUP(K57,Page1!A:F,6,FALSE)</f>
        <v>Technician</v>
      </c>
      <c r="M57" t="str">
        <f>VLOOKUP(H57,VehiclesReport!A:D,4,FALSE)</f>
        <v>8111085022</v>
      </c>
      <c r="N57" t="e">
        <f>VLOOKUP(M57,Blackout!A:J,10,FALSE)</f>
        <v>#N/A</v>
      </c>
      <c r="O57">
        <v>1</v>
      </c>
      <c r="P57">
        <f>SUMIF(Report!A:A,'Vehicle Details'!H57,Report!D:D)</f>
        <v>655</v>
      </c>
      <c r="V57">
        <f>P57/(SUMIF(Report!A:A,'Vehicle Details'!H57,Report!F:F))</f>
        <v>17.522739432851793</v>
      </c>
      <c r="W57">
        <f>AVERAGEIF(Report!A:A,'Vehicle Details'!H57,Report!G:G)</f>
        <v>4.7549999999999999</v>
      </c>
      <c r="X57">
        <f>SUMIF(Report!A:A, 'Vehicle Details'!H57,Report!H:H)</f>
        <v>177.82</v>
      </c>
      <c r="AA57">
        <f>COUNTIF('National Seating Mobility - NSM'!B:B,'Vehicle Details'!H57)</f>
        <v>0</v>
      </c>
      <c r="AB57">
        <f>SUMIF('National Seating Mobility - NSM'!B:B,'Vehicle Details'!H57,'National Seating Mobility - NSM'!F:F)</f>
        <v>0</v>
      </c>
      <c r="AC57">
        <f>VLOOKUP(A57,Export!A:I,9,FALSE)</f>
        <v>0.29032258064516131</v>
      </c>
      <c r="AD57">
        <f>VLOOKUP(A57,Export!A:N,14,FALSE)</f>
        <v>173</v>
      </c>
    </row>
    <row r="58" spans="1:30">
      <c r="A58" s="1">
        <v>940</v>
      </c>
      <c r="B58" s="1">
        <f>VLOOKUP($A58,Contacts!$A:$O,14,FALSE)</f>
        <v>0</v>
      </c>
      <c r="C58" s="1" t="str">
        <f>VLOOKUP($A58,Contacts!$A:$O,15,FALSE)</f>
        <v>South East</v>
      </c>
      <c r="D58" s="1" t="s">
        <v>367</v>
      </c>
      <c r="E58" s="1" t="s">
        <v>136</v>
      </c>
      <c r="F58" s="1" t="s">
        <v>45</v>
      </c>
      <c r="G58" s="1" t="s">
        <v>368</v>
      </c>
      <c r="H58" s="1" t="s">
        <v>369</v>
      </c>
      <c r="I58" s="1" t="s">
        <v>373</v>
      </c>
      <c r="J58" s="1" t="s">
        <v>371</v>
      </c>
      <c r="K58" s="1" t="s">
        <v>372</v>
      </c>
      <c r="L58" t="str">
        <f>VLOOKUP(K58,Page1!A:F,6,FALSE)</f>
        <v>General Manager</v>
      </c>
      <c r="M58" t="str">
        <f>VLOOKUP(H58,VehiclesReport!A:D,4,FALSE)</f>
        <v>1101801094</v>
      </c>
      <c r="N58" t="e">
        <f>VLOOKUP(M58,Blackout!A:J,10,FALSE)</f>
        <v>#N/A</v>
      </c>
      <c r="O58">
        <v>1</v>
      </c>
      <c r="P58">
        <f>SUMIF(Report!A:A,'Vehicle Details'!H58,Report!D:D)</f>
        <v>627</v>
      </c>
      <c r="V58">
        <f>P58/(SUMIF(Report!A:A,'Vehicle Details'!H58,Report!F:F))</f>
        <v>33.493589743589745</v>
      </c>
      <c r="W58">
        <f>AVERAGEIF(Report!A:A,'Vehicle Details'!H58,Report!G:G)</f>
        <v>4.165</v>
      </c>
      <c r="X58">
        <f>SUMIF(Report!A:A, 'Vehicle Details'!H58,Report!H:H)</f>
        <v>78.02</v>
      </c>
      <c r="AA58">
        <f>COUNTIF('National Seating Mobility - NSM'!B:B,'Vehicle Details'!H58)</f>
        <v>0</v>
      </c>
      <c r="AB58">
        <f>SUMIF('National Seating Mobility - NSM'!B:B,'Vehicle Details'!H58,'National Seating Mobility - NSM'!F:F)</f>
        <v>0</v>
      </c>
      <c r="AC58" t="e">
        <f>VLOOKUP(A58,Export!A:I,9,FALSE)</f>
        <v>#N/A</v>
      </c>
      <c r="AD58" t="e">
        <f>VLOOKUP(A58,Export!A:N,14,FALSE)</f>
        <v>#N/A</v>
      </c>
    </row>
    <row r="59" spans="1:30">
      <c r="A59" s="1">
        <v>38</v>
      </c>
      <c r="B59" s="1" t="str">
        <f>VLOOKUP($A59,Contacts!$A:$O,14,FALSE)</f>
        <v>North Pacific</v>
      </c>
      <c r="C59" s="1" t="str">
        <f>VLOOKUP($A59,Contacts!$A:$O,15,FALSE)</f>
        <v>West</v>
      </c>
      <c r="D59" s="1" t="s">
        <v>374</v>
      </c>
      <c r="E59" s="1" t="s">
        <v>136</v>
      </c>
      <c r="F59" s="1" t="s">
        <v>45</v>
      </c>
      <c r="G59" s="1" t="s">
        <v>375</v>
      </c>
      <c r="H59" s="1" t="s">
        <v>376</v>
      </c>
      <c r="I59" s="1" t="s">
        <v>379</v>
      </c>
      <c r="J59" s="1" t="s">
        <v>377</v>
      </c>
      <c r="K59" s="1" t="s">
        <v>378</v>
      </c>
      <c r="L59" t="str">
        <f>VLOOKUP(K59,Page1!A:F,6,FALSE)</f>
        <v>Technician Senior</v>
      </c>
      <c r="M59" t="str">
        <f>VLOOKUP(H59,VehiclesReport!A:D,4,FALSE)</f>
        <v>8111085013</v>
      </c>
      <c r="N59" t="e">
        <f>VLOOKUP(M59,Blackout!A:J,10,FALSE)</f>
        <v>#N/A</v>
      </c>
      <c r="O59">
        <v>1</v>
      </c>
      <c r="P59">
        <f>SUMIF(Report!A:A,'Vehicle Details'!H59,Report!D:D)</f>
        <v>228</v>
      </c>
      <c r="V59">
        <f>P59/(SUMIF(Report!A:A,'Vehicle Details'!H59,Report!F:F))</f>
        <v>23.408624229979466</v>
      </c>
      <c r="W59">
        <f>AVERAGEIF(Report!A:A,'Vehicle Details'!H59,Report!G:G)</f>
        <v>6.48</v>
      </c>
      <c r="X59">
        <f>SUMIF(Report!A:A, 'Vehicle Details'!H59,Report!H:H)</f>
        <v>63.12</v>
      </c>
      <c r="AA59">
        <f>COUNTIF('National Seating Mobility - NSM'!B:B,'Vehicle Details'!H59)</f>
        <v>0</v>
      </c>
      <c r="AB59">
        <f>SUMIF('National Seating Mobility - NSM'!B:B,'Vehicle Details'!H59,'National Seating Mobility - NSM'!F:F)</f>
        <v>0</v>
      </c>
      <c r="AC59">
        <f>VLOOKUP(A59,Export!A:I,9,FALSE)</f>
        <v>0.43243243243243246</v>
      </c>
      <c r="AD59">
        <f>VLOOKUP(A59,Export!A:N,14,FALSE)</f>
        <v>404</v>
      </c>
    </row>
    <row r="60" spans="1:30">
      <c r="A60" s="1">
        <v>124</v>
      </c>
      <c r="B60" s="1" t="str">
        <f>VLOOKUP($A60,Contacts!$A:$O,14,FALSE)</f>
        <v>New England</v>
      </c>
      <c r="C60" s="1" t="str">
        <f>VLOOKUP($A60,Contacts!$A:$O,15,FALSE)</f>
        <v>North East</v>
      </c>
      <c r="D60" s="1" t="s">
        <v>380</v>
      </c>
      <c r="E60" s="1" t="s">
        <v>136</v>
      </c>
      <c r="F60" s="1" t="s">
        <v>45</v>
      </c>
      <c r="G60" s="1" t="s">
        <v>375</v>
      </c>
      <c r="H60" s="1" t="s">
        <v>381</v>
      </c>
      <c r="I60" s="1" t="s">
        <v>385</v>
      </c>
      <c r="J60" s="1" t="s">
        <v>383</v>
      </c>
      <c r="K60" s="60" t="s">
        <v>384</v>
      </c>
      <c r="L60" t="e">
        <f>VLOOKUP(K60,Page1!A:F,6,FALSE)</f>
        <v>#N/A</v>
      </c>
      <c r="M60" t="str">
        <f>VLOOKUP(H60,VehiclesReport!A:D,4,FALSE)</f>
        <v>1102001860</v>
      </c>
      <c r="N60" t="e">
        <f>VLOOKUP(M60,Blackout!A:J,10,FALSE)</f>
        <v>#N/A</v>
      </c>
      <c r="O60">
        <v>1</v>
      </c>
      <c r="P60">
        <f>SUMIF(Report!A:A,'Vehicle Details'!H60,Report!D:D)</f>
        <v>302</v>
      </c>
      <c r="V60">
        <f>P60/(SUMIF(Report!A:A,'Vehicle Details'!H60,Report!F:F))</f>
        <v>24.632952691680263</v>
      </c>
      <c r="W60">
        <f>AVERAGEIF(Report!A:A,'Vehicle Details'!H60,Report!G:G)</f>
        <v>4.8499999999999996</v>
      </c>
      <c r="X60">
        <f>SUMIF(Report!A:A, 'Vehicle Details'!H60,Report!H:H)</f>
        <v>59.47</v>
      </c>
      <c r="AA60">
        <f>COUNTIF('National Seating Mobility - NSM'!B:B,'Vehicle Details'!H60)</f>
        <v>0</v>
      </c>
      <c r="AB60">
        <f>SUMIF('National Seating Mobility - NSM'!B:B,'Vehicle Details'!H60,'National Seating Mobility - NSM'!F:F)</f>
        <v>0</v>
      </c>
      <c r="AC60">
        <f>VLOOKUP(A60,Export!A:I,9,FALSE)</f>
        <v>0.42857142857142855</v>
      </c>
      <c r="AD60">
        <f>VLOOKUP(A60,Export!A:N,14,FALSE)</f>
        <v>485</v>
      </c>
    </row>
    <row r="61" spans="1:30">
      <c r="A61" s="1">
        <v>910</v>
      </c>
      <c r="B61" s="1">
        <f>VLOOKUP($A61,Contacts!$A:$O,14,FALSE)</f>
        <v>0</v>
      </c>
      <c r="C61" s="1" t="str">
        <f>VLOOKUP($A61,Contacts!$A:$O,15,FALSE)</f>
        <v>West</v>
      </c>
      <c r="D61" s="1" t="s">
        <v>386</v>
      </c>
      <c r="E61" s="1" t="s">
        <v>136</v>
      </c>
      <c r="F61" s="1" t="s">
        <v>45</v>
      </c>
      <c r="G61" s="1" t="s">
        <v>368</v>
      </c>
      <c r="H61" s="1" t="s">
        <v>387</v>
      </c>
      <c r="I61" s="1" t="s">
        <v>391</v>
      </c>
      <c r="J61" s="1" t="s">
        <v>389</v>
      </c>
      <c r="K61" s="1" t="s">
        <v>390</v>
      </c>
      <c r="L61" t="str">
        <f>VLOOKUP(K61,Page1!A:F,6,FALSE)</f>
        <v>Area Manager</v>
      </c>
      <c r="M61" t="str">
        <f>VLOOKUP(H61,VehiclesReport!A:D,4,FALSE)</f>
        <v>1112703583</v>
      </c>
      <c r="N61" t="e">
        <f>VLOOKUP(M61,Blackout!A:J,10,FALSE)</f>
        <v>#N/A</v>
      </c>
      <c r="O61">
        <v>1</v>
      </c>
      <c r="P61">
        <f>SUMIF(Report!A:A,'Vehicle Details'!H61,Report!D:D)</f>
        <v>481</v>
      </c>
      <c r="V61">
        <f>P61/(SUMIF(Report!A:A,'Vehicle Details'!H61,Report!F:F))</f>
        <v>32.303559435862994</v>
      </c>
      <c r="W61">
        <f>AVERAGEIF(Report!A:A,'Vehicle Details'!H61,Report!G:G)</f>
        <v>6.36</v>
      </c>
      <c r="X61">
        <f>SUMIF(Report!A:A, 'Vehicle Details'!H61,Report!H:H)</f>
        <v>94.72</v>
      </c>
      <c r="AA61">
        <f>COUNTIF('National Seating Mobility - NSM'!B:B,'Vehicle Details'!H61)</f>
        <v>0</v>
      </c>
      <c r="AB61">
        <f>SUMIF('National Seating Mobility - NSM'!B:B,'Vehicle Details'!H61,'National Seating Mobility - NSM'!F:F)</f>
        <v>0</v>
      </c>
      <c r="AC61" t="e">
        <f>VLOOKUP(A61,Export!A:I,9,FALSE)</f>
        <v>#N/A</v>
      </c>
      <c r="AD61" t="e">
        <f>VLOOKUP(A61,Export!A:N,14,FALSE)</f>
        <v>#N/A</v>
      </c>
    </row>
    <row r="62" spans="1:30">
      <c r="A62" s="1">
        <v>45</v>
      </c>
      <c r="B62" s="1" t="str">
        <f>VLOOKUP($A62,Contacts!$A:$O,14,FALSE)</f>
        <v>Big East</v>
      </c>
      <c r="C62" s="1" t="str">
        <f>VLOOKUP($A62,Contacts!$A:$O,15,FALSE)</f>
        <v>North East</v>
      </c>
      <c r="D62" s="1" t="s">
        <v>392</v>
      </c>
      <c r="E62" s="1" t="s">
        <v>136</v>
      </c>
      <c r="F62" s="1" t="s">
        <v>45</v>
      </c>
      <c r="G62" s="1" t="s">
        <v>68</v>
      </c>
      <c r="H62" s="1" t="s">
        <v>393</v>
      </c>
      <c r="I62" s="1" t="s">
        <v>396</v>
      </c>
      <c r="J62" s="1" t="s">
        <v>394</v>
      </c>
      <c r="K62" s="1" t="s">
        <v>395</v>
      </c>
      <c r="L62" t="str">
        <f>VLOOKUP(K62,Page1!A:F,6,FALSE)</f>
        <v>Technician Senior</v>
      </c>
      <c r="M62" t="str">
        <f>VLOOKUP(H62,VehiclesReport!A:D,4,FALSE)</f>
        <v>9121285069</v>
      </c>
      <c r="N62" t="e">
        <f>VLOOKUP(M62,Blackout!A:J,10,FALSE)</f>
        <v>#N/A</v>
      </c>
      <c r="O62">
        <v>1</v>
      </c>
      <c r="P62">
        <f>SUMIF(Report!A:A,'Vehicle Details'!H62,Report!D:D)</f>
        <v>575</v>
      </c>
      <c r="V62">
        <f>P62/(SUMIF(Report!A:A,'Vehicle Details'!H62,Report!F:F))</f>
        <v>28.981854838709676</v>
      </c>
      <c r="W62">
        <f>AVERAGEIF(Report!A:A,'Vehicle Details'!H62,Report!G:G)</f>
        <v>4.7949999999999999</v>
      </c>
      <c r="X62">
        <f>SUMIF(Report!A:A, 'Vehicle Details'!H62,Report!H:H)</f>
        <v>95.15</v>
      </c>
      <c r="AA62">
        <f>COUNTIF('National Seating Mobility - NSM'!B:B,'Vehicle Details'!H62)</f>
        <v>0</v>
      </c>
      <c r="AB62">
        <f>SUMIF('National Seating Mobility - NSM'!B:B,'Vehicle Details'!H62,'National Seating Mobility - NSM'!F:F)</f>
        <v>0</v>
      </c>
      <c r="AC62">
        <f>VLOOKUP(A62,Export!A:I,9,FALSE)</f>
        <v>0.5490196078431373</v>
      </c>
      <c r="AD62">
        <f>VLOOKUP(A62,Export!A:N,14,FALSE)</f>
        <v>617</v>
      </c>
    </row>
    <row r="63" spans="1:30">
      <c r="A63" s="1">
        <v>129</v>
      </c>
      <c r="B63" s="1" t="str">
        <f>VLOOKUP($A63,Contacts!$A:$O,14,FALSE)</f>
        <v>Mid-Central</v>
      </c>
      <c r="C63" s="1" t="str">
        <f>VLOOKUP($A63,Contacts!$A:$O,15,FALSE)</f>
        <v>Central</v>
      </c>
      <c r="D63" s="1" t="s">
        <v>397</v>
      </c>
      <c r="E63" s="1" t="s">
        <v>398</v>
      </c>
      <c r="F63" s="1" t="s">
        <v>45</v>
      </c>
      <c r="G63" s="1" t="s">
        <v>46</v>
      </c>
      <c r="H63" s="1" t="s">
        <v>399</v>
      </c>
      <c r="I63" s="1" t="s">
        <v>403</v>
      </c>
      <c r="J63" s="1" t="s">
        <v>401</v>
      </c>
      <c r="K63" s="1" t="s">
        <v>402</v>
      </c>
      <c r="L63" t="str">
        <f>VLOOKUP(K63,Page1!A:F,6,FALSE)</f>
        <v>Technician Senior</v>
      </c>
      <c r="M63" t="str">
        <f>VLOOKUP(H63,VehiclesReport!A:D,4,FALSE)</f>
        <v>1102004107</v>
      </c>
      <c r="N63" t="e">
        <f>VLOOKUP(M63,Blackout!A:J,10,FALSE)</f>
        <v>#N/A</v>
      </c>
      <c r="O63">
        <v>1</v>
      </c>
      <c r="P63">
        <f>SUMIF(Report!A:A,'Vehicle Details'!H63,Report!D:D)</f>
        <v>362</v>
      </c>
      <c r="V63">
        <f>P63/(SUMIF(Report!A:A,'Vehicle Details'!H63,Report!F:F))</f>
        <v>16.454545454545453</v>
      </c>
      <c r="W63">
        <f>AVERAGEIF(Report!A:A,'Vehicle Details'!H63,Report!G:G)</f>
        <v>4.8499999999999996</v>
      </c>
      <c r="X63">
        <f>SUMIF(Report!A:A, 'Vehicle Details'!H63,Report!H:H)</f>
        <v>106.68</v>
      </c>
      <c r="AA63">
        <f>COUNTIF('National Seating Mobility - NSM'!B:B,'Vehicle Details'!H63)</f>
        <v>0</v>
      </c>
      <c r="AB63">
        <f>SUMIF('National Seating Mobility - NSM'!B:B,'Vehicle Details'!H63,'National Seating Mobility - NSM'!F:F)</f>
        <v>0</v>
      </c>
      <c r="AC63">
        <f>VLOOKUP(A63,Export!A:I,9,FALSE)</f>
        <v>0.5</v>
      </c>
      <c r="AD63">
        <f>VLOOKUP(A63,Export!A:N,14,FALSE)</f>
        <v>301</v>
      </c>
    </row>
    <row r="64" spans="1:30">
      <c r="A64" s="1">
        <v>207</v>
      </c>
      <c r="B64" s="1" t="str">
        <f>VLOOKUP($A64,Contacts!$A:$O,14,FALSE)</f>
        <v>SC Texas</v>
      </c>
      <c r="C64" s="1" t="str">
        <f>VLOOKUP($A64,Contacts!$A:$O,15,FALSE)</f>
        <v>South East</v>
      </c>
      <c r="D64" s="1" t="s">
        <v>404</v>
      </c>
      <c r="E64" s="1" t="s">
        <v>398</v>
      </c>
      <c r="F64" s="1" t="s">
        <v>45</v>
      </c>
      <c r="G64" s="1" t="s">
        <v>46</v>
      </c>
      <c r="H64" s="1" t="s">
        <v>405</v>
      </c>
      <c r="I64" s="1" t="s">
        <v>409</v>
      </c>
      <c r="J64" s="1" t="s">
        <v>407</v>
      </c>
      <c r="K64" s="1" t="s">
        <v>408</v>
      </c>
      <c r="L64" t="str">
        <f>VLOOKUP(K64,Page1!A:F,6,FALSE)</f>
        <v>Technician</v>
      </c>
      <c r="M64" t="str">
        <f>VLOOKUP(H64,VehiclesReport!A:D,4,FALSE)</f>
        <v>1120303262</v>
      </c>
      <c r="N64" t="e">
        <f>VLOOKUP(M64,Blackout!A:J,10,FALSE)</f>
        <v>#N/A</v>
      </c>
      <c r="O64">
        <v>1</v>
      </c>
      <c r="P64">
        <f>SUMIF(Report!A:A,'Vehicle Details'!H64,Report!D:D)</f>
        <v>321</v>
      </c>
      <c r="V64">
        <f>P64/(SUMIF(Report!A:A,'Vehicle Details'!H64,Report!F:F))</f>
        <v>13.380575239683202</v>
      </c>
      <c r="W64">
        <f>AVERAGEIF(Report!A:A,'Vehicle Details'!H64,Report!G:G)</f>
        <v>4.0599999999999996</v>
      </c>
      <c r="X64">
        <f>SUMIF(Report!A:A, 'Vehicle Details'!H64,Report!H:H)</f>
        <v>97.4</v>
      </c>
      <c r="AA64">
        <f>COUNTIF('National Seating Mobility - NSM'!B:B,'Vehicle Details'!H64)</f>
        <v>0</v>
      </c>
      <c r="AB64">
        <f>SUMIF('National Seating Mobility - NSM'!B:B,'Vehicle Details'!H64,'National Seating Mobility - NSM'!F:F)</f>
        <v>0</v>
      </c>
      <c r="AC64">
        <f>VLOOKUP(A64,Export!A:I,9,FALSE)</f>
        <v>0.4</v>
      </c>
      <c r="AD64">
        <f>VLOOKUP(A64,Export!A:N,14,FALSE)</f>
        <v>53</v>
      </c>
    </row>
    <row r="65" spans="1:30">
      <c r="A65" s="1">
        <v>58</v>
      </c>
      <c r="B65" s="1" t="str">
        <f>VLOOKUP($A65,Contacts!$A:$O,14,FALSE)</f>
        <v>South West</v>
      </c>
      <c r="C65" s="1" t="str">
        <f>VLOOKUP($A65,Contacts!$A:$O,15,FALSE)</f>
        <v>West</v>
      </c>
      <c r="D65" s="1" t="s">
        <v>410</v>
      </c>
      <c r="E65" s="1" t="s">
        <v>136</v>
      </c>
      <c r="F65" s="1" t="s">
        <v>45</v>
      </c>
      <c r="G65" s="1" t="s">
        <v>46</v>
      </c>
      <c r="H65" s="1" t="s">
        <v>411</v>
      </c>
      <c r="I65" s="1" t="s">
        <v>415</v>
      </c>
      <c r="J65" s="1" t="s">
        <v>413</v>
      </c>
      <c r="K65" s="1" t="s">
        <v>414</v>
      </c>
      <c r="L65" t="str">
        <f>VLOOKUP(K65,Page1!A:F,6,FALSE)</f>
        <v>RTS</v>
      </c>
      <c r="M65" s="61" t="str">
        <f>VLOOKUP(H65,VehiclesReport!A:D,4,FALSE)</f>
        <v>1120305639</v>
      </c>
      <c r="N65" t="str">
        <f>VLOOKUP(M65,Blackout!A:J,10,FALSE)</f>
        <v>Not Activated</v>
      </c>
      <c r="O65">
        <v>0</v>
      </c>
      <c r="P65">
        <f>SUMIF(Report!A:A,'Vehicle Details'!H65,Report!D:D)</f>
        <v>322</v>
      </c>
      <c r="V65">
        <f>P65/(SUMIF(Report!A:A,'Vehicle Details'!H65,Report!F:F))</f>
        <v>15.046728971962617</v>
      </c>
      <c r="W65">
        <f>AVERAGEIF(Report!A:A,'Vehicle Details'!H65,Report!G:G)</f>
        <v>4.3899999999999997</v>
      </c>
      <c r="X65">
        <f>SUMIF(Report!A:A, 'Vehicle Details'!H65,Report!H:H)</f>
        <v>94.02</v>
      </c>
      <c r="AA65">
        <f>COUNTIF('National Seating Mobility - NSM'!B:B,'Vehicle Details'!H65)</f>
        <v>0</v>
      </c>
      <c r="AB65">
        <f>SUMIF('National Seating Mobility - NSM'!B:B,'Vehicle Details'!H65,'National Seating Mobility - NSM'!F:F)</f>
        <v>0</v>
      </c>
      <c r="AC65">
        <f>VLOOKUP(A65,Export!A:I,9,FALSE)</f>
        <v>0</v>
      </c>
      <c r="AD65">
        <f>VLOOKUP(A65,Export!A:N,14,FALSE)</f>
        <v>69</v>
      </c>
    </row>
    <row r="66" spans="1:30">
      <c r="A66" s="1">
        <v>106</v>
      </c>
      <c r="B66" s="1" t="str">
        <f>VLOOKUP($A66,Contacts!$A:$O,14,FALSE)</f>
        <v>Big East</v>
      </c>
      <c r="C66" s="1" t="str">
        <f>VLOOKUP($A66,Contacts!$A:$O,15,FALSE)</f>
        <v>North East</v>
      </c>
      <c r="D66" s="1" t="s">
        <v>416</v>
      </c>
      <c r="E66" s="1" t="s">
        <v>398</v>
      </c>
      <c r="F66" s="1" t="s">
        <v>45</v>
      </c>
      <c r="G66" s="1" t="s">
        <v>60</v>
      </c>
      <c r="H66" s="1" t="s">
        <v>417</v>
      </c>
      <c r="I66" s="1" t="s">
        <v>421</v>
      </c>
      <c r="J66" s="1" t="s">
        <v>419</v>
      </c>
      <c r="K66" s="1" t="s">
        <v>420</v>
      </c>
      <c r="L66" t="str">
        <f>VLOOKUP(K66,Page1!A:F,6,FALSE)</f>
        <v>Technician</v>
      </c>
      <c r="M66" t="str">
        <f>VLOOKUP(H66,VehiclesReport!A:D,4,FALSE)</f>
        <v>0030387129</v>
      </c>
      <c r="N66" t="e">
        <f>VLOOKUP(M66,Blackout!A:J,10,FALSE)</f>
        <v>#N/A</v>
      </c>
      <c r="O66">
        <v>1</v>
      </c>
      <c r="P66">
        <f>SUMIF(Report!A:A,'Vehicle Details'!H66,Report!D:D)</f>
        <v>402</v>
      </c>
      <c r="V66">
        <f>P66/(SUMIF(Report!A:A,'Vehicle Details'!H66,Report!F:F))</f>
        <v>20.478858889454916</v>
      </c>
      <c r="W66">
        <f>AVERAGEIF(Report!A:A,'Vehicle Details'!H66,Report!G:G)</f>
        <v>4.66</v>
      </c>
      <c r="X66">
        <f>SUMIF(Report!A:A, 'Vehicle Details'!H66,Report!H:H)</f>
        <v>91.53</v>
      </c>
      <c r="AA66">
        <f>COUNTIF('National Seating Mobility - NSM'!B:B,'Vehicle Details'!H66)</f>
        <v>0</v>
      </c>
      <c r="AB66">
        <f>SUMIF('National Seating Mobility - NSM'!B:B,'Vehicle Details'!H66,'National Seating Mobility - NSM'!F:F)</f>
        <v>0</v>
      </c>
      <c r="AC66">
        <f>VLOOKUP(A66,Export!A:I,9,FALSE)</f>
        <v>0.25</v>
      </c>
      <c r="AD66">
        <f>VLOOKUP(A66,Export!A:N,14,FALSE)</f>
        <v>104</v>
      </c>
    </row>
    <row r="67" spans="1:30">
      <c r="A67" s="1">
        <v>162</v>
      </c>
      <c r="B67" s="1" t="str">
        <f>VLOOKUP($A67,Contacts!$A:$O,14,FALSE)</f>
        <v>New England</v>
      </c>
      <c r="C67" s="1" t="str">
        <f>VLOOKUP($A67,Contacts!$A:$O,15,FALSE)</f>
        <v>North East</v>
      </c>
      <c r="D67" s="1" t="s">
        <v>422</v>
      </c>
      <c r="E67" s="1" t="s">
        <v>136</v>
      </c>
      <c r="F67" s="1" t="s">
        <v>99</v>
      </c>
      <c r="G67" s="1" t="s">
        <v>100</v>
      </c>
      <c r="H67" s="1" t="s">
        <v>423</v>
      </c>
      <c r="I67" s="1" t="s">
        <v>427</v>
      </c>
      <c r="J67" s="1" t="s">
        <v>425</v>
      </c>
      <c r="K67" s="1" t="s">
        <v>426</v>
      </c>
      <c r="L67" t="str">
        <f>VLOOKUP(K67,Page1!A:F,6,FALSE)</f>
        <v>RTS</v>
      </c>
      <c r="M67" t="str">
        <f>VLOOKUP(H67,VehiclesReport!A:D,4,FALSE)</f>
        <v>0051286008</v>
      </c>
      <c r="N67" t="e">
        <f>VLOOKUP(M67,Blackout!A:J,10,FALSE)</f>
        <v>#N/A</v>
      </c>
      <c r="O67">
        <v>1</v>
      </c>
      <c r="P67">
        <f>SUMIF(Report!A:A,'Vehicle Details'!H67,Report!D:D)</f>
        <v>158</v>
      </c>
      <c r="V67">
        <f>P67/(SUMIF(Report!A:A,'Vehicle Details'!H67,Report!F:F))</f>
        <v>15.105162523900573</v>
      </c>
      <c r="W67">
        <f>AVERAGEIF(Report!A:A,'Vehicle Details'!H67,Report!G:G)</f>
        <v>4.84</v>
      </c>
      <c r="X67">
        <f>SUMIF(Report!A:A, 'Vehicle Details'!H67,Report!H:H)</f>
        <v>50.64</v>
      </c>
      <c r="AA67">
        <f>COUNTIF('National Seating Mobility - NSM'!B:B,'Vehicle Details'!H67)</f>
        <v>0</v>
      </c>
      <c r="AB67">
        <f>SUMIF('National Seating Mobility - NSM'!B:B,'Vehicle Details'!H67,'National Seating Mobility - NSM'!F:F)</f>
        <v>0</v>
      </c>
      <c r="AC67">
        <f>VLOOKUP(A67,Export!A:I,9,FALSE)</f>
        <v>0</v>
      </c>
      <c r="AD67">
        <f>VLOOKUP(A67,Export!A:N,14,FALSE)</f>
        <v>11</v>
      </c>
    </row>
    <row r="68" spans="1:30">
      <c r="A68" s="1">
        <v>54</v>
      </c>
      <c r="B68" s="1" t="str">
        <f>VLOOKUP($A68,Contacts!$A:$O,14,FALSE)</f>
        <v>Mid-Central</v>
      </c>
      <c r="C68" s="1" t="str">
        <f>VLOOKUP($A68,Contacts!$A:$O,15,FALSE)</f>
        <v>Central</v>
      </c>
      <c r="D68" s="1" t="s">
        <v>428</v>
      </c>
      <c r="E68" s="1" t="s">
        <v>136</v>
      </c>
      <c r="F68" s="1" t="s">
        <v>99</v>
      </c>
      <c r="G68" s="1" t="s">
        <v>100</v>
      </c>
      <c r="H68" s="1" t="s">
        <v>429</v>
      </c>
      <c r="I68" s="1" t="s">
        <v>432</v>
      </c>
      <c r="J68" s="1" t="s">
        <v>430</v>
      </c>
      <c r="K68" s="1" t="s">
        <v>431</v>
      </c>
      <c r="L68" t="str">
        <f>VLOOKUP(K68,Page1!A:F,6,FALSE)</f>
        <v>RTS</v>
      </c>
      <c r="M68" s="61" t="e">
        <f>VLOOKUP(H68,VehiclesReport!A:D,4,FALSE)</f>
        <v>#N/A</v>
      </c>
      <c r="N68" t="e">
        <f>VLOOKUP(M68,Blackout!A:J,10,FALSE)</f>
        <v>#N/A</v>
      </c>
      <c r="O68">
        <v>0</v>
      </c>
      <c r="P68">
        <f>SUMIF(Report!A:A,'Vehicle Details'!H68,Report!D:D)</f>
        <v>762</v>
      </c>
      <c r="V68">
        <f>P68/(SUMIF(Report!A:A,'Vehicle Details'!H68,Report!F:F))</f>
        <v>20.239043824701195</v>
      </c>
      <c r="W68">
        <f>AVERAGEIF(Report!A:A,'Vehicle Details'!H68,Report!G:G)</f>
        <v>4.91</v>
      </c>
      <c r="X68">
        <f>SUMIF(Report!A:A, 'Vehicle Details'!H68,Report!H:H)</f>
        <v>184.84</v>
      </c>
      <c r="AA68">
        <f>COUNTIF('National Seating Mobility - NSM'!B:B,'Vehicle Details'!H68)</f>
        <v>0</v>
      </c>
      <c r="AB68">
        <f>SUMIF('National Seating Mobility - NSM'!B:B,'Vehicle Details'!H68,'National Seating Mobility - NSM'!F:F)</f>
        <v>0</v>
      </c>
      <c r="AC68">
        <f>VLOOKUP(A68,Export!A:I,9,FALSE)</f>
        <v>0.5</v>
      </c>
      <c r="AD68">
        <f>VLOOKUP(A68,Export!A:N,14,FALSE)</f>
        <v>90</v>
      </c>
    </row>
    <row r="69" spans="1:30">
      <c r="A69" s="1">
        <v>174</v>
      </c>
      <c r="B69" s="1" t="str">
        <f>VLOOKUP($A69,Contacts!$A:$O,14,FALSE)</f>
        <v>New England</v>
      </c>
      <c r="C69" s="1" t="str">
        <f>VLOOKUP($A69,Contacts!$A:$O,15,FALSE)</f>
        <v>North East</v>
      </c>
      <c r="D69" s="1" t="s">
        <v>433</v>
      </c>
      <c r="E69" s="1" t="s">
        <v>398</v>
      </c>
      <c r="F69" s="1" t="s">
        <v>12</v>
      </c>
      <c r="G69" s="1" t="s">
        <v>13</v>
      </c>
      <c r="H69" s="1" t="s">
        <v>434</v>
      </c>
      <c r="I69" s="1" t="s">
        <v>438</v>
      </c>
      <c r="J69" s="1" t="s">
        <v>436</v>
      </c>
      <c r="K69" s="1" t="s">
        <v>437</v>
      </c>
      <c r="L69" t="str">
        <f>VLOOKUP(K69,Page1!A:F,6,FALSE)</f>
        <v>RTS</v>
      </c>
      <c r="M69" t="str">
        <f>VLOOKUP(H69,VehiclesReport!A:D,4,FALSE)</f>
        <v>0061586057</v>
      </c>
      <c r="N69" t="e">
        <f>VLOOKUP(M69,Blackout!A:J,10,FALSE)</f>
        <v>#N/A</v>
      </c>
      <c r="O69">
        <v>1</v>
      </c>
      <c r="P69">
        <f>SUMIF(Report!A:A,'Vehicle Details'!H69,Report!D:D)</f>
        <v>1364</v>
      </c>
      <c r="V69">
        <f>P69/(SUMIF(Report!A:A,'Vehicle Details'!H69,Report!F:F))</f>
        <v>26.150306748466257</v>
      </c>
      <c r="W69">
        <f>AVERAGEIF(Report!A:A,'Vehicle Details'!H69,Report!G:G)</f>
        <v>4.8666666666666671</v>
      </c>
      <c r="X69">
        <f>SUMIF(Report!A:A, 'Vehicle Details'!H69,Report!H:H)</f>
        <v>254.56</v>
      </c>
      <c r="AA69">
        <f>COUNTIF('National Seating Mobility - NSM'!B:B,'Vehicle Details'!H69)</f>
        <v>0</v>
      </c>
      <c r="AB69">
        <f>SUMIF('National Seating Mobility - NSM'!B:B,'Vehicle Details'!H69,'National Seating Mobility - NSM'!F:F)</f>
        <v>0</v>
      </c>
      <c r="AC69">
        <f>VLOOKUP(A69,Export!A:I,9,FALSE)</f>
        <v>0.45454545454545453</v>
      </c>
      <c r="AD69">
        <f>VLOOKUP(A69,Export!A:N,14,FALSE)</f>
        <v>179</v>
      </c>
    </row>
    <row r="70" spans="1:30">
      <c r="A70" s="1">
        <v>212</v>
      </c>
      <c r="B70" s="1" t="str">
        <f>VLOOKUP($A70,Contacts!$A:$O,14,FALSE)</f>
        <v>SEC</v>
      </c>
      <c r="C70" s="1" t="str">
        <f>VLOOKUP($A70,Contacts!$A:$O,15,FALSE)</f>
        <v>South East</v>
      </c>
      <c r="D70" s="1" t="s">
        <v>439</v>
      </c>
      <c r="E70" s="1" t="s">
        <v>398</v>
      </c>
      <c r="F70" s="1" t="s">
        <v>45</v>
      </c>
      <c r="G70" s="1" t="s">
        <v>440</v>
      </c>
      <c r="H70" s="1" t="s">
        <v>441</v>
      </c>
      <c r="I70" s="1" t="s">
        <v>445</v>
      </c>
      <c r="J70" s="1" t="s">
        <v>443</v>
      </c>
      <c r="K70" s="1" t="s">
        <v>444</v>
      </c>
      <c r="L70" t="str">
        <f>VLOOKUP(K70,Page1!A:F,6,FALSE)</f>
        <v>RTS</v>
      </c>
      <c r="M70" t="str">
        <f>VLOOKUP(H70,VehiclesReport!A:D,4,FALSE)</f>
        <v>1101904285</v>
      </c>
      <c r="N70" t="e">
        <f>VLOOKUP(M70,Blackout!A:J,10,FALSE)</f>
        <v>#N/A</v>
      </c>
      <c r="O70">
        <v>1</v>
      </c>
      <c r="P70">
        <f>SUMIF(Report!A:A,'Vehicle Details'!H70,Report!D:D)</f>
        <v>739</v>
      </c>
      <c r="V70">
        <f>P70/(SUMIF(Report!A:A,'Vehicle Details'!H70,Report!F:F))</f>
        <v>23.769700868446442</v>
      </c>
      <c r="W70">
        <f>AVERAGEIF(Report!A:A,'Vehicle Details'!H70,Report!G:G)</f>
        <v>4.4866666666666664</v>
      </c>
      <c r="X70">
        <f>SUMIF(Report!A:A, 'Vehicle Details'!H70,Report!H:H)</f>
        <v>139.5</v>
      </c>
      <c r="AA70">
        <f>COUNTIF('National Seating Mobility - NSM'!B:B,'Vehicle Details'!H70)</f>
        <v>0</v>
      </c>
      <c r="AB70">
        <f>SUMIF('National Seating Mobility - NSM'!B:B,'Vehicle Details'!H70,'National Seating Mobility - NSM'!F:F)</f>
        <v>0</v>
      </c>
      <c r="AC70">
        <f>VLOOKUP(A70,Export!A:I,9,FALSE)</f>
        <v>0.5</v>
      </c>
      <c r="AD70">
        <f>VLOOKUP(A70,Export!A:N,14,FALSE)</f>
        <v>10</v>
      </c>
    </row>
    <row r="71" spans="1:30">
      <c r="A71" s="1">
        <v>162</v>
      </c>
      <c r="B71" s="1" t="str">
        <f>VLOOKUP($A71,Contacts!$A:$O,14,FALSE)</f>
        <v>New England</v>
      </c>
      <c r="C71" s="1" t="str">
        <f>VLOOKUP($A71,Contacts!$A:$O,15,FALSE)</f>
        <v>North East</v>
      </c>
      <c r="D71" s="1" t="s">
        <v>446</v>
      </c>
      <c r="E71" s="1" t="s">
        <v>398</v>
      </c>
      <c r="F71" s="1" t="s">
        <v>21</v>
      </c>
      <c r="G71" s="1" t="s">
        <v>447</v>
      </c>
      <c r="H71" s="1" t="s">
        <v>448</v>
      </c>
      <c r="I71" s="1" t="s">
        <v>451</v>
      </c>
      <c r="J71" s="1" t="s">
        <v>449</v>
      </c>
      <c r="K71" s="1" t="s">
        <v>450</v>
      </c>
      <c r="L71" t="str">
        <f>VLOOKUP(K71,Page1!A:F,6,FALSE)</f>
        <v>RTS</v>
      </c>
      <c r="M71" t="str">
        <f>VLOOKUP(H71,VehiclesReport!A:D,4,FALSE)</f>
        <v>0060887075</v>
      </c>
      <c r="N71" t="e">
        <f>VLOOKUP(M71,Blackout!A:J,10,FALSE)</f>
        <v>#N/A</v>
      </c>
      <c r="O71">
        <v>1</v>
      </c>
      <c r="P71">
        <f>SUMIF(Report!A:A,'Vehicle Details'!H71,Report!D:D)</f>
        <v>316</v>
      </c>
      <c r="V71">
        <f>P71/(SUMIF(Report!A:A,'Vehicle Details'!H71,Report!F:F))</f>
        <v>29.867674858223062</v>
      </c>
      <c r="W71">
        <f>AVERAGEIF(Report!A:A,'Vehicle Details'!H71,Report!G:G)</f>
        <v>4.8</v>
      </c>
      <c r="X71">
        <f>SUMIF(Report!A:A, 'Vehicle Details'!H71,Report!H:H)</f>
        <v>50.79</v>
      </c>
      <c r="AA71">
        <f>COUNTIF('National Seating Mobility - NSM'!B:B,'Vehicle Details'!H71)</f>
        <v>1</v>
      </c>
      <c r="AB71">
        <f>SUMIF('National Seating Mobility - NSM'!B:B,'Vehicle Details'!H71,'National Seating Mobility - NSM'!F:F)</f>
        <v>1</v>
      </c>
      <c r="AC71">
        <f>VLOOKUP(A71,Export!A:I,9,FALSE)</f>
        <v>0</v>
      </c>
      <c r="AD71">
        <f>VLOOKUP(A71,Export!A:N,14,FALSE)</f>
        <v>11</v>
      </c>
    </row>
    <row r="72" spans="1:30">
      <c r="A72" s="1">
        <v>149</v>
      </c>
      <c r="B72" s="1" t="str">
        <f>VLOOKUP($A72,Contacts!$A:$O,14,FALSE)</f>
        <v>Mid-Atlantic</v>
      </c>
      <c r="C72" s="1" t="str">
        <f>VLOOKUP($A72,Contacts!$A:$O,15,FALSE)</f>
        <v>North East</v>
      </c>
      <c r="D72" s="1" t="s">
        <v>452</v>
      </c>
      <c r="E72" s="1" t="s">
        <v>398</v>
      </c>
      <c r="F72" s="1" t="s">
        <v>99</v>
      </c>
      <c r="G72" s="1" t="s">
        <v>100</v>
      </c>
      <c r="H72" s="1" t="s">
        <v>453</v>
      </c>
      <c r="I72" s="1" t="s">
        <v>456</v>
      </c>
      <c r="J72" s="1" t="s">
        <v>454</v>
      </c>
      <c r="K72" s="1" t="s">
        <v>455</v>
      </c>
      <c r="L72" t="str">
        <f>VLOOKUP(K72,Page1!A:F,6,FALSE)</f>
        <v>General Manager</v>
      </c>
      <c r="M72" t="str">
        <f>VLOOKUP(H72,VehiclesReport!A:D,4,FALSE)</f>
        <v>1101905629</v>
      </c>
      <c r="N72" t="e">
        <f>VLOOKUP(M72,Blackout!A:J,10,FALSE)</f>
        <v>#N/A</v>
      </c>
      <c r="O72">
        <v>1</v>
      </c>
      <c r="P72">
        <f>SUMIF(Report!A:A,'Vehicle Details'!H72,Report!D:D)</f>
        <v>280</v>
      </c>
      <c r="V72">
        <f>P72/(SUMIF(Report!A:A,'Vehicle Details'!H72,Report!F:F))</f>
        <v>21.374045801526719</v>
      </c>
      <c r="W72">
        <f>AVERAGEIF(Report!A:A,'Vehicle Details'!H72,Report!G:G)</f>
        <v>4.58</v>
      </c>
      <c r="X72">
        <f>SUMIF(Report!A:A, 'Vehicle Details'!H72,Report!H:H)</f>
        <v>60</v>
      </c>
      <c r="AA72">
        <f>COUNTIF('National Seating Mobility - NSM'!B:B,'Vehicle Details'!H72)</f>
        <v>0</v>
      </c>
      <c r="AB72">
        <f>SUMIF('National Seating Mobility - NSM'!B:B,'Vehicle Details'!H72,'National Seating Mobility - NSM'!F:F)</f>
        <v>0</v>
      </c>
      <c r="AC72">
        <f>VLOOKUP(A72,Export!A:I,9,FALSE)</f>
        <v>0.75</v>
      </c>
      <c r="AD72">
        <f>VLOOKUP(A72,Export!A:N,14,FALSE)</f>
        <v>123</v>
      </c>
    </row>
    <row r="73" spans="1:30">
      <c r="A73" s="1">
        <v>165</v>
      </c>
      <c r="B73" s="1" t="str">
        <f>VLOOKUP($A73,Contacts!$A:$O,14,FALSE)</f>
        <v>Pac.N.West</v>
      </c>
      <c r="C73" s="1" t="str">
        <f>VLOOKUP($A73,Contacts!$A:$O,15,FALSE)</f>
        <v>West</v>
      </c>
      <c r="D73" s="1" t="s">
        <v>457</v>
      </c>
      <c r="E73" s="1" t="s">
        <v>136</v>
      </c>
      <c r="F73" s="1" t="s">
        <v>99</v>
      </c>
      <c r="G73" s="1" t="s">
        <v>100</v>
      </c>
      <c r="H73" s="1" t="s">
        <v>458</v>
      </c>
      <c r="I73" s="1" t="s">
        <v>462</v>
      </c>
      <c r="J73" s="1" t="s">
        <v>460</v>
      </c>
      <c r="K73" s="1" t="s">
        <v>461</v>
      </c>
      <c r="L73" t="str">
        <f>VLOOKUP(K73,Page1!A:F,6,FALSE)</f>
        <v>General Manager</v>
      </c>
      <c r="M73" t="str">
        <f>VLOOKUP(H73,VehiclesReport!A:D,4,FALSE)</f>
        <v>9080585131</v>
      </c>
      <c r="N73" t="e">
        <f>VLOOKUP(M73,Blackout!A:J,10,FALSE)</f>
        <v>#N/A</v>
      </c>
      <c r="O73">
        <v>1</v>
      </c>
      <c r="P73">
        <f>SUMIF(Report!A:A,'Vehicle Details'!H73,Report!D:D)</f>
        <v>0</v>
      </c>
      <c r="V73" t="e">
        <f>P73/(SUMIF(Report!A:A,'Vehicle Details'!H73,Report!F:F))</f>
        <v>#DIV/0!</v>
      </c>
      <c r="W73" t="e">
        <f>AVERAGEIF(Report!A:A,'Vehicle Details'!H73,Report!G:G)</f>
        <v>#DIV/0!</v>
      </c>
      <c r="X73">
        <f>SUMIF(Report!A:A, 'Vehicle Details'!H73,Report!H:H)</f>
        <v>0</v>
      </c>
      <c r="AA73">
        <f>COUNTIF('National Seating Mobility - NSM'!B:B,'Vehicle Details'!H73)</f>
        <v>0</v>
      </c>
      <c r="AB73">
        <f>SUMIF('National Seating Mobility - NSM'!B:B,'Vehicle Details'!H73,'National Seating Mobility - NSM'!F:F)</f>
        <v>0</v>
      </c>
      <c r="AC73">
        <f>VLOOKUP(A73,Export!A:I,9,FALSE)</f>
        <v>0.5</v>
      </c>
      <c r="AD73">
        <f>VLOOKUP(A73,Export!A:N,14,FALSE)</f>
        <v>110</v>
      </c>
    </row>
    <row r="74" spans="1:30">
      <c r="A74" s="1">
        <v>13</v>
      </c>
      <c r="B74" s="1" t="str">
        <f>VLOOKUP($A74,Contacts!$A:$O,14,FALSE)</f>
        <v>SEC</v>
      </c>
      <c r="C74" s="1" t="str">
        <f>VLOOKUP($A74,Contacts!$A:$O,15,FALSE)</f>
        <v>South East</v>
      </c>
      <c r="D74" s="1" t="s">
        <v>463</v>
      </c>
      <c r="E74" s="1" t="s">
        <v>398</v>
      </c>
      <c r="F74" s="1" t="s">
        <v>45</v>
      </c>
      <c r="G74" s="1" t="s">
        <v>68</v>
      </c>
      <c r="H74" s="1" t="s">
        <v>464</v>
      </c>
      <c r="I74" s="1" t="s">
        <v>468</v>
      </c>
      <c r="J74" s="1" t="s">
        <v>466</v>
      </c>
      <c r="K74" s="1" t="s">
        <v>467</v>
      </c>
      <c r="L74" t="str">
        <f>VLOOKUP(K74,Page1!A:F,6,FALSE)</f>
        <v>Key Account Manager</v>
      </c>
      <c r="M74" t="str">
        <f>VLOOKUP(H74,VehiclesReport!A:D,4,FALSE)</f>
        <v>1101904255</v>
      </c>
      <c r="N74" t="e">
        <f>VLOOKUP(M74,Blackout!A:J,10,FALSE)</f>
        <v>#N/A</v>
      </c>
      <c r="O74">
        <v>1</v>
      </c>
      <c r="P74">
        <f>SUMIF(Report!A:A,'Vehicle Details'!H74,Report!D:D)</f>
        <v>600</v>
      </c>
      <c r="V74">
        <f>P74/(SUMIF(Report!A:A,'Vehicle Details'!H74,Report!F:F))</f>
        <v>23.148148148148145</v>
      </c>
      <c r="W74">
        <f>AVERAGEIF(Report!A:A,'Vehicle Details'!H74,Report!G:G)</f>
        <v>4.5250000000000004</v>
      </c>
      <c r="X74">
        <f>SUMIF(Report!A:A, 'Vehicle Details'!H74,Report!H:H)</f>
        <v>117.35</v>
      </c>
      <c r="AA74">
        <f>COUNTIF('National Seating Mobility - NSM'!B:B,'Vehicle Details'!H74)</f>
        <v>0</v>
      </c>
      <c r="AB74">
        <f>SUMIF('National Seating Mobility - NSM'!B:B,'Vehicle Details'!H74,'National Seating Mobility - NSM'!F:F)</f>
        <v>0</v>
      </c>
      <c r="AC74">
        <f>VLOOKUP(A74,Export!A:I,9,FALSE)</f>
        <v>0.6</v>
      </c>
      <c r="AD74">
        <f>VLOOKUP(A74,Export!A:N,14,FALSE)</f>
        <v>90</v>
      </c>
    </row>
    <row r="75" spans="1:30">
      <c r="A75" s="1">
        <v>132</v>
      </c>
      <c r="B75" s="1" t="str">
        <f>VLOOKUP($A75,Contacts!$A:$O,14,FALSE)</f>
        <v>SEC</v>
      </c>
      <c r="C75" s="1" t="str">
        <f>VLOOKUP($A75,Contacts!$A:$O,15,FALSE)</f>
        <v>South East</v>
      </c>
      <c r="D75" s="1" t="s">
        <v>469</v>
      </c>
      <c r="E75" s="1" t="s">
        <v>398</v>
      </c>
      <c r="F75" s="1" t="s">
        <v>99</v>
      </c>
      <c r="G75" s="1" t="s">
        <v>100</v>
      </c>
      <c r="H75" s="1" t="s">
        <v>470</v>
      </c>
      <c r="I75" s="1" t="s">
        <v>474</v>
      </c>
      <c r="J75" s="1" t="s">
        <v>472</v>
      </c>
      <c r="K75" s="1" t="s">
        <v>473</v>
      </c>
      <c r="L75" t="str">
        <f>VLOOKUP(K75,Page1!A:F,6,FALSE)</f>
        <v>RTS</v>
      </c>
      <c r="M75" t="str">
        <f>VLOOKUP(H75,VehiclesReport!A:D,4,FALSE)</f>
        <v>1101704965</v>
      </c>
      <c r="N75" t="e">
        <f>VLOOKUP(M75,Blackout!A:J,10,FALSE)</f>
        <v>#N/A</v>
      </c>
      <c r="O75">
        <v>1</v>
      </c>
      <c r="P75">
        <f>SUMIF(Report!A:A,'Vehicle Details'!H75,Report!D:D)</f>
        <v>199</v>
      </c>
      <c r="V75">
        <f>P75/(SUMIF(Report!A:A,'Vehicle Details'!H75,Report!F:F))</f>
        <v>23.032407407407405</v>
      </c>
      <c r="W75">
        <f>AVERAGEIF(Report!A:A,'Vehicle Details'!H75,Report!G:G)</f>
        <v>4.4000000000000004</v>
      </c>
      <c r="X75">
        <f>SUMIF(Report!A:A, 'Vehicle Details'!H75,Report!H:H)</f>
        <v>38.01</v>
      </c>
      <c r="AA75">
        <f>COUNTIF('National Seating Mobility - NSM'!B:B,'Vehicle Details'!H75)</f>
        <v>0</v>
      </c>
      <c r="AB75">
        <f>SUMIF('National Seating Mobility - NSM'!B:B,'Vehicle Details'!H75,'National Seating Mobility - NSM'!F:F)</f>
        <v>0</v>
      </c>
      <c r="AC75">
        <f>VLOOKUP(A75,Export!A:I,9,FALSE)</f>
        <v>0.75</v>
      </c>
      <c r="AD75">
        <f>VLOOKUP(A75,Export!A:N,14,FALSE)</f>
        <v>129</v>
      </c>
    </row>
    <row r="76" spans="1:30">
      <c r="A76" s="1">
        <v>203</v>
      </c>
      <c r="B76" s="1" t="str">
        <f>VLOOKUP($A76,Contacts!$A:$O,14,FALSE)</f>
        <v>Big 10</v>
      </c>
      <c r="C76" s="1" t="str">
        <f>VLOOKUP($A76,Contacts!$A:$O,15,FALSE)</f>
        <v>Central</v>
      </c>
      <c r="D76" s="1" t="s">
        <v>475</v>
      </c>
      <c r="E76" s="1" t="s">
        <v>11</v>
      </c>
      <c r="F76" s="1" t="s">
        <v>29</v>
      </c>
      <c r="G76" s="1" t="s">
        <v>476</v>
      </c>
      <c r="H76" s="1" t="s">
        <v>477</v>
      </c>
      <c r="I76" s="1" t="s">
        <v>480</v>
      </c>
      <c r="J76" s="1" t="s">
        <v>478</v>
      </c>
      <c r="K76" s="1" t="s">
        <v>479</v>
      </c>
      <c r="L76" t="str">
        <f>VLOOKUP(K76,Page1!A:F,6,FALSE)</f>
        <v>RTS</v>
      </c>
      <c r="M76" t="str">
        <f>VLOOKUP(H76,VehiclesReport!A:D,4,FALSE)</f>
        <v>1101805944</v>
      </c>
      <c r="N76" t="e">
        <f>VLOOKUP(M76,Blackout!A:J,10,FALSE)</f>
        <v>#N/A</v>
      </c>
      <c r="O76">
        <v>1</v>
      </c>
      <c r="P76">
        <f>SUMIF(Report!A:A,'Vehicle Details'!H76,Report!D:D)</f>
        <v>0</v>
      </c>
      <c r="V76" t="e">
        <f>P76/(SUMIF(Report!A:A,'Vehicle Details'!H76,Report!F:F))</f>
        <v>#DIV/0!</v>
      </c>
      <c r="W76" t="e">
        <f>AVERAGEIF(Report!A:A,'Vehicle Details'!H76,Report!G:G)</f>
        <v>#DIV/0!</v>
      </c>
      <c r="X76">
        <f>SUMIF(Report!A:A, 'Vehicle Details'!H76,Report!H:H)</f>
        <v>0</v>
      </c>
      <c r="AA76">
        <f>COUNTIF('National Seating Mobility - NSM'!B:B,'Vehicle Details'!H76)</f>
        <v>0</v>
      </c>
      <c r="AB76">
        <f>SUMIF('National Seating Mobility - NSM'!B:B,'Vehicle Details'!H76,'National Seating Mobility - NSM'!F:F)</f>
        <v>0</v>
      </c>
      <c r="AC76">
        <f>VLOOKUP(A76,Export!A:I,9,FALSE)</f>
        <v>1</v>
      </c>
      <c r="AD76">
        <f>VLOOKUP(A76,Export!A:N,14,FALSE)</f>
        <v>25</v>
      </c>
    </row>
    <row r="77" spans="1:30">
      <c r="A77" s="1">
        <v>8</v>
      </c>
      <c r="B77" s="1" t="str">
        <f>VLOOKUP($A77,Contacts!$A:$O,14,FALSE)</f>
        <v>South Pacific</v>
      </c>
      <c r="C77" s="1" t="str">
        <f>VLOOKUP($A77,Contacts!$A:$O,15,FALSE)</f>
        <v>West</v>
      </c>
      <c r="D77" s="1" t="s">
        <v>481</v>
      </c>
      <c r="E77" s="1" t="s">
        <v>11</v>
      </c>
      <c r="F77" s="1" t="s">
        <v>29</v>
      </c>
      <c r="G77" s="1" t="s">
        <v>30</v>
      </c>
      <c r="H77" s="1" t="s">
        <v>482</v>
      </c>
      <c r="I77" s="1" t="s">
        <v>486</v>
      </c>
      <c r="J77" s="1" t="s">
        <v>484</v>
      </c>
      <c r="K77" s="1" t="s">
        <v>485</v>
      </c>
      <c r="L77" t="str">
        <f>VLOOKUP(K77,Page1!A:F,6,FALSE)</f>
        <v>RTS</v>
      </c>
      <c r="M77" t="str">
        <f>VLOOKUP(H77,VehiclesReport!A:D,4,FALSE)</f>
        <v>1101901853</v>
      </c>
      <c r="N77" t="e">
        <f>VLOOKUP(M77,Blackout!A:J,10,FALSE)</f>
        <v>#N/A</v>
      </c>
      <c r="O77">
        <v>1</v>
      </c>
      <c r="P77">
        <f>SUMIF(Report!A:A,'Vehicle Details'!H77,Report!D:D)</f>
        <v>354</v>
      </c>
      <c r="V77">
        <f>P77/(SUMIF(Report!A:A,'Vehicle Details'!H77,Report!F:F))</f>
        <v>21.784615384615385</v>
      </c>
      <c r="W77">
        <f>AVERAGEIF(Report!A:A,'Vehicle Details'!H77,Report!G:G)</f>
        <v>6.4550000000000001</v>
      </c>
      <c r="X77">
        <f>SUMIF(Report!A:A, 'Vehicle Details'!H77,Report!H:H)</f>
        <v>105.78</v>
      </c>
      <c r="AA77">
        <f>COUNTIF('National Seating Mobility - NSM'!B:B,'Vehicle Details'!H77)</f>
        <v>0</v>
      </c>
      <c r="AB77">
        <f>SUMIF('National Seating Mobility - NSM'!B:B,'Vehicle Details'!H77,'National Seating Mobility - NSM'!F:F)</f>
        <v>0</v>
      </c>
      <c r="AC77">
        <f>VLOOKUP(A77,Export!A:I,9,FALSE)</f>
        <v>0.65625</v>
      </c>
      <c r="AD77">
        <f>VLOOKUP(A77,Export!A:N,14,FALSE)</f>
        <v>279</v>
      </c>
    </row>
    <row r="78" spans="1:30">
      <c r="A78" s="1">
        <v>210</v>
      </c>
      <c r="B78" s="1" t="str">
        <f>VLOOKUP($A78,Contacts!$A:$O,14,FALSE)</f>
        <v>Gulf Coast</v>
      </c>
      <c r="C78" s="1" t="str">
        <f>VLOOKUP($A78,Contacts!$A:$O,15,FALSE)</f>
        <v>South East</v>
      </c>
      <c r="D78" s="1" t="s">
        <v>487</v>
      </c>
      <c r="E78" s="1" t="s">
        <v>398</v>
      </c>
      <c r="F78" s="1" t="s">
        <v>45</v>
      </c>
      <c r="G78" s="1" t="s">
        <v>53</v>
      </c>
      <c r="H78" s="1" t="s">
        <v>488</v>
      </c>
      <c r="I78" s="1" t="s">
        <v>492</v>
      </c>
      <c r="J78" s="1" t="s">
        <v>490</v>
      </c>
      <c r="K78" s="1" t="s">
        <v>491</v>
      </c>
      <c r="L78" t="str">
        <f>VLOOKUP(K78,Page1!A:F,6,FALSE)</f>
        <v>Technician</v>
      </c>
      <c r="M78" t="str">
        <f>VLOOKUP(H78,VehiclesReport!A:D,4,FALSE)</f>
        <v>0090402736</v>
      </c>
      <c r="N78" t="e">
        <f>VLOOKUP(M78,Blackout!A:J,10,FALSE)</f>
        <v>#N/A</v>
      </c>
      <c r="O78">
        <v>1</v>
      </c>
      <c r="P78">
        <f>SUMIF(Report!A:A,'Vehicle Details'!H78,Report!D:D)</f>
        <v>1124</v>
      </c>
      <c r="V78">
        <f>P78/(SUMIF(Report!A:A,'Vehicle Details'!H78,Report!F:F))</f>
        <v>15.022721197540763</v>
      </c>
      <c r="W78">
        <f>AVERAGEIF(Report!A:A,'Vehicle Details'!H78,Report!G:G)</f>
        <v>4.4240000000000004</v>
      </c>
      <c r="X78">
        <f>SUMIF(Report!A:A, 'Vehicle Details'!H78,Report!H:H)</f>
        <v>332.89</v>
      </c>
      <c r="AA78">
        <f>COUNTIF('National Seating Mobility - NSM'!B:B,'Vehicle Details'!H78)</f>
        <v>0</v>
      </c>
      <c r="AB78">
        <f>SUMIF('National Seating Mobility - NSM'!B:B,'Vehicle Details'!H78,'National Seating Mobility - NSM'!F:F)</f>
        <v>0</v>
      </c>
      <c r="AC78">
        <f>VLOOKUP(A78,Export!A:I,9,FALSE)</f>
        <v>0.6</v>
      </c>
      <c r="AD78">
        <f>VLOOKUP(A78,Export!A:N,14,FALSE)</f>
        <v>56</v>
      </c>
    </row>
    <row r="79" spans="1:30">
      <c r="A79" s="1">
        <v>127</v>
      </c>
      <c r="B79" s="1" t="str">
        <f>VLOOKUP($A79,Contacts!$A:$O,14,FALSE)</f>
        <v>North Central</v>
      </c>
      <c r="C79" s="1" t="str">
        <f>VLOOKUP($A79,Contacts!$A:$O,15,FALSE)</f>
        <v>Central</v>
      </c>
      <c r="D79" s="1" t="s">
        <v>493</v>
      </c>
      <c r="E79" s="1" t="s">
        <v>136</v>
      </c>
      <c r="F79" s="1" t="s">
        <v>99</v>
      </c>
      <c r="G79" s="1" t="s">
        <v>100</v>
      </c>
      <c r="H79" s="1" t="s">
        <v>494</v>
      </c>
      <c r="I79" s="1" t="s">
        <v>498</v>
      </c>
      <c r="J79" s="1" t="s">
        <v>496</v>
      </c>
      <c r="K79" s="1" t="s">
        <v>497</v>
      </c>
      <c r="L79" t="str">
        <f>VLOOKUP(K79,Page1!A:F,6,FALSE)</f>
        <v>RTS</v>
      </c>
      <c r="M79" t="str">
        <f>VLOOKUP(H79,VehiclesReport!A:D,4,FALSE)</f>
        <v>0051185021</v>
      </c>
      <c r="N79" t="e">
        <f>VLOOKUP(M79,Blackout!A:J,10,FALSE)</f>
        <v>#N/A</v>
      </c>
      <c r="O79">
        <v>1</v>
      </c>
      <c r="P79">
        <f>SUMIF(Report!A:A,'Vehicle Details'!H79,Report!D:D)</f>
        <v>294</v>
      </c>
      <c r="V79">
        <f>P79/(SUMIF(Report!A:A,'Vehicle Details'!H79,Report!F:F))</f>
        <v>18.070067609096498</v>
      </c>
      <c r="W79">
        <f>AVERAGEIF(Report!A:A,'Vehicle Details'!H79,Report!G:G)</f>
        <v>3.29</v>
      </c>
      <c r="X79">
        <f>SUMIF(Report!A:A, 'Vehicle Details'!H79,Report!H:H)</f>
        <v>53.58</v>
      </c>
      <c r="AA79">
        <f>COUNTIF('National Seating Mobility - NSM'!B:B,'Vehicle Details'!H79)</f>
        <v>0</v>
      </c>
      <c r="AB79">
        <f>SUMIF('National Seating Mobility - NSM'!B:B,'Vehicle Details'!H79,'National Seating Mobility - NSM'!F:F)</f>
        <v>0</v>
      </c>
      <c r="AC79">
        <f>VLOOKUP(A79,Export!A:I,9,FALSE)</f>
        <v>0.5714285714285714</v>
      </c>
      <c r="AD79">
        <f>VLOOKUP(A79,Export!A:N,14,FALSE)</f>
        <v>75</v>
      </c>
    </row>
    <row r="80" spans="1:30">
      <c r="A80" s="1">
        <v>82</v>
      </c>
      <c r="B80" s="1" t="str">
        <f>VLOOKUP($A80,Contacts!$A:$O,14,FALSE)</f>
        <v>Gulf Coast</v>
      </c>
      <c r="C80" s="1" t="str">
        <f>VLOOKUP($A80,Contacts!$A:$O,15,FALSE)</f>
        <v>South East</v>
      </c>
      <c r="D80" s="1" t="s">
        <v>499</v>
      </c>
      <c r="E80" s="1" t="s">
        <v>136</v>
      </c>
      <c r="F80" s="1" t="s">
        <v>99</v>
      </c>
      <c r="G80" s="1" t="s">
        <v>100</v>
      </c>
      <c r="H80" s="1" t="s">
        <v>500</v>
      </c>
      <c r="I80" s="1" t="s">
        <v>504</v>
      </c>
      <c r="J80" s="1" t="s">
        <v>502</v>
      </c>
      <c r="K80" s="1" t="s">
        <v>503</v>
      </c>
      <c r="L80" t="str">
        <f>VLOOKUP(K80,Page1!A:F,6,FALSE)</f>
        <v>Technician</v>
      </c>
      <c r="M80" t="str">
        <f>VLOOKUP(H80,VehiclesReport!A:D,4,FALSE)</f>
        <v>0042285157</v>
      </c>
      <c r="N80" t="e">
        <f>VLOOKUP(M80,Blackout!A:J,10,FALSE)</f>
        <v>#N/A</v>
      </c>
      <c r="O80">
        <v>1</v>
      </c>
      <c r="P80">
        <f>SUMIF(Report!A:A,'Vehicle Details'!H80,Report!D:D)</f>
        <v>332</v>
      </c>
      <c r="V80">
        <f>P80/(SUMIF(Report!A:A,'Vehicle Details'!H80,Report!F:F))</f>
        <v>20.243902439024392</v>
      </c>
      <c r="W80">
        <f>AVERAGEIF(Report!A:A,'Vehicle Details'!H80,Report!G:G)</f>
        <v>4.5</v>
      </c>
      <c r="X80">
        <f>SUMIF(Report!A:A, 'Vehicle Details'!H80,Report!H:H)</f>
        <v>73.8</v>
      </c>
      <c r="AA80">
        <f>COUNTIF('National Seating Mobility - NSM'!B:B,'Vehicle Details'!H80)</f>
        <v>0</v>
      </c>
      <c r="AB80">
        <f>SUMIF('National Seating Mobility - NSM'!B:B,'Vehicle Details'!H80,'National Seating Mobility - NSM'!F:F)</f>
        <v>0</v>
      </c>
      <c r="AC80">
        <f>VLOOKUP(A80,Export!A:I,9,FALSE)</f>
        <v>0.5</v>
      </c>
      <c r="AD80">
        <f>VLOOKUP(A80,Export!A:N,14,FALSE)</f>
        <v>79</v>
      </c>
    </row>
    <row r="81" spans="1:30">
      <c r="A81" s="1">
        <v>111</v>
      </c>
      <c r="B81" s="1" t="str">
        <f>VLOOKUP($A81,Contacts!$A:$O,14,FALSE)</f>
        <v>New England</v>
      </c>
      <c r="C81" s="1" t="str">
        <f>VLOOKUP($A81,Contacts!$A:$O,15,FALSE)</f>
        <v>North East</v>
      </c>
      <c r="D81" s="1" t="s">
        <v>505</v>
      </c>
      <c r="E81" s="1" t="s">
        <v>136</v>
      </c>
      <c r="F81" s="1" t="s">
        <v>99</v>
      </c>
      <c r="G81" s="1" t="s">
        <v>100</v>
      </c>
      <c r="H81" s="1" t="s">
        <v>506</v>
      </c>
      <c r="I81" s="1" t="s">
        <v>509</v>
      </c>
      <c r="J81" s="1" t="s">
        <v>507</v>
      </c>
      <c r="K81" s="1" t="s">
        <v>508</v>
      </c>
      <c r="L81" t="str">
        <f>VLOOKUP(K81,Page1!A:F,6,FALSE)</f>
        <v>RTS</v>
      </c>
      <c r="M81" t="str">
        <f>VLOOKUP(H81,VehiclesReport!A:D,4,FALSE)</f>
        <v>0012987054</v>
      </c>
      <c r="N81" t="e">
        <f>VLOOKUP(M81,Blackout!A:J,10,FALSE)</f>
        <v>#N/A</v>
      </c>
      <c r="O81">
        <v>1</v>
      </c>
      <c r="P81">
        <f>SUMIF(Report!A:A,'Vehicle Details'!H81,Report!D:D)</f>
        <v>255</v>
      </c>
      <c r="V81">
        <f>P81/(SUMIF(Report!A:A,'Vehicle Details'!H81,Report!F:F))</f>
        <v>21.303258145363408</v>
      </c>
      <c r="W81">
        <f>AVERAGEIF(Report!A:A,'Vehicle Details'!H81,Report!G:G)</f>
        <v>4.8</v>
      </c>
      <c r="X81">
        <f>SUMIF(Report!A:A, 'Vehicle Details'!H81,Report!H:H)</f>
        <v>57.46</v>
      </c>
      <c r="AA81">
        <f>COUNTIF('National Seating Mobility - NSM'!B:B,'Vehicle Details'!H81)</f>
        <v>0</v>
      </c>
      <c r="AB81">
        <f>SUMIF('National Seating Mobility - NSM'!B:B,'Vehicle Details'!H81,'National Seating Mobility - NSM'!F:F)</f>
        <v>0</v>
      </c>
      <c r="AC81">
        <f>VLOOKUP(A81,Export!A:I,9,FALSE)</f>
        <v>0.11764705882352941</v>
      </c>
      <c r="AD81">
        <f>VLOOKUP(A81,Export!A:N,14,FALSE)</f>
        <v>173</v>
      </c>
    </row>
    <row r="82" spans="1:30">
      <c r="A82" s="1">
        <v>97</v>
      </c>
      <c r="B82" s="1" t="str">
        <f>VLOOKUP($A82,Contacts!$A:$O,14,FALSE)</f>
        <v>South West</v>
      </c>
      <c r="C82" s="1" t="str">
        <f>VLOOKUP($A82,Contacts!$A:$O,15,FALSE)</f>
        <v>West</v>
      </c>
      <c r="D82" s="1" t="s">
        <v>510</v>
      </c>
      <c r="E82" s="1" t="s">
        <v>136</v>
      </c>
      <c r="F82" s="1" t="s">
        <v>99</v>
      </c>
      <c r="G82" s="1" t="s">
        <v>100</v>
      </c>
      <c r="H82" s="1" t="s">
        <v>511</v>
      </c>
      <c r="I82" s="1" t="s">
        <v>515</v>
      </c>
      <c r="J82" s="1" t="s">
        <v>513</v>
      </c>
      <c r="K82" s="1" t="s">
        <v>514</v>
      </c>
      <c r="L82" t="str">
        <f>VLOOKUP(K82,Page1!A:F,6,FALSE)</f>
        <v>RTS</v>
      </c>
      <c r="M82" s="61" t="str">
        <f>VLOOKUP(H82,VehiclesReport!A:D,4,FALSE)</f>
        <v>0042285076</v>
      </c>
      <c r="N82" t="str">
        <f>VLOOKUP(M82,Blackout!A:J,10,FALSE)</f>
        <v xml:space="preserve">75d 21h </v>
      </c>
      <c r="O82">
        <v>0</v>
      </c>
      <c r="P82">
        <f>SUMIF(Report!A:A,'Vehicle Details'!H82,Report!D:D)</f>
        <v>512</v>
      </c>
      <c r="V82">
        <f>P82/(SUMIF(Report!A:A,'Vehicle Details'!H82,Report!F:F))</f>
        <v>21.122112211221122</v>
      </c>
      <c r="W82">
        <f>AVERAGEIF(Report!A:A,'Vehicle Details'!H82,Report!G:G)</f>
        <v>4.8249999999999993</v>
      </c>
      <c r="X82">
        <f>SUMIF(Report!A:A, 'Vehicle Details'!H82,Report!H:H)</f>
        <v>117.23</v>
      </c>
      <c r="AA82">
        <f>COUNTIF('National Seating Mobility - NSM'!B:B,'Vehicle Details'!H82)</f>
        <v>0</v>
      </c>
      <c r="AB82">
        <f>SUMIF('National Seating Mobility - NSM'!B:B,'Vehicle Details'!H82,'National Seating Mobility - NSM'!F:F)</f>
        <v>0</v>
      </c>
      <c r="AC82">
        <f>VLOOKUP(A82,Export!A:I,9,FALSE)</f>
        <v>0.33333333333333331</v>
      </c>
      <c r="AD82">
        <f>VLOOKUP(A82,Export!A:N,14,FALSE)</f>
        <v>28</v>
      </c>
    </row>
    <row r="83" spans="1:30">
      <c r="A83" s="1">
        <v>126</v>
      </c>
      <c r="B83" s="1" t="str">
        <f>VLOOKUP($A83,Contacts!$A:$O,14,FALSE)</f>
        <v>North Central</v>
      </c>
      <c r="C83" s="1" t="str">
        <f>VLOOKUP($A83,Contacts!$A:$O,15,FALSE)</f>
        <v>Central</v>
      </c>
      <c r="D83" s="1" t="s">
        <v>516</v>
      </c>
      <c r="E83" s="1" t="s">
        <v>136</v>
      </c>
      <c r="F83" s="1" t="s">
        <v>99</v>
      </c>
      <c r="G83" s="1" t="s">
        <v>100</v>
      </c>
      <c r="H83" s="1" t="s">
        <v>517</v>
      </c>
      <c r="I83" s="1" t="s">
        <v>521</v>
      </c>
      <c r="J83" s="1" t="s">
        <v>519</v>
      </c>
      <c r="K83" s="1" t="s">
        <v>520</v>
      </c>
      <c r="L83" t="str">
        <f>VLOOKUP(K83,Page1!A:F,6,FALSE)</f>
        <v>RTS</v>
      </c>
      <c r="M83" t="str">
        <f>VLOOKUP(H83,VehiclesReport!A:D,4,FALSE)</f>
        <v>0051387008</v>
      </c>
      <c r="N83" t="e">
        <f>VLOOKUP(M83,Blackout!A:J,10,FALSE)</f>
        <v>#N/A</v>
      </c>
      <c r="O83">
        <v>1</v>
      </c>
      <c r="P83">
        <f>SUMIF(Report!A:A,'Vehicle Details'!H83,Report!D:D)</f>
        <v>702</v>
      </c>
      <c r="V83">
        <f>P83/(SUMIF(Report!A:A,'Vehicle Details'!H83,Report!F:F))</f>
        <v>24.307479224376728</v>
      </c>
      <c r="W83">
        <f>AVERAGEIF(Report!A:A,'Vehicle Details'!H83,Report!G:G)</f>
        <v>4.53</v>
      </c>
      <c r="X83">
        <f>SUMIF(Report!A:A, 'Vehicle Details'!H83,Report!H:H)</f>
        <v>131.11000000000001</v>
      </c>
      <c r="AA83">
        <f>COUNTIF('National Seating Mobility - NSM'!B:B,'Vehicle Details'!H83)</f>
        <v>0</v>
      </c>
      <c r="AB83">
        <f>SUMIF('National Seating Mobility - NSM'!B:B,'Vehicle Details'!H83,'National Seating Mobility - NSM'!F:F)</f>
        <v>0</v>
      </c>
      <c r="AC83">
        <f>VLOOKUP(A83,Export!A:I,9,FALSE)</f>
        <v>0.5625</v>
      </c>
      <c r="AD83">
        <f>VLOOKUP(A83,Export!A:N,14,FALSE)</f>
        <v>55</v>
      </c>
    </row>
    <row r="84" spans="1:30">
      <c r="A84" s="1">
        <v>181</v>
      </c>
      <c r="B84" s="1" t="str">
        <f>VLOOKUP($A84,Contacts!$A:$O,14,FALSE)</f>
        <v>Big East</v>
      </c>
      <c r="C84" s="1" t="str">
        <f>VLOOKUP($A84,Contacts!$A:$O,15,FALSE)</f>
        <v>North East</v>
      </c>
      <c r="D84" s="1" t="s">
        <v>522</v>
      </c>
      <c r="E84" s="1" t="s">
        <v>136</v>
      </c>
      <c r="F84" s="1" t="s">
        <v>99</v>
      </c>
      <c r="G84" s="1" t="s">
        <v>100</v>
      </c>
      <c r="H84" s="1" t="s">
        <v>523</v>
      </c>
      <c r="I84" s="1" t="s">
        <v>526</v>
      </c>
      <c r="J84" s="1" t="s">
        <v>524</v>
      </c>
      <c r="K84" s="1" t="s">
        <v>525</v>
      </c>
      <c r="L84" t="str">
        <f>VLOOKUP(K84,Page1!A:F,6,FALSE)</f>
        <v>RTS</v>
      </c>
      <c r="M84" s="61" t="str">
        <f>VLOOKUP(H84,VehiclesReport!A:D,4,FALSE)</f>
        <v>1102005713</v>
      </c>
      <c r="N84" t="str">
        <f>VLOOKUP(M84,Blackout!A:J,10,FALSE)</f>
        <v xml:space="preserve">67d 22h </v>
      </c>
      <c r="O84">
        <v>0</v>
      </c>
      <c r="P84">
        <f>SUMIF(Report!A:A,'Vehicle Details'!H84,Report!D:D)</f>
        <v>0</v>
      </c>
      <c r="V84" t="e">
        <f>P84/(SUMIF(Report!A:A,'Vehicle Details'!H84,Report!F:F))</f>
        <v>#DIV/0!</v>
      </c>
      <c r="W84" t="e">
        <f>AVERAGEIF(Report!A:A,'Vehicle Details'!H84,Report!G:G)</f>
        <v>#DIV/0!</v>
      </c>
      <c r="X84">
        <f>SUMIF(Report!A:A, 'Vehicle Details'!H84,Report!H:H)</f>
        <v>0</v>
      </c>
      <c r="AA84">
        <f>COUNTIF('National Seating Mobility - NSM'!B:B,'Vehicle Details'!H84)</f>
        <v>0</v>
      </c>
      <c r="AB84">
        <f>SUMIF('National Seating Mobility - NSM'!B:B,'Vehicle Details'!H84,'National Seating Mobility - NSM'!F:F)</f>
        <v>0</v>
      </c>
      <c r="AC84">
        <f>VLOOKUP(A84,Export!A:I,9,FALSE)</f>
        <v>0.15789473684210525</v>
      </c>
      <c r="AD84">
        <f>VLOOKUP(A84,Export!A:N,14,FALSE)</f>
        <v>167</v>
      </c>
    </row>
    <row r="85" spans="1:30">
      <c r="A85" s="1">
        <v>98</v>
      </c>
      <c r="B85" s="1" t="str">
        <f>VLOOKUP($A85,Contacts!$A:$O,14,FALSE)</f>
        <v>Mid-Atlantic</v>
      </c>
      <c r="C85" s="1" t="str">
        <f>VLOOKUP($A85,Contacts!$A:$O,15,FALSE)</f>
        <v>North East</v>
      </c>
      <c r="D85" s="1" t="s">
        <v>527</v>
      </c>
      <c r="E85" s="1" t="s">
        <v>136</v>
      </c>
      <c r="F85" s="1" t="s">
        <v>99</v>
      </c>
      <c r="G85" s="1" t="s">
        <v>100</v>
      </c>
      <c r="H85" s="1" t="s">
        <v>528</v>
      </c>
      <c r="I85" s="1" t="s">
        <v>531</v>
      </c>
      <c r="J85" s="1" t="s">
        <v>529</v>
      </c>
      <c r="K85" s="1" t="s">
        <v>530</v>
      </c>
      <c r="L85" t="str">
        <f>VLOOKUP(K85,Page1!A:F,6,FALSE)</f>
        <v>RTS</v>
      </c>
      <c r="M85" t="str">
        <f>VLOOKUP(H85,VehiclesReport!A:D,4,FALSE)</f>
        <v>0051186169</v>
      </c>
      <c r="N85" t="e">
        <f>VLOOKUP(M85,Blackout!A:J,10,FALSE)</f>
        <v>#N/A</v>
      </c>
      <c r="O85">
        <v>1</v>
      </c>
      <c r="P85">
        <f>SUMIF(Report!A:A,'Vehicle Details'!H85,Report!D:D)</f>
        <v>380</v>
      </c>
      <c r="V85">
        <f>P85/(SUMIF(Report!A:A,'Vehicle Details'!H85,Report!F:F))</f>
        <v>24.500322372662797</v>
      </c>
      <c r="W85">
        <f>AVERAGEIF(Report!A:A,'Vehicle Details'!H85,Report!G:G)</f>
        <v>4.7</v>
      </c>
      <c r="X85">
        <f>SUMIF(Report!A:A, 'Vehicle Details'!H85,Report!H:H)</f>
        <v>72.88</v>
      </c>
      <c r="AA85">
        <f>COUNTIF('National Seating Mobility - NSM'!B:B,'Vehicle Details'!H85)</f>
        <v>0</v>
      </c>
      <c r="AB85">
        <f>SUMIF('National Seating Mobility - NSM'!B:B,'Vehicle Details'!H85,'National Seating Mobility - NSM'!F:F)</f>
        <v>0</v>
      </c>
      <c r="AC85">
        <f>VLOOKUP(A85,Export!A:I,9,FALSE)</f>
        <v>0.22222222222222221</v>
      </c>
      <c r="AD85">
        <f>VLOOKUP(A85,Export!A:N,14,FALSE)</f>
        <v>78</v>
      </c>
    </row>
    <row r="86" spans="1:30">
      <c r="A86" s="1">
        <v>24</v>
      </c>
      <c r="B86" s="1" t="str">
        <f>VLOOKUP($A86,Contacts!$A:$O,14,FALSE)</f>
        <v>North Central</v>
      </c>
      <c r="C86" s="1" t="str">
        <f>VLOOKUP($A86,Contacts!$A:$O,15,FALSE)</f>
        <v>Central</v>
      </c>
      <c r="D86" s="1" t="s">
        <v>532</v>
      </c>
      <c r="E86" s="1" t="s">
        <v>136</v>
      </c>
      <c r="F86" s="1" t="s">
        <v>99</v>
      </c>
      <c r="G86" s="1" t="s">
        <v>100</v>
      </c>
      <c r="H86" s="1" t="s">
        <v>533</v>
      </c>
      <c r="I86" s="1" t="s">
        <v>537</v>
      </c>
      <c r="J86" s="1" t="s">
        <v>535</v>
      </c>
      <c r="K86" s="1" t="s">
        <v>536</v>
      </c>
      <c r="L86" t="str">
        <f>VLOOKUP(K86,Page1!A:F,6,FALSE)</f>
        <v>Technician Senior</v>
      </c>
      <c r="M86" t="str">
        <f>VLOOKUP(H86,VehiclesReport!A:D,4,FALSE)</f>
        <v>1101904236</v>
      </c>
      <c r="N86" t="e">
        <f>VLOOKUP(M86,Blackout!A:J,10,FALSE)</f>
        <v>#N/A</v>
      </c>
      <c r="O86">
        <v>1</v>
      </c>
      <c r="P86">
        <f>SUMIF(Report!A:A,'Vehicle Details'!H86,Report!D:D)</f>
        <v>784</v>
      </c>
      <c r="V86">
        <f>P86/(SUMIF(Report!A:A,'Vehicle Details'!H86,Report!F:F))</f>
        <v>21.368220223494141</v>
      </c>
      <c r="W86">
        <f>AVERAGEIF(Report!A:A,'Vehicle Details'!H86,Report!G:G)</f>
        <v>4.43</v>
      </c>
      <c r="X86">
        <f>SUMIF(Report!A:A, 'Vehicle Details'!H86,Report!H:H)</f>
        <v>162.47</v>
      </c>
      <c r="AA86">
        <f>COUNTIF('National Seating Mobility - NSM'!B:B,'Vehicle Details'!H86)</f>
        <v>0</v>
      </c>
      <c r="AB86">
        <f>SUMIF('National Seating Mobility - NSM'!B:B,'Vehicle Details'!H86,'National Seating Mobility - NSM'!F:F)</f>
        <v>0</v>
      </c>
      <c r="AC86">
        <f>VLOOKUP(A86,Export!A:I,9,FALSE)</f>
        <v>0.375</v>
      </c>
      <c r="AD86">
        <f>VLOOKUP(A86,Export!A:N,14,FALSE)</f>
        <v>198</v>
      </c>
    </row>
    <row r="87" spans="1:30">
      <c r="A87" s="1">
        <v>174</v>
      </c>
      <c r="B87" s="1" t="str">
        <f>VLOOKUP($A87,Contacts!$A:$O,14,FALSE)</f>
        <v>New England</v>
      </c>
      <c r="C87" s="1" t="str">
        <f>VLOOKUP($A87,Contacts!$A:$O,15,FALSE)</f>
        <v>North East</v>
      </c>
      <c r="D87" s="1" t="s">
        <v>538</v>
      </c>
      <c r="E87" s="1" t="s">
        <v>136</v>
      </c>
      <c r="F87" s="1" t="s">
        <v>45</v>
      </c>
      <c r="G87" s="1" t="s">
        <v>53</v>
      </c>
      <c r="H87" s="1" t="s">
        <v>539</v>
      </c>
      <c r="I87" s="1" t="s">
        <v>541</v>
      </c>
      <c r="J87" s="1"/>
      <c r="K87" s="1" t="s">
        <v>540</v>
      </c>
      <c r="L87" t="str">
        <f>VLOOKUP(K87,Page1!A:F,6,FALSE)</f>
        <v>Access Technician</v>
      </c>
      <c r="M87" t="str">
        <f>VLOOKUP(H87,VehiclesReport!A:D,4,FALSE)</f>
        <v>1102101918</v>
      </c>
      <c r="N87" t="e">
        <f>VLOOKUP(M87,Blackout!A:J,10,FALSE)</f>
        <v>#N/A</v>
      </c>
      <c r="O87">
        <v>1</v>
      </c>
      <c r="P87">
        <f>SUMIF(Report!A:A,'Vehicle Details'!H87,Report!D:D)</f>
        <v>1064</v>
      </c>
      <c r="V87">
        <f>P87/(SUMIF(Report!A:A,'Vehicle Details'!H87,Report!F:F))</f>
        <v>16.148125663985429</v>
      </c>
      <c r="W87">
        <f>AVERAGEIF(Report!A:A,'Vehicle Details'!H87,Report!G:G)</f>
        <v>4.8633333333333333</v>
      </c>
      <c r="X87">
        <f>SUMIF(Report!A:A, 'Vehicle Details'!H87,Report!H:H)</f>
        <v>320.33</v>
      </c>
      <c r="AA87">
        <f>COUNTIF('National Seating Mobility - NSM'!B:B,'Vehicle Details'!H87)</f>
        <v>0</v>
      </c>
      <c r="AB87">
        <f>SUMIF('National Seating Mobility - NSM'!B:B,'Vehicle Details'!H87,'National Seating Mobility - NSM'!F:F)</f>
        <v>0</v>
      </c>
      <c r="AC87">
        <f>VLOOKUP(A87,Export!A:I,9,FALSE)</f>
        <v>0.45454545454545453</v>
      </c>
      <c r="AD87">
        <f>VLOOKUP(A87,Export!A:N,14,FALSE)</f>
        <v>179</v>
      </c>
    </row>
    <row r="88" spans="1:30">
      <c r="A88" s="1">
        <v>38</v>
      </c>
      <c r="B88" s="1" t="str">
        <f>VLOOKUP($A88,Contacts!$A:$O,14,FALSE)</f>
        <v>North Pacific</v>
      </c>
      <c r="C88" s="1" t="str">
        <f>VLOOKUP($A88,Contacts!$A:$O,15,FALSE)</f>
        <v>West</v>
      </c>
      <c r="D88" s="1" t="s">
        <v>542</v>
      </c>
      <c r="E88" s="1" t="s">
        <v>136</v>
      </c>
      <c r="F88" s="1" t="s">
        <v>12</v>
      </c>
      <c r="G88" s="1" t="s">
        <v>231</v>
      </c>
      <c r="H88" s="1" t="s">
        <v>543</v>
      </c>
      <c r="I88" s="1" t="s">
        <v>546</v>
      </c>
      <c r="J88" s="1" t="s">
        <v>544</v>
      </c>
      <c r="K88" s="1" t="s">
        <v>545</v>
      </c>
      <c r="L88" t="str">
        <f>VLOOKUP(K88,Page1!A:F,6,FALSE)</f>
        <v>Technician Senior</v>
      </c>
      <c r="M88" t="str">
        <f>VLOOKUP(H88,VehiclesReport!A:D,4,FALSE)</f>
        <v>1112904905</v>
      </c>
      <c r="N88" t="e">
        <f>VLOOKUP(M88,Blackout!A:J,10,FALSE)</f>
        <v>#N/A</v>
      </c>
      <c r="O88">
        <v>1</v>
      </c>
      <c r="P88">
        <f>SUMIF(Report!A:A,'Vehicle Details'!H88,Report!D:D)</f>
        <v>910</v>
      </c>
      <c r="V88">
        <f>P88/(SUMIF(Report!A:A,'Vehicle Details'!H88,Report!F:F))</f>
        <v>21.970062771607918</v>
      </c>
      <c r="W88">
        <f>AVERAGEIF(Report!A:A,'Vehicle Details'!H88,Report!G:G)</f>
        <v>6.48</v>
      </c>
      <c r="X88">
        <f>SUMIF(Report!A:A, 'Vehicle Details'!H88,Report!H:H)</f>
        <v>268.41999999999996</v>
      </c>
      <c r="AA88">
        <f>COUNTIF('National Seating Mobility - NSM'!B:B,'Vehicle Details'!H88)</f>
        <v>0</v>
      </c>
      <c r="AB88">
        <f>SUMIF('National Seating Mobility - NSM'!B:B,'Vehicle Details'!H88,'National Seating Mobility - NSM'!F:F)</f>
        <v>0</v>
      </c>
      <c r="AC88">
        <f>VLOOKUP(A88,Export!A:I,9,FALSE)</f>
        <v>0.43243243243243246</v>
      </c>
      <c r="AD88">
        <f>VLOOKUP(A88,Export!A:N,14,FALSE)</f>
        <v>404</v>
      </c>
    </row>
    <row r="89" spans="1:30">
      <c r="A89" s="1">
        <v>71</v>
      </c>
      <c r="B89" s="1" t="str">
        <f>VLOOKUP($A89,Contacts!$A:$O,14,FALSE)</f>
        <v>South West</v>
      </c>
      <c r="C89" s="1" t="str">
        <f>VLOOKUP($A89,Contacts!$A:$O,15,FALSE)</f>
        <v>West</v>
      </c>
      <c r="D89" s="1" t="s">
        <v>547</v>
      </c>
      <c r="E89" s="1" t="s">
        <v>136</v>
      </c>
      <c r="F89" s="1" t="s">
        <v>12</v>
      </c>
      <c r="G89" s="1" t="s">
        <v>13</v>
      </c>
      <c r="H89" s="1" t="s">
        <v>548</v>
      </c>
      <c r="I89" s="1" t="s">
        <v>552</v>
      </c>
      <c r="J89" s="1" t="s">
        <v>550</v>
      </c>
      <c r="K89" s="1" t="s">
        <v>551</v>
      </c>
      <c r="L89" t="str">
        <f>VLOOKUP(K89,Page1!A:F,6,FALSE)</f>
        <v>Technician Senior</v>
      </c>
      <c r="M89" s="61" t="str">
        <f>VLOOKUP(H89,VehiclesReport!A:D,4,FALSE)</f>
        <v>1120303776</v>
      </c>
      <c r="N89" t="str">
        <f>VLOOKUP(M89,Blackout!A:J,10,FALSE)</f>
        <v>Not Activated</v>
      </c>
      <c r="O89">
        <v>0</v>
      </c>
      <c r="P89">
        <f>SUMIF(Report!A:A,'Vehicle Details'!H89,Report!D:D)</f>
        <v>397</v>
      </c>
      <c r="V89">
        <f>P89/(SUMIF(Report!A:A,'Vehicle Details'!H89,Report!F:F))</f>
        <v>18.629751290473958</v>
      </c>
      <c r="W89">
        <f>AVERAGEIF(Report!A:A,'Vehicle Details'!H89,Report!G:G)</f>
        <v>5.35</v>
      </c>
      <c r="X89">
        <f>SUMIF(Report!A:A, 'Vehicle Details'!H89,Report!H:H)</f>
        <v>113.97</v>
      </c>
      <c r="AA89">
        <f>COUNTIF('National Seating Mobility - NSM'!B:B,'Vehicle Details'!H89)</f>
        <v>0</v>
      </c>
      <c r="AB89">
        <f>SUMIF('National Seating Mobility - NSM'!B:B,'Vehicle Details'!H89,'National Seating Mobility - NSM'!F:F)</f>
        <v>0</v>
      </c>
      <c r="AC89">
        <f>VLOOKUP(A89,Export!A:I,9,FALSE)</f>
        <v>0.2857142857142857</v>
      </c>
      <c r="AD89">
        <f>VLOOKUP(A89,Export!A:N,14,FALSE)</f>
        <v>58</v>
      </c>
    </row>
    <row r="90" spans="1:30">
      <c r="A90" s="1">
        <v>53</v>
      </c>
      <c r="B90" s="1" t="str">
        <f>VLOOKUP($A90,Contacts!$A:$O,14,FALSE)</f>
        <v>Mid-Central</v>
      </c>
      <c r="C90" s="1" t="str">
        <f>VLOOKUP($A90,Contacts!$A:$O,15,FALSE)</f>
        <v>Central</v>
      </c>
      <c r="D90" s="1" t="s">
        <v>553</v>
      </c>
      <c r="E90" s="1" t="s">
        <v>136</v>
      </c>
      <c r="F90" s="1" t="s">
        <v>99</v>
      </c>
      <c r="G90" s="1" t="s">
        <v>100</v>
      </c>
      <c r="H90" s="1" t="s">
        <v>554</v>
      </c>
      <c r="I90" s="1" t="s">
        <v>558</v>
      </c>
      <c r="J90" s="1" t="s">
        <v>556</v>
      </c>
      <c r="K90" s="1" t="s">
        <v>557</v>
      </c>
      <c r="L90" t="str">
        <f>VLOOKUP(K90,Page1!A:F,6,FALSE)</f>
        <v>Branch Manager</v>
      </c>
      <c r="M90" t="str">
        <f>VLOOKUP(H90,VehiclesReport!A:D,4,FALSE)</f>
        <v>0051286102</v>
      </c>
      <c r="N90" t="e">
        <f>VLOOKUP(M90,Blackout!A:J,10,FALSE)</f>
        <v>#N/A</v>
      </c>
      <c r="O90">
        <v>1</v>
      </c>
      <c r="P90">
        <f>SUMIF(Report!A:A,'Vehicle Details'!H90,Report!D:D)</f>
        <v>295</v>
      </c>
      <c r="V90">
        <f>P90/(SUMIF(Report!A:A,'Vehicle Details'!H90,Report!F:F))</f>
        <v>19.369665134602759</v>
      </c>
      <c r="W90">
        <f>AVERAGEIF(Report!A:A,'Vehicle Details'!H90,Report!G:G)</f>
        <v>5.2</v>
      </c>
      <c r="X90">
        <f>SUMIF(Report!A:A, 'Vehicle Details'!H90,Report!H:H)</f>
        <v>79.19</v>
      </c>
      <c r="AA90">
        <f>COUNTIF('National Seating Mobility - NSM'!B:B,'Vehicle Details'!H90)</f>
        <v>0</v>
      </c>
      <c r="AB90">
        <f>SUMIF('National Seating Mobility - NSM'!B:B,'Vehicle Details'!H90,'National Seating Mobility - NSM'!F:F)</f>
        <v>0</v>
      </c>
      <c r="AC90">
        <f>VLOOKUP(A90,Export!A:I,9,FALSE)</f>
        <v>0</v>
      </c>
      <c r="AD90">
        <f>VLOOKUP(A90,Export!A:N,14,FALSE)</f>
        <v>96</v>
      </c>
    </row>
    <row r="91" spans="1:30">
      <c r="A91" s="1">
        <v>133</v>
      </c>
      <c r="B91" s="1" t="str">
        <f>VLOOKUP($A91,Contacts!$A:$O,14,FALSE)</f>
        <v>Mid-Atlantic</v>
      </c>
      <c r="C91" s="1" t="str">
        <f>VLOOKUP($A91,Contacts!$A:$O,15,FALSE)</f>
        <v>North East</v>
      </c>
      <c r="D91" s="1" t="s">
        <v>559</v>
      </c>
      <c r="E91" s="1" t="s">
        <v>136</v>
      </c>
      <c r="F91" s="1" t="s">
        <v>12</v>
      </c>
      <c r="G91" s="1" t="s">
        <v>13</v>
      </c>
      <c r="H91" s="1" t="s">
        <v>560</v>
      </c>
      <c r="I91" s="1" t="s">
        <v>564</v>
      </c>
      <c r="J91" s="1" t="s">
        <v>562</v>
      </c>
      <c r="K91" s="1" t="s">
        <v>563</v>
      </c>
      <c r="L91" t="str">
        <f>VLOOKUP(K91,Page1!A:F,6,FALSE)</f>
        <v>RTS</v>
      </c>
      <c r="M91" t="str">
        <f>VLOOKUP(H91,VehiclesReport!A:D,4,FALSE)</f>
        <v>1101703103</v>
      </c>
      <c r="N91" t="e">
        <f>VLOOKUP(M91,Blackout!A:J,10,FALSE)</f>
        <v>#N/A</v>
      </c>
      <c r="O91">
        <v>1</v>
      </c>
      <c r="P91">
        <f>SUMIF(Report!A:A,'Vehicle Details'!H91,Report!D:D)</f>
        <v>599</v>
      </c>
      <c r="V91">
        <f>P91/(SUMIF(Report!A:A,'Vehicle Details'!H91,Report!F:F))</f>
        <v>21.324314702741191</v>
      </c>
      <c r="W91">
        <f>AVERAGEIF(Report!A:A,'Vehicle Details'!H91,Report!G:G)</f>
        <v>4.7550000000000008</v>
      </c>
      <c r="X91">
        <f>SUMIF(Report!A:A, 'Vehicle Details'!H91,Report!H:H)</f>
        <v>132.79000000000002</v>
      </c>
      <c r="AA91">
        <f>COUNTIF('National Seating Mobility - NSM'!B:B,'Vehicle Details'!H91)</f>
        <v>0</v>
      </c>
      <c r="AB91">
        <f>SUMIF('National Seating Mobility - NSM'!B:B,'Vehicle Details'!H91,'National Seating Mobility - NSM'!F:F)</f>
        <v>0</v>
      </c>
      <c r="AC91">
        <f>VLOOKUP(A91,Export!A:I,9,FALSE)</f>
        <v>0</v>
      </c>
      <c r="AD91">
        <f>VLOOKUP(A91,Export!A:N,14,FALSE)</f>
        <v>96</v>
      </c>
    </row>
    <row r="92" spans="1:30">
      <c r="A92" s="1">
        <v>84</v>
      </c>
      <c r="B92" s="1" t="str">
        <f>VLOOKUP($A92,Contacts!$A:$O,14,FALSE)</f>
        <v>Mid-Central</v>
      </c>
      <c r="C92" s="1" t="str">
        <f>VLOOKUP($A92,Contacts!$A:$O,15,FALSE)</f>
        <v>Central</v>
      </c>
      <c r="D92" s="1" t="s">
        <v>565</v>
      </c>
      <c r="E92" s="1" t="s">
        <v>136</v>
      </c>
      <c r="F92" s="1" t="s">
        <v>12</v>
      </c>
      <c r="G92" s="1" t="s">
        <v>13</v>
      </c>
      <c r="H92" s="1" t="s">
        <v>566</v>
      </c>
      <c r="I92" s="1" t="s">
        <v>569</v>
      </c>
      <c r="J92" s="1" t="s">
        <v>567</v>
      </c>
      <c r="K92" s="1" t="s">
        <v>568</v>
      </c>
      <c r="L92" t="str">
        <f>VLOOKUP(K92,Page1!A:F,6,FALSE)</f>
        <v>Technician</v>
      </c>
      <c r="M92" t="str">
        <f>VLOOKUP(H92,VehiclesReport!A:D,4,FALSE)</f>
        <v>0052787056</v>
      </c>
      <c r="N92" t="e">
        <f>VLOOKUP(M92,Blackout!A:J,10,FALSE)</f>
        <v>#N/A</v>
      </c>
      <c r="O92">
        <v>1</v>
      </c>
      <c r="P92">
        <f>SUMIF(Report!A:A,'Vehicle Details'!H92,Report!D:D)</f>
        <v>306</v>
      </c>
      <c r="V92">
        <f>P92/(SUMIF(Report!A:A,'Vehicle Details'!H92,Report!F:F))</f>
        <v>17.200674536256326</v>
      </c>
      <c r="W92">
        <f>AVERAGEIF(Report!A:A,'Vehicle Details'!H92,Report!G:G)</f>
        <v>4.2</v>
      </c>
      <c r="X92">
        <f>SUMIF(Report!A:A, 'Vehicle Details'!H92,Report!H:H)</f>
        <v>74.709999999999994</v>
      </c>
      <c r="AA92">
        <f>COUNTIF('National Seating Mobility - NSM'!B:B,'Vehicle Details'!H92)</f>
        <v>0</v>
      </c>
      <c r="AB92">
        <f>SUMIF('National Seating Mobility - NSM'!B:B,'Vehicle Details'!H92,'National Seating Mobility - NSM'!F:F)</f>
        <v>0</v>
      </c>
      <c r="AC92">
        <f>VLOOKUP(A92,Export!A:I,9,FALSE)</f>
        <v>0.45454545454545453</v>
      </c>
      <c r="AD92">
        <f>VLOOKUP(A92,Export!A:N,14,FALSE)</f>
        <v>127</v>
      </c>
    </row>
    <row r="93" spans="1:30">
      <c r="A93" s="1">
        <v>23</v>
      </c>
      <c r="B93" s="1" t="str">
        <f>VLOOKUP($A93,Contacts!$A:$O,14,FALSE)</f>
        <v>North Central</v>
      </c>
      <c r="C93" s="1" t="str">
        <f>VLOOKUP($A93,Contacts!$A:$O,15,FALSE)</f>
        <v>Central</v>
      </c>
      <c r="D93" s="1" t="s">
        <v>570</v>
      </c>
      <c r="E93" s="1" t="s">
        <v>136</v>
      </c>
      <c r="F93" s="1" t="s">
        <v>12</v>
      </c>
      <c r="G93" s="1" t="s">
        <v>13</v>
      </c>
      <c r="H93" s="1" t="s">
        <v>571</v>
      </c>
      <c r="I93" s="1" t="s">
        <v>575</v>
      </c>
      <c r="J93" s="1" t="s">
        <v>573</v>
      </c>
      <c r="K93" s="1" t="s">
        <v>574</v>
      </c>
      <c r="L93" t="str">
        <f>VLOOKUP(K93,Page1!A:F,6,FALSE)</f>
        <v>Technician</v>
      </c>
      <c r="M93" s="61" t="str">
        <f>VLOOKUP(H93,VehiclesReport!A:D,4,FALSE)</f>
        <v>0020585046</v>
      </c>
      <c r="N93" t="str">
        <f>VLOOKUP(M93,Blackout!A:J,10,FALSE)</f>
        <v xml:space="preserve">104d 17h </v>
      </c>
      <c r="O93">
        <v>0</v>
      </c>
      <c r="P93">
        <f>SUMIF(Report!A:A,'Vehicle Details'!H93,Report!D:D)</f>
        <v>321</v>
      </c>
      <c r="V93">
        <f>P93/(SUMIF(Report!A:A,'Vehicle Details'!H93,Report!F:F))</f>
        <v>16.546391752577321</v>
      </c>
      <c r="W93">
        <f>AVERAGEIF(Report!A:A,'Vehicle Details'!H93,Report!G:G)</f>
        <v>4.9000000000000004</v>
      </c>
      <c r="X93">
        <f>SUMIF(Report!A:A, 'Vehicle Details'!H93,Report!H:H)</f>
        <v>95.02</v>
      </c>
      <c r="AA93">
        <f>COUNTIF('National Seating Mobility - NSM'!B:B,'Vehicle Details'!H93)</f>
        <v>0</v>
      </c>
      <c r="AB93">
        <f>SUMIF('National Seating Mobility - NSM'!B:B,'Vehicle Details'!H93,'National Seating Mobility - NSM'!F:F)</f>
        <v>0</v>
      </c>
      <c r="AC93">
        <f>VLOOKUP(A93,Export!A:I,9,FALSE)</f>
        <v>0.41379310344827586</v>
      </c>
      <c r="AD93">
        <f>VLOOKUP(A93,Export!A:N,14,FALSE)</f>
        <v>249</v>
      </c>
    </row>
    <row r="94" spans="1:30">
      <c r="A94" s="1">
        <v>110</v>
      </c>
      <c r="B94" s="1" t="str">
        <f>VLOOKUP($A94,Contacts!$A:$O,14,FALSE)</f>
        <v>SEC</v>
      </c>
      <c r="C94" s="1" t="str">
        <f>VLOOKUP($A94,Contacts!$A:$O,15,FALSE)</f>
        <v>South East</v>
      </c>
      <c r="D94" s="1" t="s">
        <v>576</v>
      </c>
      <c r="E94" s="1" t="s">
        <v>11</v>
      </c>
      <c r="F94" s="1" t="s">
        <v>21</v>
      </c>
      <c r="G94" s="1" t="s">
        <v>447</v>
      </c>
      <c r="H94" s="1" t="s">
        <v>577</v>
      </c>
      <c r="I94" s="1" t="s">
        <v>581</v>
      </c>
      <c r="J94" s="1" t="s">
        <v>579</v>
      </c>
      <c r="K94" s="1" t="s">
        <v>580</v>
      </c>
      <c r="L94" t="str">
        <f>VLOOKUP(K94,Page1!A:F,6,FALSE)</f>
        <v>RTS</v>
      </c>
      <c r="M94" t="str">
        <f>VLOOKUP(H94,VehiclesReport!A:D,4,FALSE)</f>
        <v>1101804303</v>
      </c>
      <c r="N94" t="e">
        <f>VLOOKUP(M94,Blackout!A:J,10,FALSE)</f>
        <v>#N/A</v>
      </c>
      <c r="O94">
        <v>1</v>
      </c>
      <c r="P94">
        <f>SUMIF(Report!A:A,'Vehicle Details'!H94,Report!D:D)</f>
        <v>669</v>
      </c>
      <c r="V94">
        <f>P94/(SUMIF(Report!A:A,'Vehicle Details'!H94,Report!F:F))</f>
        <v>27.04122877930477</v>
      </c>
      <c r="W94">
        <f>AVERAGEIF(Report!A:A,'Vehicle Details'!H94,Report!G:G)</f>
        <v>4.3833333333333329</v>
      </c>
      <c r="X94">
        <f>SUMIF(Report!A:A, 'Vehicle Details'!H94,Report!H:H)</f>
        <v>108.06</v>
      </c>
      <c r="AA94" s="61">
        <f>COUNTIF('National Seating Mobility - NSM'!B:B,'Vehicle Details'!H94)</f>
        <v>1</v>
      </c>
      <c r="AB94">
        <f>SUMIF('National Seating Mobility - NSM'!B:B,'Vehicle Details'!H94,'National Seating Mobility - NSM'!F:F)</f>
        <v>0</v>
      </c>
      <c r="AC94">
        <f>VLOOKUP(A94,Export!A:I,9,FALSE)</f>
        <v>0</v>
      </c>
      <c r="AD94">
        <f>VLOOKUP(A94,Export!A:N,14,FALSE)</f>
        <v>146</v>
      </c>
    </row>
    <row r="95" spans="1:30">
      <c r="A95" s="1">
        <v>82</v>
      </c>
      <c r="B95" s="1" t="str">
        <f>VLOOKUP($A95,Contacts!$A:$O,14,FALSE)</f>
        <v>Gulf Coast</v>
      </c>
      <c r="C95" s="1" t="str">
        <f>VLOOKUP($A95,Contacts!$A:$O,15,FALSE)</f>
        <v>South East</v>
      </c>
      <c r="D95" s="1" t="s">
        <v>582</v>
      </c>
      <c r="E95" s="1" t="s">
        <v>11</v>
      </c>
      <c r="F95" s="1" t="s">
        <v>21</v>
      </c>
      <c r="G95" s="1" t="s">
        <v>447</v>
      </c>
      <c r="H95" s="1" t="s">
        <v>583</v>
      </c>
      <c r="I95" s="1" t="s">
        <v>586</v>
      </c>
      <c r="J95" s="1" t="s">
        <v>584</v>
      </c>
      <c r="K95" s="1" t="s">
        <v>585</v>
      </c>
      <c r="L95" t="str">
        <f>VLOOKUP(K95,Page1!A:F,6,FALSE)</f>
        <v>Branch Manager</v>
      </c>
      <c r="M95" t="str">
        <f>VLOOKUP(H95,VehiclesReport!A:D,4,FALSE)</f>
        <v>0042286064</v>
      </c>
      <c r="N95" t="e">
        <f>VLOOKUP(M95,Blackout!A:J,10,FALSE)</f>
        <v>#N/A</v>
      </c>
      <c r="O95">
        <v>1</v>
      </c>
      <c r="P95">
        <f>SUMIF(Report!A:A,'Vehicle Details'!H95,Report!D:D)</f>
        <v>542</v>
      </c>
      <c r="V95">
        <f>P95/(SUMIF(Report!A:A,'Vehicle Details'!H95,Report!F:F))</f>
        <v>20.103857566765576</v>
      </c>
      <c r="W95">
        <f>AVERAGEIF(Report!A:A,'Vehicle Details'!H95,Report!G:G)</f>
        <v>4.2733333333333334</v>
      </c>
      <c r="X95">
        <f>SUMIF(Report!A:A, 'Vehicle Details'!H95,Report!H:H)</f>
        <v>115.01</v>
      </c>
      <c r="AA95" s="61">
        <f>COUNTIF('National Seating Mobility - NSM'!B:B,'Vehicle Details'!H95)</f>
        <v>1</v>
      </c>
      <c r="AB95">
        <f>SUMIF('National Seating Mobility - NSM'!B:B,'Vehicle Details'!H95,'National Seating Mobility - NSM'!F:F)</f>
        <v>0</v>
      </c>
      <c r="AC95">
        <f>VLOOKUP(A95,Export!A:I,9,FALSE)</f>
        <v>0.5</v>
      </c>
      <c r="AD95">
        <f>VLOOKUP(A95,Export!A:N,14,FALSE)</f>
        <v>79</v>
      </c>
    </row>
    <row r="96" spans="1:30">
      <c r="A96" s="1">
        <v>91</v>
      </c>
      <c r="B96" s="1" t="str">
        <f>VLOOKUP($A96,Contacts!$A:$O,14,FALSE)</f>
        <v>SC Texas</v>
      </c>
      <c r="C96" s="1" t="str">
        <f>VLOOKUP($A96,Contacts!$A:$O,15,FALSE)</f>
        <v>South East</v>
      </c>
      <c r="D96" s="1" t="s">
        <v>587</v>
      </c>
      <c r="E96" s="1" t="s">
        <v>11</v>
      </c>
      <c r="F96" s="1" t="s">
        <v>21</v>
      </c>
      <c r="G96" s="1" t="s">
        <v>447</v>
      </c>
      <c r="H96" s="1" t="s">
        <v>588</v>
      </c>
      <c r="I96" s="1" t="s">
        <v>591</v>
      </c>
      <c r="J96" s="1" t="s">
        <v>589</v>
      </c>
      <c r="K96" s="1" t="s">
        <v>590</v>
      </c>
      <c r="L96" t="str">
        <f>VLOOKUP(K96,Page1!A:F,6,FALSE)</f>
        <v>RTS</v>
      </c>
      <c r="M96" t="str">
        <f>VLOOKUP(H96,VehiclesReport!A:D,4,FALSE)</f>
        <v>1112705265</v>
      </c>
      <c r="N96" t="e">
        <f>VLOOKUP(M96,Blackout!A:J,10,FALSE)</f>
        <v>#N/A</v>
      </c>
      <c r="O96">
        <v>1</v>
      </c>
      <c r="P96">
        <f>SUMIF(Report!A:A,'Vehicle Details'!H96,Report!D:D)</f>
        <v>312</v>
      </c>
      <c r="V96">
        <f>P96/(SUMIF(Report!A:A,'Vehicle Details'!H96,Report!F:F))</f>
        <v>24.840764331210192</v>
      </c>
      <c r="W96">
        <f>AVERAGEIF(Report!A:A,'Vehicle Details'!H96,Report!G:G)</f>
        <v>3.98</v>
      </c>
      <c r="X96">
        <f>SUMIF(Report!A:A, 'Vehicle Details'!H96,Report!H:H)</f>
        <v>50</v>
      </c>
      <c r="AA96">
        <f>COUNTIF('National Seating Mobility - NSM'!B:B,'Vehicle Details'!H96)</f>
        <v>1</v>
      </c>
      <c r="AB96">
        <f>SUMIF('National Seating Mobility - NSM'!B:B,'Vehicle Details'!H96,'National Seating Mobility - NSM'!F:F)</f>
        <v>1</v>
      </c>
      <c r="AC96">
        <f>VLOOKUP(A96,Export!A:I,9,FALSE)</f>
        <v>0.4</v>
      </c>
      <c r="AD96">
        <f>VLOOKUP(A96,Export!A:N,14,FALSE)</f>
        <v>61</v>
      </c>
    </row>
    <row r="97" spans="1:30">
      <c r="A97" s="1">
        <v>129</v>
      </c>
      <c r="B97" s="1" t="str">
        <f>VLOOKUP($A97,Contacts!$A:$O,14,FALSE)</f>
        <v>Mid-Central</v>
      </c>
      <c r="C97" s="1" t="str">
        <f>VLOOKUP($A97,Contacts!$A:$O,15,FALSE)</f>
        <v>Central</v>
      </c>
      <c r="D97" s="1" t="s">
        <v>592</v>
      </c>
      <c r="E97" s="1" t="s">
        <v>11</v>
      </c>
      <c r="F97" s="1" t="s">
        <v>21</v>
      </c>
      <c r="G97" s="1" t="s">
        <v>447</v>
      </c>
      <c r="H97" s="1" t="s">
        <v>593</v>
      </c>
      <c r="I97" s="1" t="s">
        <v>596</v>
      </c>
      <c r="J97" s="1" t="s">
        <v>594</v>
      </c>
      <c r="K97" s="1" t="s">
        <v>595</v>
      </c>
      <c r="L97" t="str">
        <f>VLOOKUP(K97,Page1!A:F,6,FALSE)</f>
        <v>RTS</v>
      </c>
      <c r="M97" t="str">
        <f>VLOOKUP(H97,VehiclesReport!A:D,4,FALSE)</f>
        <v>1102004616</v>
      </c>
      <c r="N97" t="e">
        <f>VLOOKUP(M97,Blackout!A:J,10,FALSE)</f>
        <v>#N/A</v>
      </c>
      <c r="O97">
        <v>1</v>
      </c>
      <c r="P97">
        <f>SUMIF(Report!A:A,'Vehicle Details'!H97,Report!D:D)</f>
        <v>753</v>
      </c>
      <c r="V97">
        <f>P97/(SUMIF(Report!A:A,'Vehicle Details'!H97,Report!F:F))</f>
        <v>29.4140625</v>
      </c>
      <c r="W97">
        <f>AVERAGEIF(Report!A:A,'Vehicle Details'!H97,Report!G:G)</f>
        <v>4.6899999999999995</v>
      </c>
      <c r="X97">
        <f>SUMIF(Report!A:A, 'Vehicle Details'!H97,Report!H:H)</f>
        <v>120.22999999999999</v>
      </c>
      <c r="AA97" s="61">
        <f>COUNTIF('National Seating Mobility - NSM'!B:B,'Vehicle Details'!H97)</f>
        <v>1</v>
      </c>
      <c r="AB97">
        <f>SUMIF('National Seating Mobility - NSM'!B:B,'Vehicle Details'!H97,'National Seating Mobility - NSM'!F:F)</f>
        <v>0</v>
      </c>
      <c r="AC97">
        <f>VLOOKUP(A97,Export!A:I,9,FALSE)</f>
        <v>0.5</v>
      </c>
      <c r="AD97">
        <f>VLOOKUP(A97,Export!A:N,14,FALSE)</f>
        <v>301</v>
      </c>
    </row>
    <row r="98" spans="1:30">
      <c r="A98" s="1">
        <v>59</v>
      </c>
      <c r="B98" s="1" t="str">
        <f>VLOOKUP($A98,Contacts!$A:$O,14,FALSE)</f>
        <v>New England</v>
      </c>
      <c r="C98" s="1" t="str">
        <f>VLOOKUP($A98,Contacts!$A:$O,15,FALSE)</f>
        <v>North East</v>
      </c>
      <c r="D98" s="1" t="s">
        <v>597</v>
      </c>
      <c r="E98" s="1" t="s">
        <v>11</v>
      </c>
      <c r="F98" s="1" t="s">
        <v>21</v>
      </c>
      <c r="G98" s="1" t="s">
        <v>447</v>
      </c>
      <c r="H98" s="1" t="s">
        <v>598</v>
      </c>
      <c r="I98" s="1" t="s">
        <v>602</v>
      </c>
      <c r="J98" s="1" t="s">
        <v>600</v>
      </c>
      <c r="K98" s="1" t="s">
        <v>601</v>
      </c>
      <c r="L98" t="str">
        <f>VLOOKUP(K98,Page1!A:F,6,FALSE)</f>
        <v>Technician</v>
      </c>
      <c r="M98" t="str">
        <f>VLOOKUP(H98,VehiclesReport!A:D,4,FALSE)</f>
        <v>1120303774</v>
      </c>
      <c r="N98" t="e">
        <f>VLOOKUP(M98,Blackout!A:J,10,FALSE)</f>
        <v>#N/A</v>
      </c>
      <c r="O98">
        <v>1</v>
      </c>
      <c r="P98">
        <f>SUMIF(Report!A:A,'Vehicle Details'!H98,Report!D:D)</f>
        <v>577</v>
      </c>
      <c r="V98">
        <f>P98/(SUMIF(Report!A:A,'Vehicle Details'!H98,Report!F:F))</f>
        <v>26.108597285067873</v>
      </c>
      <c r="W98">
        <f>AVERAGEIF(Report!A:A,'Vehicle Details'!H98,Report!G:G)</f>
        <v>4.8000000000000007</v>
      </c>
      <c r="X98">
        <f>SUMIF(Report!A:A, 'Vehicle Details'!H98,Report!H:H)</f>
        <v>105.86</v>
      </c>
      <c r="AA98">
        <f>COUNTIF('National Seating Mobility - NSM'!B:B,'Vehicle Details'!H98)</f>
        <v>1</v>
      </c>
      <c r="AB98">
        <f>SUMIF('National Seating Mobility - NSM'!B:B,'Vehicle Details'!H98,'National Seating Mobility - NSM'!F:F)</f>
        <v>1</v>
      </c>
      <c r="AC98">
        <f>VLOOKUP(A98,Export!A:I,9,FALSE)</f>
        <v>0.7142857142857143</v>
      </c>
      <c r="AD98">
        <f>VLOOKUP(A98,Export!A:N,14,FALSE)</f>
        <v>107</v>
      </c>
    </row>
    <row r="99" spans="1:30">
      <c r="A99" s="1">
        <v>255</v>
      </c>
      <c r="B99" s="1" t="str">
        <f>VLOOKUP($A99,Contacts!$A:$O,14,FALSE)</f>
        <v>New England</v>
      </c>
      <c r="C99" s="1" t="str">
        <f>VLOOKUP($A99,Contacts!$A:$O,15,FALSE)</f>
        <v>North East</v>
      </c>
      <c r="D99" s="1" t="s">
        <v>603</v>
      </c>
      <c r="E99" s="1" t="s">
        <v>11</v>
      </c>
      <c r="F99" s="1" t="s">
        <v>21</v>
      </c>
      <c r="G99" s="1" t="s">
        <v>447</v>
      </c>
      <c r="H99" s="1" t="s">
        <v>604</v>
      </c>
      <c r="I99" s="1" t="s">
        <v>607</v>
      </c>
      <c r="J99" s="1" t="s">
        <v>605</v>
      </c>
      <c r="K99" s="1" t="s">
        <v>606</v>
      </c>
      <c r="L99" t="str">
        <f>VLOOKUP(K99,Page1!A:F,6,FALSE)</f>
        <v>Access Technician</v>
      </c>
      <c r="M99" t="str">
        <f>VLOOKUP(H99,VehiclesReport!A:D,4,FALSE)</f>
        <v>1101803432</v>
      </c>
      <c r="N99" t="e">
        <f>VLOOKUP(M99,Blackout!A:J,10,FALSE)</f>
        <v>#N/A</v>
      </c>
      <c r="O99">
        <v>1</v>
      </c>
      <c r="P99">
        <f>SUMIF(Report!A:A,'Vehicle Details'!H99,Report!D:D)</f>
        <v>721</v>
      </c>
      <c r="V99">
        <f>P99/(SUMIF(Report!A:A,'Vehicle Details'!H99,Report!F:F))</f>
        <v>21.350310926858157</v>
      </c>
      <c r="W99">
        <f>AVERAGEIF(Report!A:A,'Vehicle Details'!H99,Report!G:G)</f>
        <v>4.8033333333333337</v>
      </c>
      <c r="X99">
        <f>SUMIF(Report!A:A, 'Vehicle Details'!H99,Report!H:H)</f>
        <v>162.81</v>
      </c>
      <c r="AA99">
        <f>COUNTIF('National Seating Mobility - NSM'!B:B,'Vehicle Details'!H99)</f>
        <v>1</v>
      </c>
      <c r="AB99">
        <f>SUMIF('National Seating Mobility - NSM'!B:B,'Vehicle Details'!H99,'National Seating Mobility - NSM'!F:F)</f>
        <v>1</v>
      </c>
      <c r="AC99">
        <f>VLOOKUP(A99,Export!A:I,9,FALSE)</f>
        <v>0</v>
      </c>
      <c r="AD99">
        <f>VLOOKUP(A99,Export!A:N,14,FALSE)</f>
        <v>96</v>
      </c>
    </row>
    <row r="100" spans="1:30">
      <c r="A100" s="1">
        <v>68</v>
      </c>
      <c r="B100" s="1" t="str">
        <f>VLOOKUP($A100,Contacts!$A:$O,14,FALSE)</f>
        <v>ACC</v>
      </c>
      <c r="C100" s="1" t="str">
        <f>VLOOKUP($A100,Contacts!$A:$O,15,FALSE)</f>
        <v>South East</v>
      </c>
      <c r="D100" s="1" t="s">
        <v>608</v>
      </c>
      <c r="E100" s="1" t="s">
        <v>11</v>
      </c>
      <c r="F100" s="1" t="s">
        <v>21</v>
      </c>
      <c r="G100" s="1" t="s">
        <v>447</v>
      </c>
      <c r="H100" s="1" t="s">
        <v>609</v>
      </c>
      <c r="I100" s="1" t="s">
        <v>612</v>
      </c>
      <c r="J100" s="1" t="s">
        <v>610</v>
      </c>
      <c r="K100" s="1" t="s">
        <v>611</v>
      </c>
      <c r="L100" t="str">
        <f>VLOOKUP(K100,Page1!A:F,6,FALSE)</f>
        <v>RTS</v>
      </c>
      <c r="M100" t="str">
        <f>VLOOKUP(H100,VehiclesReport!A:D,4,FALSE)</f>
        <v>1102102893</v>
      </c>
      <c r="N100" t="e">
        <f>VLOOKUP(M100,Blackout!A:J,10,FALSE)</f>
        <v>#N/A</v>
      </c>
      <c r="O100">
        <v>1</v>
      </c>
      <c r="P100">
        <f>SUMIF(Report!A:A,'Vehicle Details'!H100,Report!D:D)</f>
        <v>384</v>
      </c>
      <c r="V100">
        <f>P100/(SUMIF(Report!A:A,'Vehicle Details'!H100,Report!F:F))</f>
        <v>26.909600560616678</v>
      </c>
      <c r="W100">
        <f>AVERAGEIF(Report!A:A,'Vehicle Details'!H100,Report!G:G)</f>
        <v>4.5449999999999999</v>
      </c>
      <c r="X100">
        <f>SUMIF(Report!A:A, 'Vehicle Details'!H100,Report!H:H)</f>
        <v>64.81</v>
      </c>
      <c r="AA100">
        <f>COUNTIF('National Seating Mobility - NSM'!B:B,'Vehicle Details'!H100)</f>
        <v>1</v>
      </c>
      <c r="AB100">
        <f>SUMIF('National Seating Mobility - NSM'!B:B,'Vehicle Details'!H100,'National Seating Mobility - NSM'!F:F)</f>
        <v>1</v>
      </c>
      <c r="AC100">
        <f>VLOOKUP(A100,Export!A:I,9,FALSE)</f>
        <v>0.14285714285714285</v>
      </c>
      <c r="AD100">
        <f>VLOOKUP(A100,Export!A:N,14,FALSE)</f>
        <v>176</v>
      </c>
    </row>
    <row r="101" spans="1:30">
      <c r="A101" s="1">
        <v>212</v>
      </c>
      <c r="B101" s="1" t="str">
        <f>VLOOKUP($A101,Contacts!$A:$O,14,FALSE)</f>
        <v>SEC</v>
      </c>
      <c r="C101" s="1" t="str">
        <f>VLOOKUP($A101,Contacts!$A:$O,15,FALSE)</f>
        <v>South East</v>
      </c>
      <c r="D101" s="1" t="s">
        <v>613</v>
      </c>
      <c r="E101" s="1" t="s">
        <v>11</v>
      </c>
      <c r="F101" s="1" t="s">
        <v>21</v>
      </c>
      <c r="G101" s="1" t="s">
        <v>447</v>
      </c>
      <c r="H101" s="1" t="s">
        <v>614</v>
      </c>
      <c r="I101" s="1" t="s">
        <v>617</v>
      </c>
      <c r="J101" s="1" t="s">
        <v>615</v>
      </c>
      <c r="K101" s="1" t="s">
        <v>616</v>
      </c>
      <c r="L101" t="str">
        <f>VLOOKUP(K101,Page1!A:F,6,FALSE)</f>
        <v>RTS</v>
      </c>
      <c r="M101" t="str">
        <f>VLOOKUP(H101,VehiclesReport!A:D,4,FALSE)</f>
        <v>0051285143</v>
      </c>
      <c r="N101" t="e">
        <f>VLOOKUP(M101,Blackout!A:J,10,FALSE)</f>
        <v>#N/A</v>
      </c>
      <c r="O101">
        <v>1</v>
      </c>
      <c r="P101">
        <f>SUMIF(Report!A:A,'Vehicle Details'!H101,Report!D:D)</f>
        <v>430</v>
      </c>
      <c r="V101">
        <f>P101/(SUMIF(Report!A:A,'Vehicle Details'!H101,Report!F:F))</f>
        <v>26.993094789704958</v>
      </c>
      <c r="W101">
        <f>AVERAGEIF(Report!A:A,'Vehicle Details'!H101,Report!G:G)</f>
        <v>4.3450000000000006</v>
      </c>
      <c r="X101">
        <f>SUMIF(Report!A:A, 'Vehicle Details'!H101,Report!H:H)</f>
        <v>68.53</v>
      </c>
      <c r="AA101" s="61">
        <f>COUNTIF('National Seating Mobility - NSM'!B:B,'Vehicle Details'!H101)</f>
        <v>1</v>
      </c>
      <c r="AB101">
        <f>SUMIF('National Seating Mobility - NSM'!B:B,'Vehicle Details'!H101,'National Seating Mobility - NSM'!F:F)</f>
        <v>0</v>
      </c>
      <c r="AC101">
        <f>VLOOKUP(A101,Export!A:I,9,FALSE)</f>
        <v>0.5</v>
      </c>
      <c r="AD101">
        <f>VLOOKUP(A101,Export!A:N,14,FALSE)</f>
        <v>10</v>
      </c>
    </row>
    <row r="102" spans="1:30">
      <c r="A102" s="1">
        <v>20</v>
      </c>
      <c r="B102" s="1" t="str">
        <f>VLOOKUP($A102,Contacts!$A:$O,14,FALSE)</f>
        <v>Mid-Central</v>
      </c>
      <c r="C102" s="1" t="str">
        <f>VLOOKUP($A102,Contacts!$A:$O,15,FALSE)</f>
        <v>Central</v>
      </c>
      <c r="D102" s="1" t="s">
        <v>618</v>
      </c>
      <c r="E102" s="1" t="s">
        <v>11</v>
      </c>
      <c r="F102" s="1" t="s">
        <v>21</v>
      </c>
      <c r="G102" s="1" t="s">
        <v>447</v>
      </c>
      <c r="H102" s="1" t="s">
        <v>619</v>
      </c>
      <c r="I102" s="1" t="s">
        <v>623</v>
      </c>
      <c r="J102" s="1" t="s">
        <v>621</v>
      </c>
      <c r="K102" s="1" t="s">
        <v>622</v>
      </c>
      <c r="L102" t="str">
        <f>VLOOKUP(K102,Page1!A:F,6,FALSE)</f>
        <v>RTS</v>
      </c>
      <c r="M102" t="str">
        <f>VLOOKUP(H102,VehiclesReport!A:D,4,FALSE)</f>
        <v>0051186121</v>
      </c>
      <c r="N102" t="e">
        <f>VLOOKUP(M102,Blackout!A:J,10,FALSE)</f>
        <v>#N/A</v>
      </c>
      <c r="O102">
        <v>1</v>
      </c>
      <c r="P102">
        <f>SUMIF(Report!A:A,'Vehicle Details'!H102,Report!D:D)</f>
        <v>295</v>
      </c>
      <c r="V102">
        <f>P102/(SUMIF(Report!A:A,'Vehicle Details'!H102,Report!F:F))</f>
        <v>26.696832579185518</v>
      </c>
      <c r="W102">
        <f>AVERAGEIF(Report!A:A,'Vehicle Details'!H102,Report!G:G)</f>
        <v>4.3899999999999997</v>
      </c>
      <c r="X102">
        <f>SUMIF(Report!A:A, 'Vehicle Details'!H102,Report!H:H)</f>
        <v>48.55</v>
      </c>
      <c r="AA102">
        <f>COUNTIF('National Seating Mobility - NSM'!B:B,'Vehicle Details'!H102)</f>
        <v>1</v>
      </c>
      <c r="AB102">
        <f>SUMIF('National Seating Mobility - NSM'!B:B,'Vehicle Details'!H102,'National Seating Mobility - NSM'!F:F)</f>
        <v>1</v>
      </c>
      <c r="AC102">
        <f>VLOOKUP(A102,Export!A:I,9,FALSE)</f>
        <v>0.2</v>
      </c>
      <c r="AD102">
        <f>VLOOKUP(A102,Export!A:N,14,FALSE)</f>
        <v>44</v>
      </c>
    </row>
    <row r="103" spans="1:30">
      <c r="A103" s="1">
        <v>94</v>
      </c>
      <c r="B103" s="1" t="str">
        <f>VLOOKUP($A103,Contacts!$A:$O,14,FALSE)</f>
        <v>ACC</v>
      </c>
      <c r="C103" s="1" t="str">
        <f>VLOOKUP($A103,Contacts!$A:$O,15,FALSE)</f>
        <v>South East</v>
      </c>
      <c r="D103" s="1" t="s">
        <v>624</v>
      </c>
      <c r="E103" s="1" t="s">
        <v>11</v>
      </c>
      <c r="F103" s="1" t="s">
        <v>21</v>
      </c>
      <c r="G103" s="1" t="s">
        <v>447</v>
      </c>
      <c r="H103" s="1" t="s">
        <v>625</v>
      </c>
      <c r="I103" s="1" t="s">
        <v>629</v>
      </c>
      <c r="J103" s="1" t="s">
        <v>627</v>
      </c>
      <c r="K103" s="1" t="s">
        <v>628</v>
      </c>
      <c r="L103" t="str">
        <f>VLOOKUP(K103,Page1!A:F,6,FALSE)</f>
        <v>RTS</v>
      </c>
      <c r="M103" s="61" t="e">
        <f>VLOOKUP(H103,VehiclesReport!A:D,4,FALSE)</f>
        <v>#N/A</v>
      </c>
      <c r="N103" t="e">
        <f>VLOOKUP(M103,Blackout!A:J,10,FALSE)</f>
        <v>#N/A</v>
      </c>
      <c r="O103">
        <v>0</v>
      </c>
      <c r="P103">
        <f>SUMIF(Report!A:A,'Vehicle Details'!H103,Report!D:D)</f>
        <v>0</v>
      </c>
      <c r="V103" t="e">
        <f>P103/(SUMIF(Report!A:A,'Vehicle Details'!H103,Report!F:F))</f>
        <v>#DIV/0!</v>
      </c>
      <c r="W103" t="e">
        <f>AVERAGEIF(Report!A:A,'Vehicle Details'!H103,Report!G:G)</f>
        <v>#DIV/0!</v>
      </c>
      <c r="X103">
        <f>SUMIF(Report!A:A, 'Vehicle Details'!H103,Report!H:H)</f>
        <v>0</v>
      </c>
      <c r="AA103" s="61">
        <f>COUNTIF('National Seating Mobility - NSM'!B:B,'Vehicle Details'!H103)</f>
        <v>1</v>
      </c>
      <c r="AB103">
        <f>SUMIF('National Seating Mobility - NSM'!B:B,'Vehicle Details'!H103,'National Seating Mobility - NSM'!F:F)</f>
        <v>0</v>
      </c>
      <c r="AC103">
        <f>VLOOKUP(A103,Export!A:I,9,FALSE)</f>
        <v>0.2857142857142857</v>
      </c>
      <c r="AD103">
        <f>VLOOKUP(A103,Export!A:N,14,FALSE)</f>
        <v>116</v>
      </c>
    </row>
    <row r="104" spans="1:30">
      <c r="A104" s="1">
        <v>168</v>
      </c>
      <c r="B104" s="1" t="str">
        <f>VLOOKUP($A104,Contacts!$A:$O,14,FALSE)</f>
        <v>ACC</v>
      </c>
      <c r="C104" s="1" t="str">
        <f>VLOOKUP($A104,Contacts!$A:$O,15,FALSE)</f>
        <v>South East</v>
      </c>
      <c r="D104" s="1" t="s">
        <v>630</v>
      </c>
      <c r="E104" s="1" t="s">
        <v>11</v>
      </c>
      <c r="F104" s="1" t="s">
        <v>21</v>
      </c>
      <c r="G104" s="1" t="s">
        <v>447</v>
      </c>
      <c r="H104" s="1" t="s">
        <v>631</v>
      </c>
      <c r="I104" s="1" t="s">
        <v>635</v>
      </c>
      <c r="J104" s="1" t="s">
        <v>633</v>
      </c>
      <c r="K104" s="1" t="s">
        <v>634</v>
      </c>
      <c r="L104" t="str">
        <f>VLOOKUP(K104,Page1!A:F,6,FALSE)</f>
        <v>RTS</v>
      </c>
      <c r="M104" t="str">
        <f>VLOOKUP(H104,VehiclesReport!A:D,4,FALSE)</f>
        <v>0042286032</v>
      </c>
      <c r="N104" t="e">
        <f>VLOOKUP(M104,Blackout!A:J,10,FALSE)</f>
        <v>#N/A</v>
      </c>
      <c r="O104">
        <v>1</v>
      </c>
      <c r="P104">
        <f>SUMIF(Report!A:A,'Vehicle Details'!H104,Report!D:D)</f>
        <v>2062</v>
      </c>
      <c r="V104">
        <f>P104/(SUMIF(Report!A:A,'Vehicle Details'!H104,Report!F:F))</f>
        <v>27.940379403794033</v>
      </c>
      <c r="W104">
        <f>AVERAGEIF(Report!A:A,'Vehicle Details'!H104,Report!G:G)</f>
        <v>5.69</v>
      </c>
      <c r="X104">
        <f>SUMIF(Report!A:A, 'Vehicle Details'!H104,Report!H:H)</f>
        <v>419.84000000000003</v>
      </c>
      <c r="AA104" s="61">
        <f>COUNTIF('National Seating Mobility - NSM'!B:B,'Vehicle Details'!H104)</f>
        <v>1</v>
      </c>
      <c r="AB104">
        <f>SUMIF('National Seating Mobility - NSM'!B:B,'Vehicle Details'!H104,'National Seating Mobility - NSM'!F:F)</f>
        <v>0</v>
      </c>
      <c r="AC104">
        <f>VLOOKUP(A104,Export!A:I,9,FALSE)</f>
        <v>0.53333333333333333</v>
      </c>
      <c r="AD104">
        <f>VLOOKUP(A104,Export!A:N,14,FALSE)</f>
        <v>109</v>
      </c>
    </row>
    <row r="105" spans="1:30">
      <c r="A105" s="1">
        <v>23</v>
      </c>
      <c r="B105" s="1" t="str">
        <f>VLOOKUP($A105,Contacts!$A:$O,14,FALSE)</f>
        <v>North Central</v>
      </c>
      <c r="C105" s="1" t="str">
        <f>VLOOKUP($A105,Contacts!$A:$O,15,FALSE)</f>
        <v>Central</v>
      </c>
      <c r="D105" s="1" t="s">
        <v>636</v>
      </c>
      <c r="E105" s="1" t="s">
        <v>11</v>
      </c>
      <c r="F105" s="1" t="s">
        <v>21</v>
      </c>
      <c r="G105" s="1" t="s">
        <v>637</v>
      </c>
      <c r="H105" s="1" t="s">
        <v>638</v>
      </c>
      <c r="I105" s="1" t="s">
        <v>641</v>
      </c>
      <c r="J105" s="1" t="s">
        <v>639</v>
      </c>
      <c r="K105" s="1" t="s">
        <v>640</v>
      </c>
      <c r="L105" t="str">
        <f>VLOOKUP(K105,Page1!A:F,6,FALSE)</f>
        <v>Access Sales</v>
      </c>
      <c r="M105" s="61" t="e">
        <f>VLOOKUP(H105,VehiclesReport!A:D,4,FALSE)</f>
        <v>#N/A</v>
      </c>
      <c r="N105" t="e">
        <f>VLOOKUP(M105,Blackout!A:J,10,FALSE)</f>
        <v>#N/A</v>
      </c>
      <c r="O105">
        <v>0</v>
      </c>
      <c r="P105">
        <f>SUMIF(Report!A:A,'Vehicle Details'!H105,Report!D:D)</f>
        <v>422</v>
      </c>
      <c r="V105">
        <f>P105/(SUMIF(Report!A:A,'Vehicle Details'!H105,Report!F:F))</f>
        <v>18.881431767337805</v>
      </c>
      <c r="W105">
        <f>AVERAGEIF(Report!A:A,'Vehicle Details'!H105,Report!G:G)</f>
        <v>4.59</v>
      </c>
      <c r="X105">
        <f>SUMIF(Report!A:A, 'Vehicle Details'!H105,Report!H:H)</f>
        <v>102.57</v>
      </c>
      <c r="AA105">
        <f>COUNTIF('National Seating Mobility - NSM'!B:B,'Vehicle Details'!H105)</f>
        <v>1</v>
      </c>
      <c r="AB105">
        <f>SUMIF('National Seating Mobility - NSM'!B:B,'Vehicle Details'!H105,'National Seating Mobility - NSM'!F:F)</f>
        <v>1</v>
      </c>
      <c r="AC105">
        <f>VLOOKUP(A105,Export!A:I,9,FALSE)</f>
        <v>0.41379310344827586</v>
      </c>
      <c r="AD105">
        <f>VLOOKUP(A105,Export!A:N,14,FALSE)</f>
        <v>249</v>
      </c>
    </row>
    <row r="106" spans="1:30">
      <c r="A106" s="1">
        <v>54</v>
      </c>
      <c r="B106" s="1" t="str">
        <f>VLOOKUP($A106,Contacts!$A:$O,14,FALSE)</f>
        <v>Mid-Central</v>
      </c>
      <c r="C106" s="1" t="str">
        <f>VLOOKUP($A106,Contacts!$A:$O,15,FALSE)</f>
        <v>Central</v>
      </c>
      <c r="D106" s="1" t="s">
        <v>642</v>
      </c>
      <c r="E106" s="1" t="s">
        <v>11</v>
      </c>
      <c r="F106" s="1" t="s">
        <v>21</v>
      </c>
      <c r="G106" s="1" t="s">
        <v>637</v>
      </c>
      <c r="H106" s="1" t="s">
        <v>643</v>
      </c>
      <c r="I106" s="1" t="s">
        <v>646</v>
      </c>
      <c r="J106" s="1" t="s">
        <v>644</v>
      </c>
      <c r="K106" s="1" t="s">
        <v>645</v>
      </c>
      <c r="L106" t="str">
        <f>VLOOKUP(K106,Page1!A:F,6,FALSE)</f>
        <v>Technician Senior</v>
      </c>
      <c r="M106" s="61" t="str">
        <f>VLOOKUP(H106,VehiclesReport!A:D,4,FALSE)</f>
        <v>9120687031</v>
      </c>
      <c r="N106" t="str">
        <f>VLOOKUP(M106,Blackout!A:J,10,FALSE)</f>
        <v xml:space="preserve">88d 19h </v>
      </c>
      <c r="O106">
        <v>0</v>
      </c>
      <c r="P106">
        <f>SUMIF(Report!A:A,'Vehicle Details'!H106,Report!D:D)</f>
        <v>369</v>
      </c>
      <c r="V106">
        <f>P106/(SUMIF(Report!A:A,'Vehicle Details'!H106,Report!F:F))</f>
        <v>17.340225563909772</v>
      </c>
      <c r="W106">
        <f>AVERAGEIF(Report!A:A,'Vehicle Details'!H106,Report!G:G)</f>
        <v>4.7</v>
      </c>
      <c r="X106">
        <f>SUMIF(Report!A:A, 'Vehicle Details'!H106,Report!H:H)</f>
        <v>100.01</v>
      </c>
      <c r="AA106">
        <f>COUNTIF('National Seating Mobility - NSM'!B:B,'Vehicle Details'!H106)</f>
        <v>1</v>
      </c>
      <c r="AB106">
        <f>SUMIF('National Seating Mobility - NSM'!B:B,'Vehicle Details'!H106,'National Seating Mobility - NSM'!F:F)</f>
        <v>1</v>
      </c>
      <c r="AC106">
        <f>VLOOKUP(A106,Export!A:I,9,FALSE)</f>
        <v>0.5</v>
      </c>
      <c r="AD106">
        <f>VLOOKUP(A106,Export!A:N,14,FALSE)</f>
        <v>90</v>
      </c>
    </row>
    <row r="107" spans="1:30">
      <c r="A107" s="1">
        <v>109</v>
      </c>
      <c r="B107" s="1" t="str">
        <f>VLOOKUP($A107,Contacts!$A:$O,14,FALSE)</f>
        <v>Big East</v>
      </c>
      <c r="C107" s="1" t="str">
        <f>VLOOKUP($A107,Contacts!$A:$O,15,FALSE)</f>
        <v>North East</v>
      </c>
      <c r="D107" s="1" t="s">
        <v>647</v>
      </c>
      <c r="E107" s="1" t="s">
        <v>11</v>
      </c>
      <c r="F107" s="1" t="s">
        <v>21</v>
      </c>
      <c r="G107" s="1" t="s">
        <v>637</v>
      </c>
      <c r="H107" s="1" t="s">
        <v>648</v>
      </c>
      <c r="I107" s="1" t="s">
        <v>651</v>
      </c>
      <c r="J107" s="1" t="s">
        <v>649</v>
      </c>
      <c r="K107" s="1" t="s">
        <v>650</v>
      </c>
      <c r="L107" t="str">
        <f>VLOOKUP(K107,Page1!A:F,6,FALSE)</f>
        <v>Technician Senior</v>
      </c>
      <c r="M107" t="str">
        <f>VLOOKUP(H107,VehiclesReport!A:D,4,FALSE)</f>
        <v>1112902079</v>
      </c>
      <c r="N107" t="e">
        <f>VLOOKUP(M107,Blackout!A:J,10,FALSE)</f>
        <v>#N/A</v>
      </c>
      <c r="O107">
        <v>1</v>
      </c>
      <c r="P107">
        <f>SUMIF(Report!A:A,'Vehicle Details'!H107,Report!D:D)</f>
        <v>0</v>
      </c>
      <c r="V107" t="e">
        <f>P107/(SUMIF(Report!A:A,'Vehicle Details'!H107,Report!F:F))</f>
        <v>#DIV/0!</v>
      </c>
      <c r="W107" t="e">
        <f>AVERAGEIF(Report!A:A,'Vehicle Details'!H107,Report!G:G)</f>
        <v>#DIV/0!</v>
      </c>
      <c r="X107">
        <f>SUMIF(Report!A:A, 'Vehicle Details'!H107,Report!H:H)</f>
        <v>0</v>
      </c>
      <c r="AA107">
        <f>COUNTIF('National Seating Mobility - NSM'!B:B,'Vehicle Details'!H107)</f>
        <v>1</v>
      </c>
      <c r="AB107">
        <f>SUMIF('National Seating Mobility - NSM'!B:B,'Vehicle Details'!H107,'National Seating Mobility - NSM'!F:F)</f>
        <v>1</v>
      </c>
      <c r="AC107">
        <f>VLOOKUP(A107,Export!A:I,9,FALSE)</f>
        <v>8.3333333333333329E-2</v>
      </c>
      <c r="AD107">
        <f>VLOOKUP(A107,Export!A:N,14,FALSE)</f>
        <v>193</v>
      </c>
    </row>
    <row r="108" spans="1:30">
      <c r="A108" s="1">
        <v>158</v>
      </c>
      <c r="B108" s="1" t="str">
        <f>VLOOKUP($A108,Contacts!$A:$O,14,FALSE)</f>
        <v>Mid-Atlantic</v>
      </c>
      <c r="C108" s="1" t="str">
        <f>VLOOKUP($A108,Contacts!$A:$O,15,FALSE)</f>
        <v>North East</v>
      </c>
      <c r="D108" s="1" t="s">
        <v>652</v>
      </c>
      <c r="E108" s="1" t="s">
        <v>11</v>
      </c>
      <c r="F108" s="1" t="s">
        <v>21</v>
      </c>
      <c r="G108" s="1" t="s">
        <v>637</v>
      </c>
      <c r="H108" s="1" t="s">
        <v>653</v>
      </c>
      <c r="I108" s="1" t="s">
        <v>657</v>
      </c>
      <c r="J108" s="1" t="s">
        <v>655</v>
      </c>
      <c r="K108" s="1" t="s">
        <v>656</v>
      </c>
      <c r="L108" t="str">
        <f>VLOOKUP(K108,Page1!A:F,6,FALSE)</f>
        <v>Technician</v>
      </c>
      <c r="M108" t="str">
        <f>VLOOKUP(H108,VehiclesReport!A:D,4,FALSE)</f>
        <v>1112704853</v>
      </c>
      <c r="N108" t="e">
        <f>VLOOKUP(M108,Blackout!A:J,10,FALSE)</f>
        <v>#N/A</v>
      </c>
      <c r="O108">
        <v>1</v>
      </c>
      <c r="P108">
        <f>SUMIF(Report!A:A,'Vehicle Details'!H108,Report!D:D)</f>
        <v>437</v>
      </c>
      <c r="V108">
        <f>P108/(SUMIF(Report!A:A,'Vehicle Details'!H108,Report!F:F))</f>
        <v>19.535091640590075</v>
      </c>
      <c r="W108">
        <f>AVERAGEIF(Report!A:A,'Vehicle Details'!H108,Report!G:G)</f>
        <v>4.78</v>
      </c>
      <c r="X108">
        <f>SUMIF(Report!A:A, 'Vehicle Details'!H108,Report!H:H)</f>
        <v>106.94</v>
      </c>
      <c r="AA108">
        <f>COUNTIF('National Seating Mobility - NSM'!B:B,'Vehicle Details'!H108)</f>
        <v>1</v>
      </c>
      <c r="AB108">
        <f>SUMIF('National Seating Mobility - NSM'!B:B,'Vehicle Details'!H108,'National Seating Mobility - NSM'!F:F)</f>
        <v>1</v>
      </c>
      <c r="AC108">
        <f>VLOOKUP(A108,Export!A:I,9,FALSE)</f>
        <v>0.72972972972972971</v>
      </c>
      <c r="AD108">
        <f>VLOOKUP(A108,Export!A:N,14,FALSE)</f>
        <v>143</v>
      </c>
    </row>
    <row r="109" spans="1:30">
      <c r="A109" s="1">
        <v>131</v>
      </c>
      <c r="B109" s="1" t="str">
        <f>VLOOKUP($A109,Contacts!$A:$O,14,FALSE)</f>
        <v>Big East</v>
      </c>
      <c r="C109" s="1" t="str">
        <f>VLOOKUP($A109,Contacts!$A:$O,15,FALSE)</f>
        <v>North East</v>
      </c>
      <c r="D109" s="1" t="s">
        <v>658</v>
      </c>
      <c r="E109" s="1" t="s">
        <v>11</v>
      </c>
      <c r="F109" s="1" t="s">
        <v>21</v>
      </c>
      <c r="G109" s="1" t="s">
        <v>637</v>
      </c>
      <c r="H109" s="1" t="s">
        <v>659</v>
      </c>
      <c r="I109" s="1" t="s">
        <v>663</v>
      </c>
      <c r="J109" s="1" t="s">
        <v>661</v>
      </c>
      <c r="K109" s="1" t="s">
        <v>662</v>
      </c>
      <c r="L109" t="str">
        <f>VLOOKUP(K109,Page1!A:F,6,FALSE)</f>
        <v>Technician</v>
      </c>
      <c r="M109" s="61" t="e">
        <f>VLOOKUP(H109,VehiclesReport!A:D,4,FALSE)</f>
        <v>#N/A</v>
      </c>
      <c r="N109" t="e">
        <f>VLOOKUP(M109,Blackout!A:J,10,FALSE)</f>
        <v>#N/A</v>
      </c>
      <c r="O109">
        <v>0</v>
      </c>
      <c r="P109">
        <f>SUMIF(Report!A:A,'Vehicle Details'!H109,Report!D:D)</f>
        <v>412</v>
      </c>
      <c r="V109">
        <f>P109/(SUMIF(Report!A:A,'Vehicle Details'!H109,Report!F:F))</f>
        <v>21.480709071949949</v>
      </c>
      <c r="W109">
        <f>AVERAGEIF(Report!A:A,'Vehicle Details'!H109,Report!G:G)</f>
        <v>4.6950000000000003</v>
      </c>
      <c r="X109">
        <f>SUMIF(Report!A:A, 'Vehicle Details'!H109,Report!H:H)</f>
        <v>90</v>
      </c>
      <c r="AA109" s="61">
        <f>COUNTIF('National Seating Mobility - NSM'!B:B,'Vehicle Details'!H109)</f>
        <v>1</v>
      </c>
      <c r="AB109">
        <f>SUMIF('National Seating Mobility - NSM'!B:B,'Vehicle Details'!H109,'National Seating Mobility - NSM'!F:F)</f>
        <v>0</v>
      </c>
      <c r="AC109">
        <f>VLOOKUP(A109,Export!A:I,9,FALSE)</f>
        <v>0.265625</v>
      </c>
      <c r="AD109">
        <f>VLOOKUP(A109,Export!A:N,14,FALSE)</f>
        <v>511</v>
      </c>
    </row>
    <row r="110" spans="1:30">
      <c r="A110" s="1">
        <v>59</v>
      </c>
      <c r="B110" s="1" t="str">
        <f>VLOOKUP($A110,Contacts!$A:$O,14,FALSE)</f>
        <v>New England</v>
      </c>
      <c r="C110" s="1" t="str">
        <f>VLOOKUP($A110,Contacts!$A:$O,15,FALSE)</f>
        <v>North East</v>
      </c>
      <c r="D110" s="1" t="s">
        <v>664</v>
      </c>
      <c r="E110" s="1" t="s">
        <v>11</v>
      </c>
      <c r="F110" s="1" t="s">
        <v>21</v>
      </c>
      <c r="G110" s="1" t="s">
        <v>637</v>
      </c>
      <c r="H110" s="1" t="s">
        <v>665</v>
      </c>
      <c r="I110" s="1" t="s">
        <v>668</v>
      </c>
      <c r="J110" s="1" t="s">
        <v>666</v>
      </c>
      <c r="K110" s="60" t="s">
        <v>667</v>
      </c>
      <c r="L110" t="e">
        <f>VLOOKUP(K110,Page1!A:F,6,FALSE)</f>
        <v>#N/A</v>
      </c>
      <c r="M110" t="str">
        <f>VLOOKUP(H110,VehiclesReport!A:D,4,FALSE)</f>
        <v>1120301313</v>
      </c>
      <c r="N110" t="e">
        <f>VLOOKUP(M110,Blackout!A:J,10,FALSE)</f>
        <v>#N/A</v>
      </c>
      <c r="O110">
        <v>1</v>
      </c>
      <c r="P110">
        <f>SUMIF(Report!A:A,'Vehicle Details'!H110,Report!D:D)</f>
        <v>399</v>
      </c>
      <c r="V110">
        <f>P110/(SUMIF(Report!A:A,'Vehicle Details'!H110,Report!F:F))</f>
        <v>18.361711919005984</v>
      </c>
      <c r="W110">
        <f>AVERAGEIF(Report!A:A,'Vehicle Details'!H110,Report!G:G)</f>
        <v>4.66</v>
      </c>
      <c r="X110">
        <f>SUMIF(Report!A:A, 'Vehicle Details'!H110,Report!H:H)</f>
        <v>101.25</v>
      </c>
      <c r="AA110">
        <f>COUNTIF('National Seating Mobility - NSM'!B:B,'Vehicle Details'!H110)</f>
        <v>1</v>
      </c>
      <c r="AB110">
        <f>SUMIF('National Seating Mobility - NSM'!B:B,'Vehicle Details'!H110,'National Seating Mobility - NSM'!F:F)</f>
        <v>1</v>
      </c>
      <c r="AC110">
        <f>VLOOKUP(A110,Export!A:I,9,FALSE)</f>
        <v>0.7142857142857143</v>
      </c>
      <c r="AD110">
        <f>VLOOKUP(A110,Export!A:N,14,FALSE)</f>
        <v>107</v>
      </c>
    </row>
    <row r="111" spans="1:30">
      <c r="A111" s="1">
        <v>123</v>
      </c>
      <c r="B111" s="1" t="str">
        <f>VLOOKUP($A111,Contacts!$A:$O,14,FALSE)</f>
        <v>New England</v>
      </c>
      <c r="C111" s="1" t="str">
        <f>VLOOKUP($A111,Contacts!$A:$O,15,FALSE)</f>
        <v>North East</v>
      </c>
      <c r="D111" s="1" t="s">
        <v>669</v>
      </c>
      <c r="E111" s="1" t="s">
        <v>11</v>
      </c>
      <c r="F111" s="1" t="s">
        <v>21</v>
      </c>
      <c r="G111" s="1" t="s">
        <v>637</v>
      </c>
      <c r="H111" s="1" t="s">
        <v>670</v>
      </c>
      <c r="I111" s="1" t="s">
        <v>673</v>
      </c>
      <c r="J111" s="1" t="s">
        <v>671</v>
      </c>
      <c r="K111" s="1" t="s">
        <v>672</v>
      </c>
      <c r="L111" t="str">
        <f>VLOOKUP(K111,Page1!A:F,6,FALSE)</f>
        <v>Technician Senior</v>
      </c>
      <c r="M111" t="str">
        <f>VLOOKUP(H111,VehiclesReport!A:D,4,FALSE)</f>
        <v>1112401655</v>
      </c>
      <c r="N111" t="e">
        <f>VLOOKUP(M111,Blackout!A:J,10,FALSE)</f>
        <v>#N/A</v>
      </c>
      <c r="O111">
        <v>1</v>
      </c>
      <c r="P111">
        <f>SUMIF(Report!A:A,'Vehicle Details'!H111,Report!D:D)</f>
        <v>1165</v>
      </c>
      <c r="V111">
        <f>P111/(SUMIF(Report!A:A,'Vehicle Details'!H111,Report!F:F))</f>
        <v>23.741593641736294</v>
      </c>
      <c r="W111">
        <f>AVERAGEIF(Report!A:A,'Vehicle Details'!H111,Report!G:G)</f>
        <v>4.7066666666666661</v>
      </c>
      <c r="X111">
        <f>SUMIF(Report!A:A, 'Vehicle Details'!H111,Report!H:H)</f>
        <v>231.36</v>
      </c>
      <c r="AA111" s="61">
        <f>COUNTIF('National Seating Mobility - NSM'!B:B,'Vehicle Details'!H111)</f>
        <v>1</v>
      </c>
      <c r="AB111">
        <f>SUMIF('National Seating Mobility - NSM'!B:B,'Vehicle Details'!H111,'National Seating Mobility - NSM'!F:F)</f>
        <v>0</v>
      </c>
      <c r="AC111">
        <f>VLOOKUP(A111,Export!A:I,9,FALSE)</f>
        <v>0.58974358974358976</v>
      </c>
      <c r="AD111">
        <f>VLOOKUP(A111,Export!A:N,14,FALSE)</f>
        <v>320</v>
      </c>
    </row>
    <row r="112" spans="1:30">
      <c r="A112" s="1">
        <v>119</v>
      </c>
      <c r="B112" s="1" t="str">
        <f>VLOOKUP($A112,Contacts!$A:$O,14,FALSE)</f>
        <v>Big East</v>
      </c>
      <c r="C112" s="1" t="str">
        <f>VLOOKUP($A112,Contacts!$A:$O,15,FALSE)</f>
        <v>North East</v>
      </c>
      <c r="D112" s="1" t="s">
        <v>674</v>
      </c>
      <c r="E112" s="1" t="s">
        <v>11</v>
      </c>
      <c r="F112" s="1" t="s">
        <v>21</v>
      </c>
      <c r="G112" s="1" t="s">
        <v>637</v>
      </c>
      <c r="H112" s="1" t="s">
        <v>675</v>
      </c>
      <c r="I112" s="1" t="s">
        <v>679</v>
      </c>
      <c r="J112" s="1" t="s">
        <v>677</v>
      </c>
      <c r="K112" s="1" t="s">
        <v>678</v>
      </c>
      <c r="L112" t="str">
        <f>VLOOKUP(K112,Page1!A:F,6,FALSE)</f>
        <v>Billing Specialist</v>
      </c>
      <c r="M112" s="61" t="str">
        <f>VLOOKUP(H112,VehiclesReport!A:D,4,FALSE)</f>
        <v>1112903592</v>
      </c>
      <c r="N112" t="str">
        <f>VLOOKUP(M112,Blackout!A:J,10,FALSE)</f>
        <v>Not Activated</v>
      </c>
      <c r="O112">
        <v>0</v>
      </c>
      <c r="P112">
        <f>SUMIF(Report!A:A,'Vehicle Details'!H112,Report!D:D)</f>
        <v>309</v>
      </c>
      <c r="V112">
        <f>P112/(SUMIF(Report!A:A,'Vehicle Details'!H112,Report!F:F))</f>
        <v>15.124816446402349</v>
      </c>
      <c r="W112">
        <f>AVERAGEIF(Report!A:A,'Vehicle Details'!H112,Report!G:G)</f>
        <v>4.7</v>
      </c>
      <c r="X112">
        <f>SUMIF(Report!A:A, 'Vehicle Details'!H112,Report!H:H)</f>
        <v>96.01</v>
      </c>
      <c r="AA112" s="61">
        <f>COUNTIF('National Seating Mobility - NSM'!B:B,'Vehicle Details'!H112)</f>
        <v>1</v>
      </c>
      <c r="AB112">
        <f>SUMIF('National Seating Mobility - NSM'!B:B,'Vehicle Details'!H112,'National Seating Mobility - NSM'!F:F)</f>
        <v>0</v>
      </c>
      <c r="AC112">
        <f>VLOOKUP(A112,Export!A:I,9,FALSE)</f>
        <v>0.5714285714285714</v>
      </c>
      <c r="AD112">
        <f>VLOOKUP(A112,Export!A:N,14,FALSE)</f>
        <v>193</v>
      </c>
    </row>
    <row r="113" spans="1:30">
      <c r="A113" s="1">
        <v>220</v>
      </c>
      <c r="B113" s="1" t="str">
        <f>VLOOKUP($A113,Contacts!$A:$O,14,FALSE)</f>
        <v>SC Texas</v>
      </c>
      <c r="C113" s="1" t="str">
        <f>VLOOKUP($A113,Contacts!$A:$O,15,FALSE)</f>
        <v>South East</v>
      </c>
      <c r="D113" s="1" t="s">
        <v>680</v>
      </c>
      <c r="E113" s="1" t="s">
        <v>11</v>
      </c>
      <c r="F113" s="1" t="s">
        <v>21</v>
      </c>
      <c r="G113" s="1" t="s">
        <v>637</v>
      </c>
      <c r="H113" s="1" t="s">
        <v>681</v>
      </c>
      <c r="I113" s="1" t="s">
        <v>685</v>
      </c>
      <c r="J113" s="1" t="s">
        <v>683</v>
      </c>
      <c r="K113" s="1" t="s">
        <v>684</v>
      </c>
      <c r="L113" t="str">
        <f>VLOOKUP(K113,Page1!A:F,6,FALSE)</f>
        <v>RTS</v>
      </c>
      <c r="M113" t="str">
        <f>VLOOKUP(H113,VehiclesReport!A:D,4,FALSE)</f>
        <v>1101802910</v>
      </c>
      <c r="N113" t="e">
        <f>VLOOKUP(M113,Blackout!A:J,10,FALSE)</f>
        <v>#N/A</v>
      </c>
      <c r="O113">
        <v>1</v>
      </c>
      <c r="P113">
        <f>SUMIF(Report!A:A,'Vehicle Details'!H113,Report!D:D)</f>
        <v>0</v>
      </c>
      <c r="V113" t="e">
        <f>P113/(SUMIF(Report!A:A,'Vehicle Details'!H113,Report!F:F))</f>
        <v>#DIV/0!</v>
      </c>
      <c r="W113" t="e">
        <f>AVERAGEIF(Report!A:A,'Vehicle Details'!H113,Report!G:G)</f>
        <v>#DIV/0!</v>
      </c>
      <c r="X113">
        <f>SUMIF(Report!A:A, 'Vehicle Details'!H113,Report!H:H)</f>
        <v>0</v>
      </c>
      <c r="AA113">
        <f>COUNTIF('National Seating Mobility - NSM'!B:B,'Vehicle Details'!H113)</f>
        <v>1</v>
      </c>
      <c r="AB113">
        <f>SUMIF('National Seating Mobility - NSM'!B:B,'Vehicle Details'!H113,'National Seating Mobility - NSM'!F:F)</f>
        <v>1</v>
      </c>
      <c r="AC113">
        <f>VLOOKUP(A113,Export!A:I,9,FALSE)</f>
        <v>0.25</v>
      </c>
      <c r="AD113">
        <f>VLOOKUP(A113,Export!A:N,14,FALSE)</f>
        <v>50</v>
      </c>
    </row>
    <row r="114" spans="1:30">
      <c r="A114" s="1">
        <v>11</v>
      </c>
      <c r="B114" s="1" t="str">
        <f>VLOOKUP($A114,Contacts!$A:$O,14,FALSE)</f>
        <v>South Pacific</v>
      </c>
      <c r="C114" s="1" t="str">
        <f>VLOOKUP($A114,Contacts!$A:$O,15,FALSE)</f>
        <v>West</v>
      </c>
      <c r="D114" s="1" t="s">
        <v>686</v>
      </c>
      <c r="E114" s="1" t="s">
        <v>11</v>
      </c>
      <c r="F114" s="1" t="s">
        <v>21</v>
      </c>
      <c r="G114" s="1" t="s">
        <v>637</v>
      </c>
      <c r="H114" s="1" t="s">
        <v>687</v>
      </c>
      <c r="I114" s="1" t="s">
        <v>691</v>
      </c>
      <c r="J114" s="1" t="s">
        <v>689</v>
      </c>
      <c r="K114" s="1" t="s">
        <v>690</v>
      </c>
      <c r="L114" t="str">
        <f>VLOOKUP(K114,Page1!A:F,6,FALSE)</f>
        <v>Technician</v>
      </c>
      <c r="M114" t="str">
        <f>VLOOKUP(H114,VehiclesReport!A:D,4,FALSE)</f>
        <v>1112904751</v>
      </c>
      <c r="N114" t="e">
        <f>VLOOKUP(M114,Blackout!A:J,10,FALSE)</f>
        <v>#N/A</v>
      </c>
      <c r="O114">
        <v>1</v>
      </c>
      <c r="P114">
        <f>SUMIF(Report!A:A,'Vehicle Details'!H114,Report!D:D)</f>
        <v>321</v>
      </c>
      <c r="V114">
        <f>P114/(SUMIF(Report!A:A,'Vehicle Details'!H114,Report!F:F))</f>
        <v>17.165775401069521</v>
      </c>
      <c r="W114">
        <f>AVERAGEIF(Report!A:A,'Vehicle Details'!H114,Report!G:G)</f>
        <v>6.24</v>
      </c>
      <c r="X114">
        <f>SUMIF(Report!A:A, 'Vehicle Details'!H114,Report!H:H)</f>
        <v>116.69</v>
      </c>
      <c r="AA114">
        <f>COUNTIF('National Seating Mobility - NSM'!B:B,'Vehicle Details'!H114)</f>
        <v>1</v>
      </c>
      <c r="AB114">
        <f>SUMIF('National Seating Mobility - NSM'!B:B,'Vehicle Details'!H114,'National Seating Mobility - NSM'!F:F)</f>
        <v>1</v>
      </c>
      <c r="AC114">
        <f>VLOOKUP(A114,Export!A:I,9,FALSE)</f>
        <v>0.58904109589041098</v>
      </c>
      <c r="AD114">
        <f>VLOOKUP(A114,Export!A:N,14,FALSE)</f>
        <v>587</v>
      </c>
    </row>
    <row r="115" spans="1:30">
      <c r="A115" s="1">
        <v>110</v>
      </c>
      <c r="B115" s="1" t="str">
        <f>VLOOKUP($A115,Contacts!$A:$O,14,FALSE)</f>
        <v>SEC</v>
      </c>
      <c r="C115" s="1" t="str">
        <f>VLOOKUP($A115,Contacts!$A:$O,15,FALSE)</f>
        <v>South East</v>
      </c>
      <c r="D115" s="1" t="s">
        <v>692</v>
      </c>
      <c r="E115" s="1" t="s">
        <v>11</v>
      </c>
      <c r="F115" s="1" t="s">
        <v>21</v>
      </c>
      <c r="G115" s="1" t="s">
        <v>637</v>
      </c>
      <c r="H115" s="1" t="s">
        <v>693</v>
      </c>
      <c r="I115" s="1" t="s">
        <v>696</v>
      </c>
      <c r="J115" s="1" t="s">
        <v>694</v>
      </c>
      <c r="K115" s="1" t="s">
        <v>695</v>
      </c>
      <c r="L115" t="str">
        <f>VLOOKUP(K115,Page1!A:F,6,FALSE)</f>
        <v>Technician</v>
      </c>
      <c r="M115" t="str">
        <f>VLOOKUP(H115,VehiclesReport!A:D,4,FALSE)</f>
        <v>1120205555</v>
      </c>
      <c r="N115" t="e">
        <f>VLOOKUP(M115,Blackout!A:J,10,FALSE)</f>
        <v>#N/A</v>
      </c>
      <c r="O115">
        <v>1</v>
      </c>
      <c r="P115">
        <f>SUMIF(Report!A:A,'Vehicle Details'!H115,Report!D:D)</f>
        <v>591</v>
      </c>
      <c r="V115">
        <f>P115/(SUMIF(Report!A:A,'Vehicle Details'!H115,Report!F:F))</f>
        <v>19.02768834513844</v>
      </c>
      <c r="W115">
        <f>AVERAGEIF(Report!A:A,'Vehicle Details'!H115,Report!G:G)</f>
        <v>4.4000000000000004</v>
      </c>
      <c r="X115">
        <f>SUMIF(Report!A:A, 'Vehicle Details'!H115,Report!H:H)</f>
        <v>136.80000000000001</v>
      </c>
      <c r="AA115" s="61">
        <f>COUNTIF('National Seating Mobility - NSM'!B:B,'Vehicle Details'!H115)</f>
        <v>1</v>
      </c>
      <c r="AB115">
        <f>SUMIF('National Seating Mobility - NSM'!B:B,'Vehicle Details'!H115,'National Seating Mobility - NSM'!F:F)</f>
        <v>0</v>
      </c>
      <c r="AC115">
        <f>VLOOKUP(A115,Export!A:I,9,FALSE)</f>
        <v>0</v>
      </c>
      <c r="AD115">
        <f>VLOOKUP(A115,Export!A:N,14,FALSE)</f>
        <v>146</v>
      </c>
    </row>
    <row r="116" spans="1:30">
      <c r="A116" s="1">
        <v>40</v>
      </c>
      <c r="B116" s="1" t="str">
        <f>VLOOKUP($A116,Contacts!$A:$O,14,FALSE)</f>
        <v>North Pacific</v>
      </c>
      <c r="C116" s="1" t="str">
        <f>VLOOKUP($A116,Contacts!$A:$O,15,FALSE)</f>
        <v>West</v>
      </c>
      <c r="D116" s="1" t="s">
        <v>697</v>
      </c>
      <c r="E116" s="1" t="s">
        <v>11</v>
      </c>
      <c r="F116" s="1" t="s">
        <v>21</v>
      </c>
      <c r="G116" s="1" t="s">
        <v>637</v>
      </c>
      <c r="H116" s="1" t="s">
        <v>698</v>
      </c>
      <c r="I116" s="1" t="s">
        <v>701</v>
      </c>
      <c r="J116" s="1" t="s">
        <v>699</v>
      </c>
      <c r="K116" s="1" t="s">
        <v>700</v>
      </c>
      <c r="L116" t="str">
        <f>VLOOKUP(K116,Page1!A:F,6,FALSE)</f>
        <v>Technician</v>
      </c>
      <c r="M116" t="str">
        <f>VLOOKUP(H116,VehiclesReport!A:D,4,FALSE)</f>
        <v>1120301469</v>
      </c>
      <c r="N116" t="e">
        <f>VLOOKUP(M116,Blackout!A:J,10,FALSE)</f>
        <v>#N/A</v>
      </c>
      <c r="O116">
        <v>1</v>
      </c>
      <c r="P116">
        <f>SUMIF(Report!A:A,'Vehicle Details'!H116,Report!D:D)</f>
        <v>676</v>
      </c>
      <c r="V116">
        <f>P116/(SUMIF(Report!A:A,'Vehicle Details'!H116,Report!F:F))</f>
        <v>17.087967644084934</v>
      </c>
      <c r="W116">
        <f>AVERAGEIF(Report!A:A,'Vehicle Details'!H116,Report!G:G)</f>
        <v>6.35</v>
      </c>
      <c r="X116">
        <f>SUMIF(Report!A:A, 'Vehicle Details'!H116,Report!H:H)</f>
        <v>251.08</v>
      </c>
      <c r="AA116" s="61">
        <f>COUNTIF('National Seating Mobility - NSM'!B:B,'Vehicle Details'!H116)</f>
        <v>1</v>
      </c>
      <c r="AB116">
        <f>SUMIF('National Seating Mobility - NSM'!B:B,'Vehicle Details'!H116,'National Seating Mobility - NSM'!F:F)</f>
        <v>0</v>
      </c>
      <c r="AC116">
        <f>VLOOKUP(A116,Export!A:I,9,FALSE)</f>
        <v>0.54545454545454541</v>
      </c>
      <c r="AD116">
        <f>VLOOKUP(A116,Export!A:N,14,FALSE)</f>
        <v>102</v>
      </c>
    </row>
    <row r="117" spans="1:30">
      <c r="A117" s="1">
        <v>85</v>
      </c>
      <c r="B117" s="1" t="str">
        <f>VLOOKUP($A117,Contacts!$A:$O,14,FALSE)</f>
        <v>South West</v>
      </c>
      <c r="C117" s="1" t="str">
        <f>VLOOKUP($A117,Contacts!$A:$O,15,FALSE)</f>
        <v>West</v>
      </c>
      <c r="D117" s="1" t="s">
        <v>702</v>
      </c>
      <c r="E117" s="1" t="s">
        <v>11</v>
      </c>
      <c r="F117" s="1" t="s">
        <v>21</v>
      </c>
      <c r="G117" s="1" t="s">
        <v>637</v>
      </c>
      <c r="H117" s="1" t="s">
        <v>703</v>
      </c>
      <c r="I117" s="1" t="s">
        <v>707</v>
      </c>
      <c r="J117" s="1" t="s">
        <v>705</v>
      </c>
      <c r="K117" s="1" t="s">
        <v>706</v>
      </c>
      <c r="L117" t="str">
        <f>VLOOKUP(K117,Page1!A:F,6,FALSE)</f>
        <v>Technician</v>
      </c>
      <c r="M117" t="str">
        <f>VLOOKUP(H117,VehiclesReport!A:D,4,FALSE)</f>
        <v>1112702548</v>
      </c>
      <c r="N117" t="e">
        <f>VLOOKUP(M117,Blackout!A:J,10,FALSE)</f>
        <v>#N/A</v>
      </c>
      <c r="O117">
        <v>1</v>
      </c>
      <c r="P117">
        <f>SUMIF(Report!A:A,'Vehicle Details'!H117,Report!D:D)</f>
        <v>807</v>
      </c>
      <c r="V117">
        <f>P117/(SUMIF(Report!A:A,'Vehicle Details'!H117,Report!F:F))</f>
        <v>18.492208982584785</v>
      </c>
      <c r="W117">
        <f>AVERAGEIF(Report!A:A,'Vehicle Details'!H117,Report!G:G)</f>
        <v>5.2450000000000001</v>
      </c>
      <c r="X117">
        <f>SUMIF(Report!A:A, 'Vehicle Details'!H117,Report!H:H)</f>
        <v>228.81</v>
      </c>
      <c r="AA117">
        <f>COUNTIF('National Seating Mobility - NSM'!B:B,'Vehicle Details'!H117)</f>
        <v>1</v>
      </c>
      <c r="AB117">
        <f>SUMIF('National Seating Mobility - NSM'!B:B,'Vehicle Details'!H117,'National Seating Mobility - NSM'!F:F)</f>
        <v>1</v>
      </c>
      <c r="AC117">
        <f>VLOOKUP(A117,Export!A:I,9,FALSE)</f>
        <v>0.33333333333333331</v>
      </c>
      <c r="AD117">
        <f>VLOOKUP(A117,Export!A:N,14,FALSE)</f>
        <v>27</v>
      </c>
    </row>
    <row r="118" spans="1:30">
      <c r="A118" s="1">
        <v>16</v>
      </c>
      <c r="B118" s="1" t="str">
        <f>VLOOKUP($A118,Contacts!$A:$O,14,FALSE)</f>
        <v>Big 10</v>
      </c>
      <c r="C118" s="1" t="str">
        <f>VLOOKUP($A118,Contacts!$A:$O,15,FALSE)</f>
        <v>Central</v>
      </c>
      <c r="D118" s="1" t="s">
        <v>708</v>
      </c>
      <c r="E118" s="1" t="s">
        <v>11</v>
      </c>
      <c r="F118" s="1" t="s">
        <v>21</v>
      </c>
      <c r="G118" s="1" t="s">
        <v>637</v>
      </c>
      <c r="H118" s="1" t="s">
        <v>709</v>
      </c>
      <c r="I118" s="1" t="s">
        <v>713</v>
      </c>
      <c r="J118" s="1" t="s">
        <v>711</v>
      </c>
      <c r="K118" s="1" t="s">
        <v>712</v>
      </c>
      <c r="L118" t="str">
        <f>VLOOKUP(K118,Page1!A:F,6,FALSE)</f>
        <v>Technician</v>
      </c>
      <c r="M118" t="str">
        <f>VLOOKUP(H118,VehiclesReport!A:D,4,FALSE)</f>
        <v>1120304078</v>
      </c>
      <c r="N118" t="e">
        <f>VLOOKUP(M118,Blackout!A:J,10,FALSE)</f>
        <v>#N/A</v>
      </c>
      <c r="O118">
        <v>1</v>
      </c>
      <c r="P118">
        <f>SUMIF(Report!A:A,'Vehicle Details'!H118,Report!D:D)</f>
        <v>0</v>
      </c>
      <c r="V118" t="e">
        <f>P118/(SUMIF(Report!A:A,'Vehicle Details'!H118,Report!F:F))</f>
        <v>#DIV/0!</v>
      </c>
      <c r="W118" t="e">
        <f>AVERAGEIF(Report!A:A,'Vehicle Details'!H118,Report!G:G)</f>
        <v>#DIV/0!</v>
      </c>
      <c r="X118">
        <f>SUMIF(Report!A:A, 'Vehicle Details'!H118,Report!H:H)</f>
        <v>0</v>
      </c>
      <c r="AA118" s="61">
        <f>COUNTIF('National Seating Mobility - NSM'!B:B,'Vehicle Details'!H118)</f>
        <v>1</v>
      </c>
      <c r="AB118">
        <f>SUMIF('National Seating Mobility - NSM'!B:B,'Vehicle Details'!H118,'National Seating Mobility - NSM'!F:F)</f>
        <v>0</v>
      </c>
      <c r="AC118">
        <f>VLOOKUP(A118,Export!A:I,9,FALSE)</f>
        <v>0.27272727272727271</v>
      </c>
      <c r="AD118">
        <f>VLOOKUP(A118,Export!A:N,14,FALSE)</f>
        <v>535</v>
      </c>
    </row>
    <row r="119" spans="1:30">
      <c r="A119" s="1">
        <v>111</v>
      </c>
      <c r="B119" s="1" t="str">
        <f>VLOOKUP($A119,Contacts!$A:$O,14,FALSE)</f>
        <v>New England</v>
      </c>
      <c r="C119" s="1" t="str">
        <f>VLOOKUP($A119,Contacts!$A:$O,15,FALSE)</f>
        <v>North East</v>
      </c>
      <c r="D119" s="1" t="s">
        <v>714</v>
      </c>
      <c r="E119" s="1" t="s">
        <v>11</v>
      </c>
      <c r="F119" s="1" t="s">
        <v>21</v>
      </c>
      <c r="G119" s="1" t="s">
        <v>637</v>
      </c>
      <c r="H119" s="1" t="s">
        <v>715</v>
      </c>
      <c r="I119" s="1" t="s">
        <v>718</v>
      </c>
      <c r="J119" s="1" t="s">
        <v>716</v>
      </c>
      <c r="K119" s="1" t="s">
        <v>717</v>
      </c>
      <c r="L119" t="str">
        <f>VLOOKUP(K119,Page1!A:F,6,FALSE)</f>
        <v>Technician Senior</v>
      </c>
      <c r="M119" t="str">
        <f>VLOOKUP(H119,VehiclesReport!A:D,4,FALSE)</f>
        <v>1101804060</v>
      </c>
      <c r="N119" t="e">
        <f>VLOOKUP(M119,Blackout!A:J,10,FALSE)</f>
        <v>#N/A</v>
      </c>
      <c r="O119">
        <v>1</v>
      </c>
      <c r="P119">
        <f>SUMIF(Report!A:A,'Vehicle Details'!H119,Report!D:D)</f>
        <v>339</v>
      </c>
      <c r="V119">
        <f>P119/(SUMIF(Report!A:A,'Vehicle Details'!H119,Report!F:F))</f>
        <v>18.022328548644339</v>
      </c>
      <c r="W119">
        <f>AVERAGEIF(Report!A:A,'Vehicle Details'!H119,Report!G:G)</f>
        <v>4.9000000000000004</v>
      </c>
      <c r="X119">
        <f>SUMIF(Report!A:A, 'Vehicle Details'!H119,Report!H:H)</f>
        <v>92.16</v>
      </c>
      <c r="AA119" s="61">
        <f>COUNTIF('National Seating Mobility - NSM'!B:B,'Vehicle Details'!H119)</f>
        <v>1</v>
      </c>
      <c r="AB119">
        <f>SUMIF('National Seating Mobility - NSM'!B:B,'Vehicle Details'!H119,'National Seating Mobility - NSM'!F:F)</f>
        <v>0</v>
      </c>
      <c r="AC119">
        <f>VLOOKUP(A119,Export!A:I,9,FALSE)</f>
        <v>0.11764705882352941</v>
      </c>
      <c r="AD119">
        <f>VLOOKUP(A119,Export!A:N,14,FALSE)</f>
        <v>173</v>
      </c>
    </row>
    <row r="120" spans="1:30">
      <c r="A120" s="1">
        <v>47</v>
      </c>
      <c r="B120" s="1" t="str">
        <f>VLOOKUP($A120,Contacts!$A:$O,14,FALSE)</f>
        <v>New England</v>
      </c>
      <c r="C120" s="1" t="str">
        <f>VLOOKUP($A120,Contacts!$A:$O,15,FALSE)</f>
        <v>North East</v>
      </c>
      <c r="D120" s="1" t="s">
        <v>719</v>
      </c>
      <c r="E120" s="1" t="s">
        <v>11</v>
      </c>
      <c r="F120" s="1" t="s">
        <v>21</v>
      </c>
      <c r="G120" s="1" t="s">
        <v>637</v>
      </c>
      <c r="H120" s="1" t="s">
        <v>720</v>
      </c>
      <c r="I120" s="1" t="s">
        <v>723</v>
      </c>
      <c r="J120" s="1" t="s">
        <v>721</v>
      </c>
      <c r="K120" s="1" t="s">
        <v>722</v>
      </c>
      <c r="L120" t="str">
        <f>VLOOKUP(K120,Page1!A:F,6,FALSE)</f>
        <v>Technician</v>
      </c>
      <c r="M120" t="str">
        <f>VLOOKUP(H120,VehiclesReport!A:D,4,FALSE)</f>
        <v>1112505792</v>
      </c>
      <c r="N120" t="e">
        <f>VLOOKUP(M120,Blackout!A:J,10,FALSE)</f>
        <v>#N/A</v>
      </c>
      <c r="O120">
        <v>1</v>
      </c>
      <c r="P120">
        <f>SUMIF(Report!A:A,'Vehicle Details'!H120,Report!D:D)</f>
        <v>406</v>
      </c>
      <c r="V120">
        <f>P120/(SUMIF(Report!A:A,'Vehicle Details'!H120,Report!F:F))</f>
        <v>18.337850045167119</v>
      </c>
      <c r="W120">
        <f>AVERAGEIF(Report!A:A,'Vehicle Details'!H120,Report!G:G)</f>
        <v>4.7</v>
      </c>
      <c r="X120">
        <f>SUMIF(Report!A:A, 'Vehicle Details'!H120,Report!H:H)</f>
        <v>103.95</v>
      </c>
      <c r="AA120">
        <f>COUNTIF('National Seating Mobility - NSM'!B:B,'Vehicle Details'!H120)</f>
        <v>1</v>
      </c>
      <c r="AB120">
        <f>SUMIF('National Seating Mobility - NSM'!B:B,'Vehicle Details'!H120,'National Seating Mobility - NSM'!F:F)</f>
        <v>1</v>
      </c>
      <c r="AC120">
        <f>VLOOKUP(A120,Export!A:I,9,FALSE)</f>
        <v>0.29090909090909089</v>
      </c>
      <c r="AD120">
        <f>VLOOKUP(A120,Export!A:N,14,FALSE)</f>
        <v>368</v>
      </c>
    </row>
    <row r="121" spans="1:30">
      <c r="A121" s="1">
        <v>181</v>
      </c>
      <c r="B121" s="1" t="str">
        <f>VLOOKUP($A121,Contacts!$A:$O,14,FALSE)</f>
        <v>Big East</v>
      </c>
      <c r="C121" s="1" t="str">
        <f>VLOOKUP($A121,Contacts!$A:$O,15,FALSE)</f>
        <v>North East</v>
      </c>
      <c r="D121" s="1" t="s">
        <v>724</v>
      </c>
      <c r="E121" s="1" t="s">
        <v>11</v>
      </c>
      <c r="F121" s="1" t="s">
        <v>21</v>
      </c>
      <c r="G121" s="1" t="s">
        <v>637</v>
      </c>
      <c r="H121" s="1" t="s">
        <v>725</v>
      </c>
      <c r="I121" s="1" t="s">
        <v>728</v>
      </c>
      <c r="J121" s="1" t="s">
        <v>726</v>
      </c>
      <c r="K121" s="1" t="s">
        <v>727</v>
      </c>
      <c r="L121" t="str">
        <f>VLOOKUP(K121,Page1!A:F,6,FALSE)</f>
        <v>Service Supervisor</v>
      </c>
      <c r="M121" t="str">
        <f>VLOOKUP(H121,VehiclesReport!A:D,4,FALSE)</f>
        <v>0090401314</v>
      </c>
      <c r="N121" t="e">
        <f>VLOOKUP(M121,Blackout!A:J,10,FALSE)</f>
        <v>#N/A</v>
      </c>
      <c r="O121">
        <v>1</v>
      </c>
      <c r="P121">
        <f>SUMIF(Report!A:A,'Vehicle Details'!H121,Report!D:D)</f>
        <v>175</v>
      </c>
      <c r="V121">
        <f>P121/(SUMIF(Report!A:A,'Vehicle Details'!H121,Report!F:F))</f>
        <v>10.491606714628297</v>
      </c>
      <c r="W121">
        <f>AVERAGEIF(Report!A:A,'Vehicle Details'!H121,Report!G:G)</f>
        <v>4.8</v>
      </c>
      <c r="X121">
        <f>SUMIF(Report!A:A, 'Vehicle Details'!H121,Report!H:H)</f>
        <v>80.03</v>
      </c>
      <c r="AA121">
        <f>COUNTIF('National Seating Mobility - NSM'!B:B,'Vehicle Details'!H121)</f>
        <v>1</v>
      </c>
      <c r="AB121">
        <f>SUMIF('National Seating Mobility - NSM'!B:B,'Vehicle Details'!H121,'National Seating Mobility - NSM'!F:F)</f>
        <v>1</v>
      </c>
      <c r="AC121">
        <f>VLOOKUP(A121,Export!A:I,9,FALSE)</f>
        <v>0.15789473684210525</v>
      </c>
      <c r="AD121">
        <f>VLOOKUP(A121,Export!A:N,14,FALSE)</f>
        <v>167</v>
      </c>
    </row>
    <row r="122" spans="1:30">
      <c r="A122" s="1">
        <v>204</v>
      </c>
      <c r="B122" s="1" t="str">
        <f>VLOOKUP($A122,Contacts!$A:$O,14,FALSE)</f>
        <v>Gulf Coast</v>
      </c>
      <c r="C122" s="1" t="str">
        <f>VLOOKUP($A122,Contacts!$A:$O,15,FALSE)</f>
        <v>South East</v>
      </c>
      <c r="D122" s="1" t="s">
        <v>729</v>
      </c>
      <c r="E122" s="1" t="s">
        <v>11</v>
      </c>
      <c r="F122" s="1" t="s">
        <v>21</v>
      </c>
      <c r="G122" s="1" t="s">
        <v>637</v>
      </c>
      <c r="H122" s="1" t="s">
        <v>730</v>
      </c>
      <c r="I122" s="1" t="s">
        <v>734</v>
      </c>
      <c r="J122" s="1" t="s">
        <v>732</v>
      </c>
      <c r="K122" s="1" t="s">
        <v>733</v>
      </c>
      <c r="L122" t="str">
        <f>VLOOKUP(K122,Page1!A:F,6,FALSE)</f>
        <v>Technician</v>
      </c>
      <c r="M122" s="61" t="e">
        <f>VLOOKUP(H122,VehiclesReport!A:D,4,FALSE)</f>
        <v>#N/A</v>
      </c>
      <c r="N122" t="e">
        <f>VLOOKUP(M122,Blackout!A:J,10,FALSE)</f>
        <v>#N/A</v>
      </c>
      <c r="O122">
        <v>0</v>
      </c>
      <c r="P122">
        <f>SUMIF(Report!A:A,'Vehicle Details'!H122,Report!D:D)</f>
        <v>820</v>
      </c>
      <c r="V122">
        <f>P122/(SUMIF(Report!A:A,'Vehicle Details'!H122,Report!F:F))</f>
        <v>19.158878504672899</v>
      </c>
      <c r="W122">
        <f>AVERAGEIF(Report!A:A,'Vehicle Details'!H122,Report!G:G)</f>
        <v>4.0949999999999998</v>
      </c>
      <c r="X122">
        <f>SUMIF(Report!A:A, 'Vehicle Details'!H122,Report!H:H)</f>
        <v>175.97</v>
      </c>
      <c r="AA122">
        <f>COUNTIF('National Seating Mobility - NSM'!B:B,'Vehicle Details'!H122)</f>
        <v>1</v>
      </c>
      <c r="AB122">
        <f>SUMIF('National Seating Mobility - NSM'!B:B,'Vehicle Details'!H122,'National Seating Mobility - NSM'!F:F)</f>
        <v>1</v>
      </c>
      <c r="AC122">
        <f>VLOOKUP(A122,Export!A:I,9,FALSE)</f>
        <v>0.66666666666666663</v>
      </c>
      <c r="AD122">
        <f>VLOOKUP(A122,Export!A:N,14,FALSE)</f>
        <v>40</v>
      </c>
    </row>
    <row r="123" spans="1:30">
      <c r="A123" s="1">
        <v>75</v>
      </c>
      <c r="B123" s="1" t="str">
        <f>VLOOKUP($A123,Contacts!$A:$O,14,FALSE)</f>
        <v>SEC</v>
      </c>
      <c r="C123" s="1" t="str">
        <f>VLOOKUP($A123,Contacts!$A:$O,15,FALSE)</f>
        <v>South East</v>
      </c>
      <c r="D123" s="1" t="s">
        <v>735</v>
      </c>
      <c r="E123" s="1" t="s">
        <v>11</v>
      </c>
      <c r="F123" s="1" t="s">
        <v>21</v>
      </c>
      <c r="G123" s="1" t="s">
        <v>637</v>
      </c>
      <c r="H123" s="1" t="s">
        <v>736</v>
      </c>
      <c r="I123" s="1" t="s">
        <v>740</v>
      </c>
      <c r="J123" s="1" t="s">
        <v>738</v>
      </c>
      <c r="K123" s="1" t="s">
        <v>739</v>
      </c>
      <c r="L123" t="str">
        <f>VLOOKUP(K123,Page1!A:F,6,FALSE)</f>
        <v>Technician</v>
      </c>
      <c r="M123" t="str">
        <f>VLOOKUP(H123,VehiclesReport!A:D,4,FALSE)</f>
        <v>1081102610</v>
      </c>
      <c r="N123" t="e">
        <f>VLOOKUP(M123,Blackout!A:J,10,FALSE)</f>
        <v>#N/A</v>
      </c>
      <c r="O123">
        <v>1</v>
      </c>
      <c r="P123">
        <f>SUMIF(Report!A:A,'Vehicle Details'!H123,Report!D:D)</f>
        <v>386</v>
      </c>
      <c r="V123">
        <f>P123/(SUMIF(Report!A:A,'Vehicle Details'!H123,Report!F:F))</f>
        <v>17.387387387387388</v>
      </c>
      <c r="W123">
        <f>AVERAGEIF(Report!A:A,'Vehicle Details'!H123,Report!G:G)</f>
        <v>4.29</v>
      </c>
      <c r="X123">
        <f>SUMIF(Report!A:A, 'Vehicle Details'!H123,Report!H:H)</f>
        <v>95.22</v>
      </c>
      <c r="AA123" s="61">
        <f>COUNTIF('National Seating Mobility - NSM'!B:B,'Vehicle Details'!H123)</f>
        <v>1</v>
      </c>
      <c r="AB123">
        <f>SUMIF('National Seating Mobility - NSM'!B:B,'Vehicle Details'!H123,'National Seating Mobility - NSM'!F:F)</f>
        <v>0</v>
      </c>
      <c r="AC123">
        <f>VLOOKUP(A123,Export!A:I,9,FALSE)</f>
        <v>7.6923076923076927E-2</v>
      </c>
      <c r="AD123">
        <f>VLOOKUP(A123,Export!A:N,14,FALSE)</f>
        <v>227</v>
      </c>
    </row>
    <row r="124" spans="1:30">
      <c r="A124" s="1">
        <v>243</v>
      </c>
      <c r="B124" s="1" t="str">
        <f>VLOOKUP($A124,Contacts!$A:$O,14,FALSE)</f>
        <v>ACC</v>
      </c>
      <c r="C124" s="1" t="str">
        <f>VLOOKUP($A124,Contacts!$A:$O,15,FALSE)</f>
        <v>South East</v>
      </c>
      <c r="D124" s="1" t="s">
        <v>741</v>
      </c>
      <c r="E124" s="1" t="s">
        <v>11</v>
      </c>
      <c r="F124" s="1" t="s">
        <v>21</v>
      </c>
      <c r="G124" s="1" t="s">
        <v>637</v>
      </c>
      <c r="H124" s="1" t="s">
        <v>742</v>
      </c>
      <c r="I124" s="1" t="s">
        <v>746</v>
      </c>
      <c r="J124" s="1" t="s">
        <v>744</v>
      </c>
      <c r="K124" s="1" t="s">
        <v>745</v>
      </c>
      <c r="L124" t="str">
        <f>VLOOKUP(K124,Page1!A:F,6,FALSE)</f>
        <v>RTS</v>
      </c>
      <c r="M124" t="str">
        <f>VLOOKUP(H124,VehiclesReport!A:D,4,FALSE)</f>
        <v>1102105915</v>
      </c>
      <c r="N124" t="e">
        <f>VLOOKUP(M124,Blackout!A:J,10,FALSE)</f>
        <v>#N/A</v>
      </c>
      <c r="O124">
        <v>1</v>
      </c>
      <c r="P124">
        <f>SUMIF(Report!A:A,'Vehicle Details'!H124,Report!D:D)</f>
        <v>317</v>
      </c>
      <c r="V124">
        <f>P124/(SUMIF(Report!A:A,'Vehicle Details'!H124,Report!F:F))</f>
        <v>17.312943746586566</v>
      </c>
      <c r="W124">
        <f>AVERAGEIF(Report!A:A,'Vehicle Details'!H124,Report!G:G)</f>
        <v>4.5</v>
      </c>
      <c r="X124">
        <f>SUMIF(Report!A:A, 'Vehicle Details'!H124,Report!H:H)</f>
        <v>82.41</v>
      </c>
      <c r="AA124">
        <f>COUNTIF('National Seating Mobility - NSM'!B:B,'Vehicle Details'!H124)</f>
        <v>1</v>
      </c>
      <c r="AB124">
        <f>SUMIF('National Seating Mobility - NSM'!B:B,'Vehicle Details'!H124,'National Seating Mobility - NSM'!F:F)</f>
        <v>1</v>
      </c>
      <c r="AC124">
        <f>VLOOKUP(A124,Export!A:I,9,FALSE)</f>
        <v>1</v>
      </c>
      <c r="AD124">
        <f>VLOOKUP(A124,Export!A:N,14,FALSE)</f>
        <v>11</v>
      </c>
    </row>
    <row r="125" spans="1:30">
      <c r="A125" s="1">
        <v>11</v>
      </c>
      <c r="B125" s="1" t="str">
        <f>VLOOKUP($A125,Contacts!$A:$O,14,FALSE)</f>
        <v>South Pacific</v>
      </c>
      <c r="C125" s="1" t="str">
        <f>VLOOKUP($A125,Contacts!$A:$O,15,FALSE)</f>
        <v>West</v>
      </c>
      <c r="D125" s="1" t="s">
        <v>747</v>
      </c>
      <c r="E125" s="1" t="s">
        <v>11</v>
      </c>
      <c r="F125" s="1" t="s">
        <v>21</v>
      </c>
      <c r="G125" s="1" t="s">
        <v>637</v>
      </c>
      <c r="H125" s="1" t="s">
        <v>748</v>
      </c>
      <c r="I125" s="1" t="s">
        <v>751</v>
      </c>
      <c r="J125" s="1" t="s">
        <v>749</v>
      </c>
      <c r="K125" s="1" t="s">
        <v>750</v>
      </c>
      <c r="L125" t="str">
        <f>VLOOKUP(K125,Page1!A:F,6,FALSE)</f>
        <v>Technician Senior</v>
      </c>
      <c r="M125" t="str">
        <f>VLOOKUP(H125,VehiclesReport!A:D,4,FALSE)</f>
        <v>1112705819</v>
      </c>
      <c r="N125" t="e">
        <f>VLOOKUP(M125,Blackout!A:J,10,FALSE)</f>
        <v>#N/A</v>
      </c>
      <c r="O125">
        <v>1</v>
      </c>
      <c r="P125">
        <f>SUMIF(Report!A:A,'Vehicle Details'!H125,Report!D:D)</f>
        <v>833</v>
      </c>
      <c r="V125">
        <f>P125/(SUMIF(Report!A:A,'Vehicle Details'!H125,Report!F:F))</f>
        <v>16.26953125</v>
      </c>
      <c r="W125">
        <f>AVERAGEIF(Report!A:A,'Vehicle Details'!H125,Report!G:G)</f>
        <v>6.2866666666666662</v>
      </c>
      <c r="X125">
        <f>SUMIF(Report!A:A, 'Vehicle Details'!H125,Report!H:H)</f>
        <v>321.8</v>
      </c>
      <c r="AA125">
        <f>COUNTIF('National Seating Mobility - NSM'!B:B,'Vehicle Details'!H125)</f>
        <v>1</v>
      </c>
      <c r="AB125">
        <f>SUMIF('National Seating Mobility - NSM'!B:B,'Vehicle Details'!H125,'National Seating Mobility - NSM'!F:F)</f>
        <v>1</v>
      </c>
      <c r="AC125">
        <f>VLOOKUP(A125,Export!A:I,9,FALSE)</f>
        <v>0.58904109589041098</v>
      </c>
      <c r="AD125">
        <f>VLOOKUP(A125,Export!A:N,14,FALSE)</f>
        <v>587</v>
      </c>
    </row>
    <row r="126" spans="1:30">
      <c r="A126" s="1">
        <v>8</v>
      </c>
      <c r="B126" s="1" t="str">
        <f>VLOOKUP($A126,Contacts!$A:$O,14,FALSE)</f>
        <v>South Pacific</v>
      </c>
      <c r="C126" s="1" t="str">
        <f>VLOOKUP($A126,Contacts!$A:$O,15,FALSE)</f>
        <v>West</v>
      </c>
      <c r="D126" s="1" t="s">
        <v>752</v>
      </c>
      <c r="E126" s="1" t="s">
        <v>11</v>
      </c>
      <c r="F126" s="1" t="s">
        <v>21</v>
      </c>
      <c r="G126" s="1" t="s">
        <v>637</v>
      </c>
      <c r="H126" s="1" t="s">
        <v>753</v>
      </c>
      <c r="I126" s="1" t="s">
        <v>757</v>
      </c>
      <c r="J126" s="1" t="s">
        <v>755</v>
      </c>
      <c r="K126" s="1" t="s">
        <v>756</v>
      </c>
      <c r="L126" t="str">
        <f>VLOOKUP(K126,Page1!A:F,6,FALSE)</f>
        <v>Technician</v>
      </c>
      <c r="M126" t="str">
        <f>VLOOKUP(H126,VehiclesReport!A:D,4,FALSE)</f>
        <v>1040704027</v>
      </c>
      <c r="N126" t="e">
        <f>VLOOKUP(M126,Blackout!A:J,10,FALSE)</f>
        <v>#N/A</v>
      </c>
      <c r="O126">
        <v>1</v>
      </c>
      <c r="P126">
        <f>SUMIF(Report!A:A,'Vehicle Details'!H126,Report!D:D)</f>
        <v>350</v>
      </c>
      <c r="V126">
        <f>P126/(SUMIF(Report!A:A,'Vehicle Details'!H126,Report!F:F))</f>
        <v>16.674606955693189</v>
      </c>
      <c r="W126">
        <f>AVERAGEIF(Report!A:A,'Vehicle Details'!H126,Report!G:G)</f>
        <v>6.2</v>
      </c>
      <c r="X126">
        <f>SUMIF(Report!A:A, 'Vehicle Details'!H126,Report!H:H)</f>
        <v>130.1</v>
      </c>
      <c r="AA126">
        <f>COUNTIF('National Seating Mobility - NSM'!B:B,'Vehicle Details'!H126)</f>
        <v>1</v>
      </c>
      <c r="AB126">
        <f>SUMIF('National Seating Mobility - NSM'!B:B,'Vehicle Details'!H126,'National Seating Mobility - NSM'!F:F)</f>
        <v>1</v>
      </c>
      <c r="AC126">
        <f>VLOOKUP(A126,Export!A:I,9,FALSE)</f>
        <v>0.65625</v>
      </c>
      <c r="AD126">
        <f>VLOOKUP(A126,Export!A:N,14,FALSE)</f>
        <v>279</v>
      </c>
    </row>
    <row r="127" spans="1:30">
      <c r="A127" s="1">
        <v>19</v>
      </c>
      <c r="B127" s="1" t="str">
        <f>VLOOKUP($A127,Contacts!$A:$O,14,FALSE)</f>
        <v>North Pacific</v>
      </c>
      <c r="C127" s="1" t="str">
        <f>VLOOKUP($A127,Contacts!$A:$O,15,FALSE)</f>
        <v>West</v>
      </c>
      <c r="D127" s="1" t="s">
        <v>758</v>
      </c>
      <c r="E127" s="1" t="s">
        <v>11</v>
      </c>
      <c r="F127" s="1" t="s">
        <v>21</v>
      </c>
      <c r="G127" s="1" t="s">
        <v>637</v>
      </c>
      <c r="H127" s="1" t="s">
        <v>759</v>
      </c>
      <c r="I127" s="1" t="s">
        <v>763</v>
      </c>
      <c r="J127" s="1" t="s">
        <v>761</v>
      </c>
      <c r="K127" s="1" t="s">
        <v>762</v>
      </c>
      <c r="L127" t="str">
        <f>VLOOKUP(K127,Page1!A:F,6,FALSE)</f>
        <v>Technician</v>
      </c>
      <c r="M127" s="61" t="e">
        <f>VLOOKUP(H127,VehiclesReport!A:D,4,FALSE)</f>
        <v>#N/A</v>
      </c>
      <c r="N127" t="e">
        <f>VLOOKUP(M127,Blackout!A:J,10,FALSE)</f>
        <v>#N/A</v>
      </c>
      <c r="O127">
        <v>0</v>
      </c>
      <c r="P127">
        <f>SUMIF(Report!A:A,'Vehicle Details'!H127,Report!D:D)</f>
        <v>0</v>
      </c>
      <c r="V127" t="e">
        <f>P127/(SUMIF(Report!A:A,'Vehicle Details'!H127,Report!F:F))</f>
        <v>#DIV/0!</v>
      </c>
      <c r="W127" t="e">
        <f>AVERAGEIF(Report!A:A,'Vehicle Details'!H127,Report!G:G)</f>
        <v>#DIV/0!</v>
      </c>
      <c r="X127">
        <f>SUMIF(Report!A:A, 'Vehicle Details'!H127,Report!H:H)</f>
        <v>0</v>
      </c>
      <c r="AA127" s="61">
        <f>COUNTIF('National Seating Mobility - NSM'!B:B,'Vehicle Details'!H127)</f>
        <v>1</v>
      </c>
      <c r="AB127">
        <f>SUMIF('National Seating Mobility - NSM'!B:B,'Vehicle Details'!H127,'National Seating Mobility - NSM'!F:F)</f>
        <v>0</v>
      </c>
      <c r="AC127">
        <f>VLOOKUP(A127,Export!A:I,9,FALSE)</f>
        <v>0.13636363636363635</v>
      </c>
      <c r="AD127">
        <f>VLOOKUP(A127,Export!A:N,14,FALSE)</f>
        <v>133</v>
      </c>
    </row>
    <row r="128" spans="1:30">
      <c r="A128" s="1">
        <v>11</v>
      </c>
      <c r="B128" s="1" t="str">
        <f>VLOOKUP($A128,Contacts!$A:$O,14,FALSE)</f>
        <v>South Pacific</v>
      </c>
      <c r="C128" s="1" t="str">
        <f>VLOOKUP($A128,Contacts!$A:$O,15,FALSE)</f>
        <v>West</v>
      </c>
      <c r="D128" s="1" t="s">
        <v>764</v>
      </c>
      <c r="E128" s="1" t="s">
        <v>11</v>
      </c>
      <c r="F128" s="1" t="s">
        <v>21</v>
      </c>
      <c r="G128" s="1" t="s">
        <v>637</v>
      </c>
      <c r="H128" s="1" t="s">
        <v>765</v>
      </c>
      <c r="I128" s="1" t="s">
        <v>768</v>
      </c>
      <c r="J128" s="1" t="s">
        <v>766</v>
      </c>
      <c r="K128" s="1" t="s">
        <v>767</v>
      </c>
      <c r="L128" t="str">
        <f>VLOOKUP(K128,Page1!A:F,6,FALSE)</f>
        <v>Technician</v>
      </c>
      <c r="M128" t="str">
        <f>VLOOKUP(H128,VehiclesReport!A:D,4,FALSE)</f>
        <v>1112905497</v>
      </c>
      <c r="N128" t="e">
        <f>VLOOKUP(M128,Blackout!A:J,10,FALSE)</f>
        <v>#N/A</v>
      </c>
      <c r="O128">
        <v>1</v>
      </c>
      <c r="P128">
        <f>SUMIF(Report!A:A,'Vehicle Details'!H128,Report!D:D)</f>
        <v>667</v>
      </c>
      <c r="V128">
        <f>P128/(SUMIF(Report!A:A,'Vehicle Details'!H128,Report!F:F))</f>
        <v>15.720009427292011</v>
      </c>
      <c r="W128">
        <f>AVERAGEIF(Report!A:A,'Vehicle Details'!H128,Report!G:G)</f>
        <v>6.3049999999999997</v>
      </c>
      <c r="X128">
        <f>SUMIF(Report!A:A, 'Vehicle Details'!H128,Report!H:H)</f>
        <v>266.66999999999996</v>
      </c>
      <c r="AA128">
        <f>COUNTIF('National Seating Mobility - NSM'!B:B,'Vehicle Details'!H128)</f>
        <v>1</v>
      </c>
      <c r="AB128">
        <f>SUMIF('National Seating Mobility - NSM'!B:B,'Vehicle Details'!H128,'National Seating Mobility - NSM'!F:F)</f>
        <v>1</v>
      </c>
      <c r="AC128">
        <f>VLOOKUP(A128,Export!A:I,9,FALSE)</f>
        <v>0.58904109589041098</v>
      </c>
      <c r="AD128">
        <f>VLOOKUP(A128,Export!A:N,14,FALSE)</f>
        <v>587</v>
      </c>
    </row>
    <row r="129" spans="1:30">
      <c r="A129" s="1">
        <v>263</v>
      </c>
      <c r="B129" s="1" t="str">
        <f>VLOOKUP($A129,Contacts!$A:$O,14,FALSE)</f>
        <v>SC Texas</v>
      </c>
      <c r="C129" s="1" t="str">
        <f>VLOOKUP($A129,Contacts!$A:$O,15,FALSE)</f>
        <v>South East</v>
      </c>
      <c r="D129" s="1" t="s">
        <v>769</v>
      </c>
      <c r="E129" s="1" t="s">
        <v>44</v>
      </c>
      <c r="F129" s="1" t="s">
        <v>21</v>
      </c>
      <c r="G129" s="1" t="s">
        <v>770</v>
      </c>
      <c r="H129" s="1" t="s">
        <v>771</v>
      </c>
      <c r="I129" s="1" t="s">
        <v>775</v>
      </c>
      <c r="J129" s="1" t="s">
        <v>773</v>
      </c>
      <c r="K129" s="1" t="s">
        <v>774</v>
      </c>
      <c r="L129" t="str">
        <f>VLOOKUP(K129,Page1!A:F,6,FALSE)</f>
        <v>Technician</v>
      </c>
      <c r="M129" t="str">
        <f>VLOOKUP(H129,VehiclesReport!A:D,4,FALSE)</f>
        <v>0090403016</v>
      </c>
      <c r="N129" t="e">
        <f>VLOOKUP(M129,Blackout!A:J,10,FALSE)</f>
        <v>#N/A</v>
      </c>
      <c r="O129">
        <v>1</v>
      </c>
      <c r="P129">
        <f>SUMIF(Report!A:A,'Vehicle Details'!H129,Report!D:D)</f>
        <v>712</v>
      </c>
      <c r="V129">
        <f>P129/(SUMIF(Report!A:A,'Vehicle Details'!H129,Report!F:F))</f>
        <v>16.017997750281214</v>
      </c>
      <c r="W129">
        <f>AVERAGEIF(Report!A:A,'Vehicle Details'!H129,Report!G:G)</f>
        <v>4.2600000000000007</v>
      </c>
      <c r="X129">
        <f>SUMIF(Report!A:A, 'Vehicle Details'!H129,Report!H:H)</f>
        <v>185.82999999999998</v>
      </c>
      <c r="AA129">
        <f>COUNTIF('National Seating Mobility - NSM'!B:B,'Vehicle Details'!H129)</f>
        <v>1</v>
      </c>
      <c r="AB129">
        <f>SUMIF('National Seating Mobility - NSM'!B:B,'Vehicle Details'!H129,'National Seating Mobility - NSM'!F:F)</f>
        <v>1</v>
      </c>
      <c r="AC129">
        <f>VLOOKUP(A129,Export!A:I,9,FALSE)</f>
        <v>0.5</v>
      </c>
      <c r="AD129">
        <f>VLOOKUP(A129,Export!A:N,14,FALSE)</f>
        <v>26</v>
      </c>
    </row>
    <row r="130" spans="1:30">
      <c r="A130" s="1">
        <v>217</v>
      </c>
      <c r="B130" s="1" t="str">
        <f>VLOOKUP($A130,Contacts!$A:$O,14,FALSE)</f>
        <v>SC Texas</v>
      </c>
      <c r="C130" s="1" t="str">
        <f>VLOOKUP($A130,Contacts!$A:$O,15,FALSE)</f>
        <v>South East</v>
      </c>
      <c r="D130" s="1" t="s">
        <v>776</v>
      </c>
      <c r="E130" s="1" t="s">
        <v>361</v>
      </c>
      <c r="F130" s="1" t="s">
        <v>12</v>
      </c>
      <c r="G130" s="1" t="s">
        <v>777</v>
      </c>
      <c r="H130" s="1" t="s">
        <v>778</v>
      </c>
      <c r="I130" s="1" t="s">
        <v>781</v>
      </c>
      <c r="J130" s="1" t="s">
        <v>779</v>
      </c>
      <c r="K130" s="1" t="s">
        <v>780</v>
      </c>
      <c r="L130" t="str">
        <f>VLOOKUP(K130,Page1!A:F,6,FALSE)</f>
        <v>General Manager</v>
      </c>
      <c r="M130" t="str">
        <f>VLOOKUP(H130,VehiclesReport!A:D,4,FALSE)</f>
        <v>1101801211</v>
      </c>
      <c r="N130" t="e">
        <f>VLOOKUP(M130,Blackout!A:J,10,FALSE)</f>
        <v>#N/A</v>
      </c>
      <c r="O130">
        <v>1</v>
      </c>
      <c r="P130">
        <f>SUMIF(Report!A:A,'Vehicle Details'!H130,Report!D:D)</f>
        <v>0</v>
      </c>
      <c r="V130" t="e">
        <f>P130/(SUMIF(Report!A:A,'Vehicle Details'!H130,Report!F:F))</f>
        <v>#DIV/0!</v>
      </c>
      <c r="W130" t="e">
        <f>AVERAGEIF(Report!A:A,'Vehicle Details'!H130,Report!G:G)</f>
        <v>#DIV/0!</v>
      </c>
      <c r="X130">
        <f>SUMIF(Report!A:A, 'Vehicle Details'!H130,Report!H:H)</f>
        <v>0</v>
      </c>
      <c r="AA130">
        <f>COUNTIF('National Seating Mobility - NSM'!B:B,'Vehicle Details'!H130)</f>
        <v>0</v>
      </c>
      <c r="AB130">
        <f>SUMIF('National Seating Mobility - NSM'!B:B,'Vehicle Details'!H130,'National Seating Mobility - NSM'!F:F)</f>
        <v>0</v>
      </c>
      <c r="AC130">
        <f>VLOOKUP(A130,Export!A:I,9,FALSE)</f>
        <v>0</v>
      </c>
      <c r="AD130">
        <f>VLOOKUP(A130,Export!A:N,14,FALSE)</f>
        <v>3</v>
      </c>
    </row>
    <row r="131" spans="1:30">
      <c r="A131" s="1">
        <v>218</v>
      </c>
      <c r="B131" s="1" t="str">
        <f>VLOOKUP($A131,Contacts!$A:$O,14,FALSE)</f>
        <v>SC Texas</v>
      </c>
      <c r="C131" s="1" t="str">
        <f>VLOOKUP($A131,Contacts!$A:$O,15,FALSE)</f>
        <v>South East</v>
      </c>
      <c r="D131" s="1" t="s">
        <v>782</v>
      </c>
      <c r="E131" s="1" t="s">
        <v>44</v>
      </c>
      <c r="F131" s="1" t="s">
        <v>783</v>
      </c>
      <c r="G131" s="1" t="s">
        <v>784</v>
      </c>
      <c r="H131" s="1" t="s">
        <v>785</v>
      </c>
      <c r="I131" s="1" t="s">
        <v>789</v>
      </c>
      <c r="J131" s="1" t="s">
        <v>787</v>
      </c>
      <c r="K131" s="1" t="s">
        <v>788</v>
      </c>
      <c r="L131" t="str">
        <f>VLOOKUP(K131,Page1!A:F,6,FALSE)</f>
        <v>RTS</v>
      </c>
      <c r="M131" t="str">
        <f>VLOOKUP(H131,VehiclesReport!A:D,4,FALSE)</f>
        <v>0090401989</v>
      </c>
      <c r="N131" t="e">
        <f>VLOOKUP(M131,Blackout!A:J,10,FALSE)</f>
        <v>#N/A</v>
      </c>
      <c r="O131">
        <v>1</v>
      </c>
      <c r="P131">
        <f>SUMIF(Report!A:A,'Vehicle Details'!H131,Report!D:D)</f>
        <v>324</v>
      </c>
      <c r="V131">
        <f>P131/(SUMIF(Report!A:A,'Vehicle Details'!H131,Report!F:F))</f>
        <v>18.556701030927833</v>
      </c>
      <c r="W131">
        <f>AVERAGEIF(Report!A:A,'Vehicle Details'!H131,Report!G:G)</f>
        <v>4.2</v>
      </c>
      <c r="X131">
        <f>SUMIF(Report!A:A, 'Vehicle Details'!H131,Report!H:H)</f>
        <v>73.31</v>
      </c>
      <c r="AA131">
        <f>COUNTIF('National Seating Mobility - NSM'!B:B,'Vehicle Details'!H131)</f>
        <v>0</v>
      </c>
      <c r="AB131">
        <f>SUMIF('National Seating Mobility - NSM'!B:B,'Vehicle Details'!H131,'National Seating Mobility - NSM'!F:F)</f>
        <v>0</v>
      </c>
      <c r="AC131">
        <f>VLOOKUP(A131,Export!A:I,9,FALSE)</f>
        <v>1</v>
      </c>
      <c r="AD131">
        <f>VLOOKUP(A131,Export!A:N,14,FALSE)</f>
        <v>147</v>
      </c>
    </row>
    <row r="132" spans="1:30">
      <c r="A132" s="1">
        <v>221</v>
      </c>
      <c r="B132" s="1" t="str">
        <f>VLOOKUP($A132,Contacts!$A:$O,14,FALSE)</f>
        <v>Gulf Coast</v>
      </c>
      <c r="C132" s="1" t="str">
        <f>VLOOKUP($A132,Contacts!$A:$O,15,FALSE)</f>
        <v>South East</v>
      </c>
      <c r="D132" s="1" t="s">
        <v>790</v>
      </c>
      <c r="E132" s="1" t="s">
        <v>331</v>
      </c>
      <c r="F132" s="1" t="s">
        <v>99</v>
      </c>
      <c r="G132" s="1" t="s">
        <v>791</v>
      </c>
      <c r="H132" s="1" t="s">
        <v>792</v>
      </c>
      <c r="I132" s="1" t="s">
        <v>796</v>
      </c>
      <c r="J132" s="1" t="s">
        <v>794</v>
      </c>
      <c r="K132" s="1" t="s">
        <v>795</v>
      </c>
      <c r="L132" t="str">
        <f>VLOOKUP(K132,Page1!A:F,6,FALSE)</f>
        <v>RTS</v>
      </c>
      <c r="M132" t="str">
        <f>VLOOKUP(H132,VehiclesReport!A:D,4,FALSE)</f>
        <v>0090402598</v>
      </c>
      <c r="N132" t="e">
        <f>VLOOKUP(M132,Blackout!A:J,10,FALSE)</f>
        <v>#N/A</v>
      </c>
      <c r="O132">
        <v>1</v>
      </c>
      <c r="P132">
        <f>SUMIF(Report!A:A,'Vehicle Details'!H132,Report!D:D)</f>
        <v>660</v>
      </c>
      <c r="V132">
        <f>P132/(SUMIF(Report!A:A,'Vehicle Details'!H132,Report!F:F))</f>
        <v>19.885507683037062</v>
      </c>
      <c r="W132">
        <f>AVERAGEIF(Report!A:A,'Vehicle Details'!H132,Report!G:G)</f>
        <v>4.3499999999999996</v>
      </c>
      <c r="X132">
        <f>SUMIF(Report!A:A, 'Vehicle Details'!H132,Report!H:H)</f>
        <v>144.53</v>
      </c>
      <c r="AA132">
        <f>COUNTIF('National Seating Mobility - NSM'!B:B,'Vehicle Details'!H132)</f>
        <v>0</v>
      </c>
      <c r="AB132">
        <f>SUMIF('National Seating Mobility - NSM'!B:B,'Vehicle Details'!H132,'National Seating Mobility - NSM'!F:F)</f>
        <v>0</v>
      </c>
      <c r="AC132">
        <f>VLOOKUP(A132,Export!A:I,9,FALSE)</f>
        <v>0.66666666666666663</v>
      </c>
      <c r="AD132">
        <f>VLOOKUP(A132,Export!A:N,14,FALSE)</f>
        <v>165</v>
      </c>
    </row>
    <row r="133" spans="1:30">
      <c r="A133" s="1">
        <v>252</v>
      </c>
      <c r="B133" s="1" t="str">
        <f>VLOOKUP($A133,Contacts!$A:$O,14,FALSE)</f>
        <v>Big 10</v>
      </c>
      <c r="C133" s="1" t="str">
        <f>VLOOKUP($A133,Contacts!$A:$O,15,FALSE)</f>
        <v>Central</v>
      </c>
      <c r="D133" s="1" t="s">
        <v>797</v>
      </c>
      <c r="E133" s="1" t="s">
        <v>361</v>
      </c>
      <c r="F133" s="1" t="s">
        <v>798</v>
      </c>
      <c r="G133" s="1" t="s">
        <v>799</v>
      </c>
      <c r="H133" s="1" t="s">
        <v>800</v>
      </c>
      <c r="I133" s="1" t="s">
        <v>804</v>
      </c>
      <c r="J133" s="1" t="s">
        <v>802</v>
      </c>
      <c r="K133" s="1" t="s">
        <v>803</v>
      </c>
      <c r="L133" t="str">
        <f>VLOOKUP(K133,Page1!A:F,6,FALSE)</f>
        <v>Access Sales</v>
      </c>
      <c r="M133" t="str">
        <f>VLOOKUP(H133,VehiclesReport!A:D,4,FALSE)</f>
        <v>0090402381</v>
      </c>
      <c r="N133" t="e">
        <f>VLOOKUP(M133,Blackout!A:J,10,FALSE)</f>
        <v>#N/A</v>
      </c>
      <c r="O133">
        <v>1</v>
      </c>
      <c r="P133">
        <f>SUMIF(Report!A:A,'Vehicle Details'!H133,Report!D:D)</f>
        <v>0</v>
      </c>
      <c r="V133" t="e">
        <f>P133/(SUMIF(Report!A:A,'Vehicle Details'!H133,Report!F:F))</f>
        <v>#DIV/0!</v>
      </c>
      <c r="W133" t="e">
        <f>AVERAGEIF(Report!A:A,'Vehicle Details'!H133,Report!G:G)</f>
        <v>#DIV/0!</v>
      </c>
      <c r="X133">
        <f>SUMIF(Report!A:A, 'Vehicle Details'!H133,Report!H:H)</f>
        <v>0</v>
      </c>
      <c r="AA133">
        <f>COUNTIF('National Seating Mobility - NSM'!B:B,'Vehicle Details'!H133)</f>
        <v>0</v>
      </c>
      <c r="AB133">
        <f>SUMIF('National Seating Mobility - NSM'!B:B,'Vehicle Details'!H133,'National Seating Mobility - NSM'!F:F)</f>
        <v>0</v>
      </c>
      <c r="AC133">
        <f>VLOOKUP(A133,Export!A:I,9,FALSE)</f>
        <v>0</v>
      </c>
      <c r="AD133">
        <f>VLOOKUP(A133,Export!A:N,14,FALSE)</f>
        <v>15</v>
      </c>
    </row>
    <row r="134" spans="1:30">
      <c r="A134" s="1">
        <v>175</v>
      </c>
      <c r="B134" s="1" t="str">
        <f>VLOOKUP($A134,Contacts!$A:$O,14,FALSE)</f>
        <v>South West</v>
      </c>
      <c r="C134" s="1" t="str">
        <f>VLOOKUP($A134,Contacts!$A:$O,15,FALSE)</f>
        <v>West</v>
      </c>
      <c r="D134" s="1" t="s">
        <v>805</v>
      </c>
      <c r="E134" s="1" t="s">
        <v>44</v>
      </c>
      <c r="F134" s="1" t="s">
        <v>21</v>
      </c>
      <c r="G134" s="1" t="s">
        <v>806</v>
      </c>
      <c r="H134" s="1" t="s">
        <v>807</v>
      </c>
      <c r="I134" s="1" t="s">
        <v>810</v>
      </c>
      <c r="J134" s="1" t="s">
        <v>808</v>
      </c>
      <c r="K134" s="1" t="s">
        <v>809</v>
      </c>
      <c r="L134" t="str">
        <f>VLOOKUP(K134,Page1!A:F,6,FALSE)</f>
        <v>Technician</v>
      </c>
      <c r="M134" s="61" t="e">
        <f>VLOOKUP(H134,VehiclesReport!A:D,4,FALSE)</f>
        <v>#N/A</v>
      </c>
      <c r="N134" t="e">
        <f>VLOOKUP(M134,Blackout!A:J,10,FALSE)</f>
        <v>#N/A</v>
      </c>
      <c r="O134">
        <v>0</v>
      </c>
      <c r="P134">
        <f>SUMIF(Report!A:A,'Vehicle Details'!H134,Report!D:D)</f>
        <v>443</v>
      </c>
      <c r="V134">
        <f>P134/(SUMIF(Report!A:A,'Vehicle Details'!H134,Report!F:F))</f>
        <v>24.570160843039378</v>
      </c>
      <c r="W134">
        <f>AVERAGEIF(Report!A:A,'Vehicle Details'!H134,Report!G:G)</f>
        <v>4.3</v>
      </c>
      <c r="X134">
        <f>SUMIF(Report!A:A, 'Vehicle Details'!H134,Report!H:H)</f>
        <v>77.5</v>
      </c>
      <c r="AA134" s="61">
        <f>COUNTIF('National Seating Mobility - NSM'!B:B,'Vehicle Details'!H134)</f>
        <v>1</v>
      </c>
      <c r="AB134">
        <f>SUMIF('National Seating Mobility - NSM'!B:B,'Vehicle Details'!H134,'National Seating Mobility - NSM'!F:F)</f>
        <v>0</v>
      </c>
      <c r="AC134">
        <f>VLOOKUP(A134,Export!A:I,9,FALSE)</f>
        <v>0.4</v>
      </c>
      <c r="AD134">
        <f>VLOOKUP(A134,Export!A:N,14,FALSE)</f>
        <v>210</v>
      </c>
    </row>
    <row r="135" spans="1:30">
      <c r="A135" s="1">
        <v>187</v>
      </c>
      <c r="B135" s="1" t="str">
        <f>VLOOKUP($A135,Contacts!$A:$O,14,FALSE)</f>
        <v>Mid-Atlantic</v>
      </c>
      <c r="C135" s="1" t="str">
        <f>VLOOKUP($A135,Contacts!$A:$O,15,FALSE)</f>
        <v>North East</v>
      </c>
      <c r="D135" s="1" t="s">
        <v>811</v>
      </c>
      <c r="E135" s="1" t="s">
        <v>136</v>
      </c>
      <c r="F135" s="1" t="s">
        <v>99</v>
      </c>
      <c r="G135" s="1" t="s">
        <v>100</v>
      </c>
      <c r="H135" s="1" t="s">
        <v>812</v>
      </c>
      <c r="I135" s="1" t="s">
        <v>815</v>
      </c>
      <c r="J135" s="1" t="s">
        <v>814</v>
      </c>
      <c r="K135" s="1" t="s">
        <v>455</v>
      </c>
      <c r="L135" t="str">
        <f>VLOOKUP(K135,Page1!A:F,6,FALSE)</f>
        <v>General Manager</v>
      </c>
      <c r="M135" t="str">
        <f>VLOOKUP(H135,VehiclesReport!A:D,4,FALSE)</f>
        <v>1101605207</v>
      </c>
      <c r="N135" t="e">
        <f>VLOOKUP(M135,Blackout!A:J,10,FALSE)</f>
        <v>#N/A</v>
      </c>
      <c r="O135">
        <v>1</v>
      </c>
      <c r="P135">
        <f>SUMIF(Report!A:A,'Vehicle Details'!H135,Report!D:D)</f>
        <v>370</v>
      </c>
      <c r="V135">
        <f>P135/(SUMIF(Report!A:A,'Vehicle Details'!H135,Report!F:F))</f>
        <v>23.373341756159192</v>
      </c>
      <c r="W135">
        <f>AVERAGEIF(Report!A:A,'Vehicle Details'!H135,Report!G:G)</f>
        <v>4.66</v>
      </c>
      <c r="X135">
        <f>SUMIF(Report!A:A, 'Vehicle Details'!H135,Report!H:H)</f>
        <v>73.790000000000006</v>
      </c>
      <c r="AA135">
        <f>COUNTIF('National Seating Mobility - NSM'!B:B,'Vehicle Details'!H135)</f>
        <v>0</v>
      </c>
      <c r="AB135">
        <f>SUMIF('National Seating Mobility - NSM'!B:B,'Vehicle Details'!H135,'National Seating Mobility - NSM'!F:F)</f>
        <v>0</v>
      </c>
      <c r="AC135">
        <f>VLOOKUP(A135,Export!A:I,9,FALSE)</f>
        <v>0.42857142857142855</v>
      </c>
      <c r="AD135">
        <f>VLOOKUP(A135,Export!A:N,14,FALSE)</f>
        <v>101</v>
      </c>
    </row>
    <row r="136" spans="1:30">
      <c r="A136" s="1">
        <v>187</v>
      </c>
      <c r="B136" s="1" t="str">
        <f>VLOOKUP($A136,Contacts!$A:$O,14,FALSE)</f>
        <v>Mid-Atlantic</v>
      </c>
      <c r="C136" s="1" t="str">
        <f>VLOOKUP($A136,Contacts!$A:$O,15,FALSE)</f>
        <v>North East</v>
      </c>
      <c r="D136" s="1" t="s">
        <v>816</v>
      </c>
      <c r="E136" s="1" t="s">
        <v>136</v>
      </c>
      <c r="F136" s="1" t="s">
        <v>99</v>
      </c>
      <c r="G136" s="1" t="s">
        <v>100</v>
      </c>
      <c r="H136" s="1" t="s">
        <v>817</v>
      </c>
      <c r="I136" s="1" t="s">
        <v>820</v>
      </c>
      <c r="J136" s="1" t="s">
        <v>818</v>
      </c>
      <c r="K136" s="1" t="s">
        <v>819</v>
      </c>
      <c r="L136" t="str">
        <f>VLOOKUP(K136,Page1!A:F,6,FALSE)</f>
        <v>RTS</v>
      </c>
      <c r="M136" t="str">
        <f>VLOOKUP(H136,VehiclesReport!A:D,4,FALSE)</f>
        <v>0090402873</v>
      </c>
      <c r="N136" t="e">
        <f>VLOOKUP(M136,Blackout!A:J,10,FALSE)</f>
        <v>#N/A</v>
      </c>
      <c r="O136">
        <v>1</v>
      </c>
      <c r="P136">
        <f>SUMIF(Report!A:A,'Vehicle Details'!H136,Report!D:D)</f>
        <v>724</v>
      </c>
      <c r="V136">
        <f>P136/(SUMIF(Report!A:A,'Vehicle Details'!H136,Report!F:F))</f>
        <v>22.345679012345681</v>
      </c>
      <c r="W136">
        <f>AVERAGEIF(Report!A:A,'Vehicle Details'!H136,Report!G:G)</f>
        <v>4.5599999999999996</v>
      </c>
      <c r="X136">
        <f>SUMIF(Report!A:A, 'Vehicle Details'!H136,Report!H:H)</f>
        <v>147.74</v>
      </c>
      <c r="AA136">
        <f>COUNTIF('National Seating Mobility - NSM'!B:B,'Vehicle Details'!H136)</f>
        <v>0</v>
      </c>
      <c r="AB136">
        <f>SUMIF('National Seating Mobility - NSM'!B:B,'Vehicle Details'!H136,'National Seating Mobility - NSM'!F:F)</f>
        <v>0</v>
      </c>
      <c r="AC136">
        <f>VLOOKUP(A136,Export!A:I,9,FALSE)</f>
        <v>0.42857142857142855</v>
      </c>
      <c r="AD136">
        <f>VLOOKUP(A136,Export!A:N,14,FALSE)</f>
        <v>101</v>
      </c>
    </row>
    <row r="137" spans="1:30">
      <c r="A137" s="1">
        <v>214</v>
      </c>
      <c r="B137" s="1" t="str">
        <f>VLOOKUP($A137,Contacts!$A:$O,14,FALSE)</f>
        <v>SC Texas</v>
      </c>
      <c r="C137" s="1" t="str">
        <f>VLOOKUP($A137,Contacts!$A:$O,15,FALSE)</f>
        <v>South East</v>
      </c>
      <c r="D137" s="1" t="s">
        <v>821</v>
      </c>
      <c r="E137" s="1" t="s">
        <v>11</v>
      </c>
      <c r="F137" s="1" t="s">
        <v>12</v>
      </c>
      <c r="G137" s="1" t="s">
        <v>822</v>
      </c>
      <c r="H137" s="1" t="s">
        <v>823</v>
      </c>
      <c r="I137" s="1" t="s">
        <v>826</v>
      </c>
      <c r="J137" s="1" t="s">
        <v>824</v>
      </c>
      <c r="K137" s="1" t="s">
        <v>825</v>
      </c>
      <c r="L137" t="str">
        <f>VLOOKUP(K137,Page1!A:F,6,FALSE)</f>
        <v>Technician Senior</v>
      </c>
      <c r="M137" t="str">
        <f>VLOOKUP(H137,VehiclesReport!A:D,4,FALSE)</f>
        <v>1101803258</v>
      </c>
      <c r="N137" t="e">
        <f>VLOOKUP(M137,Blackout!A:J,10,FALSE)</f>
        <v>#N/A</v>
      </c>
      <c r="O137">
        <v>1</v>
      </c>
      <c r="P137">
        <f>SUMIF(Report!A:A,'Vehicle Details'!H137,Report!D:D)</f>
        <v>0</v>
      </c>
      <c r="V137" t="e">
        <f>P137/(SUMIF(Report!A:A,'Vehicle Details'!H137,Report!F:F))</f>
        <v>#DIV/0!</v>
      </c>
      <c r="W137" t="e">
        <f>AVERAGEIF(Report!A:A,'Vehicle Details'!H137,Report!G:G)</f>
        <v>#DIV/0!</v>
      </c>
      <c r="X137">
        <f>SUMIF(Report!A:A, 'Vehicle Details'!H137,Report!H:H)</f>
        <v>0</v>
      </c>
      <c r="AA137">
        <f>COUNTIF('National Seating Mobility - NSM'!B:B,'Vehicle Details'!H137)</f>
        <v>0</v>
      </c>
      <c r="AB137">
        <f>SUMIF('National Seating Mobility - NSM'!B:B,'Vehicle Details'!H137,'National Seating Mobility - NSM'!F:F)</f>
        <v>0</v>
      </c>
      <c r="AC137" t="e">
        <f>VLOOKUP(A137,Export!A:I,9,FALSE)</f>
        <v>#N/A</v>
      </c>
      <c r="AD137" t="e">
        <f>VLOOKUP(A137,Export!A:N,14,FALSE)</f>
        <v>#N/A</v>
      </c>
    </row>
    <row r="138" spans="1:30">
      <c r="A138" s="1">
        <v>143</v>
      </c>
      <c r="B138" s="1" t="str">
        <f>VLOOKUP($A138,Contacts!$A:$O,14,FALSE)</f>
        <v>SEC</v>
      </c>
      <c r="C138" s="1" t="str">
        <f>VLOOKUP($A138,Contacts!$A:$O,15,FALSE)</f>
        <v>South East</v>
      </c>
      <c r="D138" s="1" t="s">
        <v>827</v>
      </c>
      <c r="E138" s="1" t="s">
        <v>11</v>
      </c>
      <c r="F138" s="1" t="s">
        <v>45</v>
      </c>
      <c r="G138" s="1" t="s">
        <v>46</v>
      </c>
      <c r="H138" s="1" t="s">
        <v>828</v>
      </c>
      <c r="I138" s="1" t="s">
        <v>832</v>
      </c>
      <c r="J138" s="1" t="s">
        <v>830</v>
      </c>
      <c r="K138" s="1" t="s">
        <v>831</v>
      </c>
      <c r="L138" t="str">
        <f>VLOOKUP(K138,Page1!A:F,6,FALSE)</f>
        <v>RTS</v>
      </c>
      <c r="M138" s="61" t="str">
        <f>VLOOKUP(H138,VehiclesReport!A:D,4,FALSE)</f>
        <v>1120102166</v>
      </c>
      <c r="N138" t="str">
        <f>VLOOKUP(M138,Blackout!A:J,10,FALSE)</f>
        <v>Not Activated</v>
      </c>
      <c r="O138">
        <v>0</v>
      </c>
      <c r="P138">
        <f>SUMIF(Report!A:A,'Vehicle Details'!H138,Report!D:D)</f>
        <v>627</v>
      </c>
      <c r="V138">
        <f>P138/(SUMIF(Report!A:A,'Vehicle Details'!H138,Report!F:F))</f>
        <v>13.64229765013055</v>
      </c>
      <c r="W138">
        <f>AVERAGEIF(Report!A:A,'Vehicle Details'!H138,Report!G:G)</f>
        <v>4.415</v>
      </c>
      <c r="X138">
        <f>SUMIF(Report!A:A, 'Vehicle Details'!H138,Report!H:H)</f>
        <v>202.85</v>
      </c>
      <c r="AA138">
        <f>COUNTIF('National Seating Mobility - NSM'!B:B,'Vehicle Details'!H138)</f>
        <v>0</v>
      </c>
      <c r="AB138">
        <f>SUMIF('National Seating Mobility - NSM'!B:B,'Vehicle Details'!H138,'National Seating Mobility - NSM'!F:F)</f>
        <v>0</v>
      </c>
      <c r="AC138">
        <f>VLOOKUP(A138,Export!A:I,9,FALSE)</f>
        <v>0.7</v>
      </c>
      <c r="AD138">
        <f>VLOOKUP(A138,Export!A:N,14,FALSE)</f>
        <v>175</v>
      </c>
    </row>
    <row r="139" spans="1:30">
      <c r="A139" s="1">
        <v>221</v>
      </c>
      <c r="B139" s="1" t="str">
        <f>VLOOKUP($A139,Contacts!$A:$O,14,FALSE)</f>
        <v>Gulf Coast</v>
      </c>
      <c r="C139" s="1" t="str">
        <f>VLOOKUP($A139,Contacts!$A:$O,15,FALSE)</f>
        <v>South East</v>
      </c>
      <c r="D139" s="1" t="s">
        <v>833</v>
      </c>
      <c r="E139" s="1" t="s">
        <v>20</v>
      </c>
      <c r="F139" s="1" t="s">
        <v>21</v>
      </c>
      <c r="G139" s="1" t="s">
        <v>447</v>
      </c>
      <c r="H139" s="1" t="s">
        <v>834</v>
      </c>
      <c r="I139" s="1" t="s">
        <v>837</v>
      </c>
      <c r="J139" s="1" t="s">
        <v>835</v>
      </c>
      <c r="K139" s="1" t="s">
        <v>836</v>
      </c>
      <c r="L139" t="str">
        <f>VLOOKUP(K139,Page1!A:F,6,FALSE)</f>
        <v>Technician</v>
      </c>
      <c r="M139" t="str">
        <f>VLOOKUP(H139,VehiclesReport!A:D,4,FALSE)</f>
        <v>0090401977</v>
      </c>
      <c r="N139" t="e">
        <f>VLOOKUP(M139,Blackout!A:J,10,FALSE)</f>
        <v>#N/A</v>
      </c>
      <c r="O139">
        <v>1</v>
      </c>
      <c r="P139">
        <f>SUMIF(Report!A:A,'Vehicle Details'!H139,Report!D:D)</f>
        <v>286</v>
      </c>
      <c r="V139">
        <f>P139/(SUMIF(Report!A:A,'Vehicle Details'!H139,Report!F:F))</f>
        <v>25.153913808267372</v>
      </c>
      <c r="W139">
        <f>AVERAGEIF(Report!A:A,'Vehicle Details'!H139,Report!G:G)</f>
        <v>4.34</v>
      </c>
      <c r="X139">
        <f>SUMIF(Report!A:A, 'Vehicle Details'!H139,Report!H:H)</f>
        <v>49.37</v>
      </c>
      <c r="AA139">
        <f>COUNTIF('National Seating Mobility - NSM'!B:B,'Vehicle Details'!H139)</f>
        <v>1</v>
      </c>
      <c r="AB139">
        <f>SUMIF('National Seating Mobility - NSM'!B:B,'Vehicle Details'!H139,'National Seating Mobility - NSM'!F:F)</f>
        <v>1</v>
      </c>
      <c r="AC139">
        <f>VLOOKUP(A139,Export!A:I,9,FALSE)</f>
        <v>0.66666666666666663</v>
      </c>
      <c r="AD139">
        <f>VLOOKUP(A139,Export!A:N,14,FALSE)</f>
        <v>165</v>
      </c>
    </row>
    <row r="140" spans="1:30">
      <c r="A140" s="1">
        <v>96</v>
      </c>
      <c r="B140" s="1" t="str">
        <f>VLOOKUP($A140,Contacts!$A:$O,14,FALSE)</f>
        <v>Pac.N.West</v>
      </c>
      <c r="C140" s="1" t="str">
        <f>VLOOKUP($A140,Contacts!$A:$O,15,FALSE)</f>
        <v>West</v>
      </c>
      <c r="D140" s="1" t="s">
        <v>838</v>
      </c>
      <c r="E140" s="1" t="s">
        <v>20</v>
      </c>
      <c r="F140" s="1" t="s">
        <v>21</v>
      </c>
      <c r="G140" s="1" t="s">
        <v>447</v>
      </c>
      <c r="H140" s="1" t="s">
        <v>839</v>
      </c>
      <c r="I140" s="1" t="s">
        <v>843</v>
      </c>
      <c r="J140" s="1" t="s">
        <v>841</v>
      </c>
      <c r="K140" s="1" t="s">
        <v>842</v>
      </c>
      <c r="L140" t="str">
        <f>VLOOKUP(K140,Page1!A:F,6,FALSE)</f>
        <v>Technician</v>
      </c>
      <c r="M140" t="str">
        <f>VLOOKUP(H140,VehiclesReport!A:D,4,FALSE)</f>
        <v>1102105388</v>
      </c>
      <c r="N140" t="e">
        <f>VLOOKUP(M140,Blackout!A:J,10,FALSE)</f>
        <v>#N/A</v>
      </c>
      <c r="O140">
        <v>1</v>
      </c>
      <c r="P140">
        <f>SUMIF(Report!A:A,'Vehicle Details'!H140,Report!D:D)</f>
        <v>353</v>
      </c>
      <c r="V140">
        <f>P140/(SUMIF(Report!A:A,'Vehicle Details'!H140,Report!F:F))</f>
        <v>25.542691751085382</v>
      </c>
      <c r="W140">
        <f>AVERAGEIF(Report!A:A,'Vehicle Details'!H140,Report!G:G)</f>
        <v>4.84</v>
      </c>
      <c r="X140">
        <f>SUMIF(Report!A:A, 'Vehicle Details'!H140,Report!H:H)</f>
        <v>66.88</v>
      </c>
      <c r="AA140">
        <f>COUNTIF('National Seating Mobility - NSM'!B:B,'Vehicle Details'!H140)</f>
        <v>0</v>
      </c>
      <c r="AB140">
        <f>SUMIF('National Seating Mobility - NSM'!B:B,'Vehicle Details'!H140,'National Seating Mobility - NSM'!F:F)</f>
        <v>0</v>
      </c>
      <c r="AC140">
        <f>VLOOKUP(A140,Export!A:I,9,FALSE)</f>
        <v>0</v>
      </c>
      <c r="AD140">
        <f>VLOOKUP(A140,Export!A:N,14,FALSE)</f>
        <v>52</v>
      </c>
    </row>
    <row r="141" spans="1:30">
      <c r="A141" s="1">
        <v>260</v>
      </c>
      <c r="B141" s="1" t="str">
        <f>VLOOKUP($A141,Contacts!$A:$O,14,FALSE)</f>
        <v>Gulf Coast</v>
      </c>
      <c r="C141" s="1" t="str">
        <f>VLOOKUP($A141,Contacts!$A:$O,15,FALSE)</f>
        <v>South East</v>
      </c>
      <c r="D141" s="1" t="s">
        <v>844</v>
      </c>
      <c r="E141" s="1" t="s">
        <v>398</v>
      </c>
      <c r="F141" s="1" t="s">
        <v>99</v>
      </c>
      <c r="G141" s="1" t="s">
        <v>100</v>
      </c>
      <c r="H141" s="1" t="s">
        <v>845</v>
      </c>
      <c r="I141" s="1" t="s">
        <v>849</v>
      </c>
      <c r="J141" s="1" t="s">
        <v>847</v>
      </c>
      <c r="K141" s="1" t="s">
        <v>848</v>
      </c>
      <c r="L141" t="str">
        <f>VLOOKUP(K141,Page1!A:F,6,FALSE)</f>
        <v>Technician</v>
      </c>
      <c r="M141" s="61" t="str">
        <f>VLOOKUP(H141,VehiclesReport!A:D,4,FALSE)</f>
        <v>1101801761</v>
      </c>
      <c r="N141" t="str">
        <f>VLOOKUP(M141,Blackout!A:J,10,FALSE)</f>
        <v xml:space="preserve">3d 18h </v>
      </c>
      <c r="O141">
        <v>0</v>
      </c>
      <c r="P141">
        <f>SUMIF(Report!A:A,'Vehicle Details'!H141,Report!D:D)</f>
        <v>416</v>
      </c>
      <c r="V141">
        <f>P141/(SUMIF(Report!A:A,'Vehicle Details'!H141,Report!F:F))</f>
        <v>24.456202233980008</v>
      </c>
      <c r="W141">
        <f>AVERAGEIF(Report!A:A,'Vehicle Details'!H141,Report!G:G)</f>
        <v>4.22</v>
      </c>
      <c r="X141">
        <f>SUMIF(Report!A:A, 'Vehicle Details'!H141,Report!H:H)</f>
        <v>71.78</v>
      </c>
      <c r="AA141">
        <f>COUNTIF('National Seating Mobility - NSM'!B:B,'Vehicle Details'!H141)</f>
        <v>0</v>
      </c>
      <c r="AB141">
        <f>SUMIF('National Seating Mobility - NSM'!B:B,'Vehicle Details'!H141,'National Seating Mobility - NSM'!F:F)</f>
        <v>0</v>
      </c>
      <c r="AC141">
        <f>VLOOKUP(A141,Export!A:I,9,FALSE)</f>
        <v>0.8571428571428571</v>
      </c>
      <c r="AD141">
        <f>VLOOKUP(A141,Export!A:N,14,FALSE)</f>
        <v>80</v>
      </c>
    </row>
    <row r="142" spans="1:30">
      <c r="A142" s="1">
        <v>99</v>
      </c>
      <c r="B142" s="1" t="str">
        <f>VLOOKUP($A142,Contacts!$A:$O,14,FALSE)</f>
        <v>Mid-Atlantic</v>
      </c>
      <c r="C142" s="1" t="str">
        <f>VLOOKUP($A142,Contacts!$A:$O,15,FALSE)</f>
        <v>North East</v>
      </c>
      <c r="D142" s="1" t="s">
        <v>850</v>
      </c>
      <c r="E142" s="1" t="s">
        <v>398</v>
      </c>
      <c r="F142" s="1" t="s">
        <v>21</v>
      </c>
      <c r="G142" s="1" t="s">
        <v>851</v>
      </c>
      <c r="H142" s="1" t="s">
        <v>852</v>
      </c>
      <c r="I142" s="1" t="s">
        <v>856</v>
      </c>
      <c r="J142" s="1" t="s">
        <v>854</v>
      </c>
      <c r="K142" s="1" t="s">
        <v>855</v>
      </c>
      <c r="L142" t="str">
        <f>VLOOKUP(K142,Page1!A:F,6,FALSE)</f>
        <v>Technician Senior</v>
      </c>
      <c r="M142" t="str">
        <f>VLOOKUP(H142,VehiclesReport!A:D,4,FALSE)</f>
        <v>1112904980</v>
      </c>
      <c r="N142" t="e">
        <f>VLOOKUP(M142,Blackout!A:J,10,FALSE)</f>
        <v>#N/A</v>
      </c>
      <c r="O142">
        <v>1</v>
      </c>
      <c r="P142">
        <f>SUMIF(Report!A:A,'Vehicle Details'!H142,Report!D:D)</f>
        <v>738</v>
      </c>
      <c r="V142">
        <f>P142/(SUMIF(Report!A:A,'Vehicle Details'!H142,Report!F:F))</f>
        <v>17.000691085003456</v>
      </c>
      <c r="W142">
        <f>AVERAGEIF(Report!A:A,'Vehicle Details'!H142,Report!G:G)</f>
        <v>4.55</v>
      </c>
      <c r="X142">
        <f>SUMIF(Report!A:A, 'Vehicle Details'!H142,Report!H:H)</f>
        <v>197.62</v>
      </c>
      <c r="AA142">
        <f>COUNTIF('National Seating Mobility - NSM'!B:B,'Vehicle Details'!H142)</f>
        <v>1</v>
      </c>
      <c r="AB142">
        <f>SUMIF('National Seating Mobility - NSM'!B:B,'Vehicle Details'!H142,'National Seating Mobility - NSM'!F:F)</f>
        <v>1</v>
      </c>
      <c r="AC142">
        <f>VLOOKUP(A142,Export!A:I,9,FALSE)</f>
        <v>0.58333333333333337</v>
      </c>
      <c r="AD142">
        <f>VLOOKUP(A142,Export!A:N,14,FALSE)</f>
        <v>373</v>
      </c>
    </row>
    <row r="143" spans="1:30">
      <c r="A143" s="1">
        <v>149</v>
      </c>
      <c r="B143" s="1" t="str">
        <f>VLOOKUP($A143,Contacts!$A:$O,14,FALSE)</f>
        <v>Mid-Atlantic</v>
      </c>
      <c r="C143" s="1" t="str">
        <f>VLOOKUP($A143,Contacts!$A:$O,15,FALSE)</f>
        <v>North East</v>
      </c>
      <c r="D143" s="1" t="s">
        <v>857</v>
      </c>
      <c r="E143" s="1" t="s">
        <v>11</v>
      </c>
      <c r="F143" s="1" t="s">
        <v>21</v>
      </c>
      <c r="G143" s="1" t="s">
        <v>447</v>
      </c>
      <c r="H143" s="1" t="s">
        <v>858</v>
      </c>
      <c r="I143" s="1" t="s">
        <v>861</v>
      </c>
      <c r="J143" s="1" t="s">
        <v>859</v>
      </c>
      <c r="K143" s="1" t="s">
        <v>860</v>
      </c>
      <c r="L143" t="str">
        <f>VLOOKUP(K143,Page1!A:F,6,FALSE)</f>
        <v>RTS</v>
      </c>
      <c r="M143" t="str">
        <f>VLOOKUP(H143,VehiclesReport!A:D,4,FALSE)</f>
        <v>0051485029</v>
      </c>
      <c r="N143" t="e">
        <f>VLOOKUP(M143,Blackout!A:J,10,FALSE)</f>
        <v>#N/A</v>
      </c>
      <c r="O143">
        <v>1</v>
      </c>
      <c r="P143">
        <f>SUMIF(Report!A:A,'Vehicle Details'!H143,Report!D:D)</f>
        <v>571</v>
      </c>
      <c r="V143">
        <f>P143/(SUMIF(Report!A:A,'Vehicle Details'!H143,Report!F:F))</f>
        <v>28.493013972055888</v>
      </c>
      <c r="W143">
        <f>AVERAGEIF(Report!A:A,'Vehicle Details'!H143,Report!G:G)</f>
        <v>4.55</v>
      </c>
      <c r="X143">
        <f>SUMIF(Report!A:A, 'Vehicle Details'!H143,Report!H:H)</f>
        <v>91.289999999999992</v>
      </c>
      <c r="AA143">
        <f>COUNTIF('National Seating Mobility - NSM'!B:B,'Vehicle Details'!H143)</f>
        <v>1</v>
      </c>
      <c r="AB143">
        <f>SUMIF('National Seating Mobility - NSM'!B:B,'Vehicle Details'!H143,'National Seating Mobility - NSM'!F:F)</f>
        <v>1</v>
      </c>
      <c r="AC143">
        <f>VLOOKUP(A143,Export!A:I,9,FALSE)</f>
        <v>0.75</v>
      </c>
      <c r="AD143">
        <f>VLOOKUP(A143,Export!A:N,14,FALSE)</f>
        <v>123</v>
      </c>
    </row>
    <row r="144" spans="1:30">
      <c r="A144" s="1">
        <v>124</v>
      </c>
      <c r="B144" s="1" t="str">
        <f>VLOOKUP($A144,Contacts!$A:$O,14,FALSE)</f>
        <v>New England</v>
      </c>
      <c r="C144" s="1" t="str">
        <f>VLOOKUP($A144,Contacts!$A:$O,15,FALSE)</f>
        <v>North East</v>
      </c>
      <c r="D144" s="1" t="s">
        <v>862</v>
      </c>
      <c r="E144" s="1" t="s">
        <v>11</v>
      </c>
      <c r="F144" s="1" t="s">
        <v>21</v>
      </c>
      <c r="G144" s="1" t="s">
        <v>447</v>
      </c>
      <c r="H144" s="1" t="s">
        <v>863</v>
      </c>
      <c r="I144" s="1" t="s">
        <v>866</v>
      </c>
      <c r="J144" s="1" t="s">
        <v>864</v>
      </c>
      <c r="K144" s="1" t="s">
        <v>865</v>
      </c>
      <c r="L144" t="str">
        <f>VLOOKUP(K144,Page1!A:F,6,FALSE)</f>
        <v>RTS</v>
      </c>
      <c r="M144" t="str">
        <f>VLOOKUP(H144,VehiclesReport!A:D,4,FALSE)</f>
        <v>1101905426</v>
      </c>
      <c r="N144" t="e">
        <f>VLOOKUP(M144,Blackout!A:J,10,FALSE)</f>
        <v>#N/A</v>
      </c>
      <c r="O144">
        <v>1</v>
      </c>
      <c r="P144">
        <f>SUMIF(Report!A:A,'Vehicle Details'!H144,Report!D:D)</f>
        <v>308</v>
      </c>
      <c r="V144">
        <f>P144/(SUMIF(Report!A:A,'Vehicle Details'!H144,Report!F:F))</f>
        <v>24.600638977635782</v>
      </c>
      <c r="W144">
        <f>AVERAGEIF(Report!A:A,'Vehicle Details'!H144,Report!G:G)</f>
        <v>4.66</v>
      </c>
      <c r="X144">
        <f>SUMIF(Report!A:A, 'Vehicle Details'!H144,Report!H:H)</f>
        <v>58.35</v>
      </c>
      <c r="AA144">
        <f>COUNTIF('National Seating Mobility - NSM'!B:B,'Vehicle Details'!H144)</f>
        <v>1</v>
      </c>
      <c r="AB144">
        <f>SUMIF('National Seating Mobility - NSM'!B:B,'Vehicle Details'!H144,'National Seating Mobility - NSM'!F:F)</f>
        <v>1</v>
      </c>
      <c r="AC144">
        <f>VLOOKUP(A144,Export!A:I,9,FALSE)</f>
        <v>0.42857142857142855</v>
      </c>
      <c r="AD144">
        <f>VLOOKUP(A144,Export!A:N,14,FALSE)</f>
        <v>485</v>
      </c>
    </row>
    <row r="145" spans="1:30">
      <c r="A145" s="1">
        <v>76</v>
      </c>
      <c r="B145" s="1" t="str">
        <f>VLOOKUP($A145,Contacts!$A:$O,14,FALSE)</f>
        <v>SC Texas</v>
      </c>
      <c r="C145" s="1" t="str">
        <f>VLOOKUP($A145,Contacts!$A:$O,15,FALSE)</f>
        <v>South East</v>
      </c>
      <c r="D145" s="1" t="s">
        <v>867</v>
      </c>
      <c r="E145" s="1" t="s">
        <v>398</v>
      </c>
      <c r="F145" s="1" t="s">
        <v>12</v>
      </c>
      <c r="G145" s="1" t="s">
        <v>822</v>
      </c>
      <c r="H145" s="1" t="s">
        <v>868</v>
      </c>
      <c r="I145" s="1" t="s">
        <v>871</v>
      </c>
      <c r="J145" s="1" t="s">
        <v>869</v>
      </c>
      <c r="K145" s="1" t="s">
        <v>870</v>
      </c>
      <c r="L145" t="str">
        <f>VLOOKUP(K145,Page1!A:F,6,FALSE)</f>
        <v>RTS</v>
      </c>
      <c r="M145" t="str">
        <f>VLOOKUP(H145,VehiclesReport!A:D,4,FALSE)</f>
        <v>1112804572</v>
      </c>
      <c r="N145" t="e">
        <f>VLOOKUP(M145,Blackout!A:J,10,FALSE)</f>
        <v>#N/A</v>
      </c>
      <c r="O145">
        <v>1</v>
      </c>
      <c r="P145">
        <f>SUMIF(Report!A:A,'Vehicle Details'!H145,Report!D:D)</f>
        <v>329</v>
      </c>
      <c r="V145">
        <f>P145/(SUMIF(Report!A:A,'Vehicle Details'!H145,Report!F:F))</f>
        <v>17.037804246504404</v>
      </c>
      <c r="W145">
        <f>AVERAGEIF(Report!A:A,'Vehicle Details'!H145,Report!G:G)</f>
        <v>4.29</v>
      </c>
      <c r="X145">
        <f>SUMIF(Report!A:A, 'Vehicle Details'!H145,Report!H:H)</f>
        <v>82.92</v>
      </c>
      <c r="AA145">
        <f>COUNTIF('National Seating Mobility - NSM'!B:B,'Vehicle Details'!H145)</f>
        <v>0</v>
      </c>
      <c r="AB145">
        <f>SUMIF('National Seating Mobility - NSM'!B:B,'Vehicle Details'!H145,'National Seating Mobility - NSM'!F:F)</f>
        <v>0</v>
      </c>
      <c r="AC145">
        <f>VLOOKUP(A145,Export!A:I,9,FALSE)</f>
        <v>0.2857142857142857</v>
      </c>
      <c r="AD145">
        <f>VLOOKUP(A145,Export!A:N,14,FALSE)</f>
        <v>180</v>
      </c>
    </row>
    <row r="146" spans="1:30">
      <c r="A146" s="1">
        <v>217</v>
      </c>
      <c r="B146" s="1" t="str">
        <f>VLOOKUP($A146,Contacts!$A:$O,14,FALSE)</f>
        <v>SC Texas</v>
      </c>
      <c r="C146" s="1" t="str">
        <f>VLOOKUP($A146,Contacts!$A:$O,15,FALSE)</f>
        <v>South East</v>
      </c>
      <c r="D146" s="1" t="s">
        <v>872</v>
      </c>
      <c r="E146" s="1" t="s">
        <v>136</v>
      </c>
      <c r="F146" s="1" t="s">
        <v>21</v>
      </c>
      <c r="G146" s="1" t="s">
        <v>873</v>
      </c>
      <c r="H146" s="1" t="s">
        <v>874</v>
      </c>
      <c r="I146" s="1" t="s">
        <v>877</v>
      </c>
      <c r="J146" s="1" t="s">
        <v>875</v>
      </c>
      <c r="K146" s="1" t="s">
        <v>876</v>
      </c>
      <c r="L146" t="str">
        <f>VLOOKUP(K146,Page1!A:F,6,FALSE)</f>
        <v>RTS</v>
      </c>
      <c r="M146" t="str">
        <f>VLOOKUP(H146,VehiclesReport!A:D,4,FALSE)</f>
        <v>1101904383</v>
      </c>
      <c r="N146" t="e">
        <f>VLOOKUP(M146,Blackout!A:J,10,FALSE)</f>
        <v>#N/A</v>
      </c>
      <c r="O146">
        <v>1</v>
      </c>
      <c r="P146">
        <f>SUMIF(Report!A:A,'Vehicle Details'!H146,Report!D:D)</f>
        <v>245</v>
      </c>
      <c r="V146">
        <f>P146/(SUMIF(Report!A:A,'Vehicle Details'!H146,Report!F:F))</f>
        <v>22.091974752028854</v>
      </c>
      <c r="W146">
        <f>AVERAGEIF(Report!A:A,'Vehicle Details'!H146,Report!G:G)</f>
        <v>3.87</v>
      </c>
      <c r="X146">
        <f>SUMIF(Report!A:A, 'Vehicle Details'!H146,Report!H:H)</f>
        <v>42.91</v>
      </c>
      <c r="AA146" s="61">
        <f>COUNTIF('National Seating Mobility - NSM'!B:B,'Vehicle Details'!H146)</f>
        <v>1</v>
      </c>
      <c r="AB146">
        <f>SUMIF('National Seating Mobility - NSM'!B:B,'Vehicle Details'!H146,'National Seating Mobility - NSM'!F:F)</f>
        <v>0</v>
      </c>
      <c r="AC146">
        <f>VLOOKUP(A146,Export!A:I,9,FALSE)</f>
        <v>0</v>
      </c>
      <c r="AD146">
        <f>VLOOKUP(A146,Export!A:N,14,FALSE)</f>
        <v>3</v>
      </c>
    </row>
    <row r="147" spans="1:30">
      <c r="A147" s="1">
        <v>220</v>
      </c>
      <c r="B147" s="1" t="str">
        <f>VLOOKUP($A147,Contacts!$A:$O,14,FALSE)</f>
        <v>SC Texas</v>
      </c>
      <c r="C147" s="1" t="str">
        <f>VLOOKUP($A147,Contacts!$A:$O,15,FALSE)</f>
        <v>South East</v>
      </c>
      <c r="D147" s="1" t="s">
        <v>878</v>
      </c>
      <c r="E147" s="1" t="s">
        <v>67</v>
      </c>
      <c r="F147" s="1" t="s">
        <v>21</v>
      </c>
      <c r="G147" s="1" t="s">
        <v>770</v>
      </c>
      <c r="H147" s="1" t="s">
        <v>879</v>
      </c>
      <c r="I147" s="1" t="s">
        <v>882</v>
      </c>
      <c r="J147" s="1" t="s">
        <v>880</v>
      </c>
      <c r="K147" s="1" t="s">
        <v>881</v>
      </c>
      <c r="L147" t="str">
        <f>VLOOKUP(K147,Page1!A:F,6,FALSE)</f>
        <v>RTS</v>
      </c>
      <c r="M147" t="str">
        <f>VLOOKUP(H147,VehiclesReport!A:D,4,FALSE)</f>
        <v>0090403043</v>
      </c>
      <c r="N147" t="e">
        <f>VLOOKUP(M147,Blackout!A:J,10,FALSE)</f>
        <v>#N/A</v>
      </c>
      <c r="O147">
        <v>1</v>
      </c>
      <c r="P147">
        <f>SUMIF(Report!A:A,'Vehicle Details'!H147,Report!D:D)</f>
        <v>260</v>
      </c>
      <c r="V147">
        <f>P147/(SUMIF(Report!A:A,'Vehicle Details'!H147,Report!F:F))</f>
        <v>16.539440203562339</v>
      </c>
      <c r="W147">
        <f>AVERAGEIF(Report!A:A,'Vehicle Details'!H147,Report!G:G)</f>
        <v>4.1900000000000004</v>
      </c>
      <c r="X147">
        <f>SUMIF(Report!A:A, 'Vehicle Details'!H147,Report!H:H)</f>
        <v>65.930000000000007</v>
      </c>
      <c r="AA147">
        <f>COUNTIF('National Seating Mobility - NSM'!B:B,'Vehicle Details'!H147)</f>
        <v>1</v>
      </c>
      <c r="AB147">
        <f>SUMIF('National Seating Mobility - NSM'!B:B,'Vehicle Details'!H147,'National Seating Mobility - NSM'!F:F)</f>
        <v>1</v>
      </c>
      <c r="AC147">
        <f>VLOOKUP(A147,Export!A:I,9,FALSE)</f>
        <v>0.25</v>
      </c>
      <c r="AD147">
        <f>VLOOKUP(A147,Export!A:N,14,FALSE)</f>
        <v>50</v>
      </c>
    </row>
    <row r="148" spans="1:30">
      <c r="A148" s="1">
        <v>212</v>
      </c>
      <c r="B148" s="1" t="str">
        <f>VLOOKUP($A148,Contacts!$A:$O,14,FALSE)</f>
        <v>SEC</v>
      </c>
      <c r="C148" s="1" t="str">
        <f>VLOOKUP($A148,Contacts!$A:$O,15,FALSE)</f>
        <v>South East</v>
      </c>
      <c r="D148" s="1" t="s">
        <v>883</v>
      </c>
      <c r="E148" s="1" t="s">
        <v>11</v>
      </c>
      <c r="F148" s="1" t="s">
        <v>21</v>
      </c>
      <c r="G148" s="1" t="s">
        <v>637</v>
      </c>
      <c r="H148" s="1" t="s">
        <v>884</v>
      </c>
      <c r="I148" s="1" t="s">
        <v>887</v>
      </c>
      <c r="J148" s="1" t="s">
        <v>885</v>
      </c>
      <c r="K148" s="60" t="s">
        <v>886</v>
      </c>
      <c r="L148" t="e">
        <f>VLOOKUP(K148,Page1!A:F,6,FALSE)</f>
        <v>#N/A</v>
      </c>
      <c r="M148" t="str">
        <f>VLOOKUP(H148,VehiclesReport!A:D,4,FALSE)</f>
        <v>0042187017</v>
      </c>
      <c r="N148" t="e">
        <f>VLOOKUP(M148,Blackout!A:J,10,FALSE)</f>
        <v>#N/A</v>
      </c>
      <c r="O148">
        <v>1</v>
      </c>
      <c r="P148">
        <f>SUMIF(Report!A:A,'Vehicle Details'!H148,Report!D:D)</f>
        <v>0</v>
      </c>
      <c r="V148" t="e">
        <f>P148/(SUMIF(Report!A:A,'Vehicle Details'!H148,Report!F:F))</f>
        <v>#DIV/0!</v>
      </c>
      <c r="W148" t="e">
        <f>AVERAGEIF(Report!A:A,'Vehicle Details'!H148,Report!G:G)</f>
        <v>#DIV/0!</v>
      </c>
      <c r="X148">
        <f>SUMIF(Report!A:A, 'Vehicle Details'!H148,Report!H:H)</f>
        <v>0</v>
      </c>
      <c r="AA148" s="61">
        <f>COUNTIF('National Seating Mobility - NSM'!B:B,'Vehicle Details'!H148)</f>
        <v>1</v>
      </c>
      <c r="AB148">
        <f>SUMIF('National Seating Mobility - NSM'!B:B,'Vehicle Details'!H148,'National Seating Mobility - NSM'!F:F)</f>
        <v>0</v>
      </c>
      <c r="AC148">
        <f>VLOOKUP(A148,Export!A:I,9,FALSE)</f>
        <v>0.5</v>
      </c>
      <c r="AD148">
        <f>VLOOKUP(A148,Export!A:N,14,FALSE)</f>
        <v>10</v>
      </c>
    </row>
    <row r="149" spans="1:30">
      <c r="A149" s="1">
        <v>253</v>
      </c>
      <c r="B149" s="1" t="str">
        <f>VLOOKUP($A149,Contacts!$A:$O,14,FALSE)</f>
        <v>Pac.N.West</v>
      </c>
      <c r="C149" s="1" t="str">
        <f>VLOOKUP($A149,Contacts!$A:$O,15,FALSE)</f>
        <v>West</v>
      </c>
      <c r="D149" s="1" t="s">
        <v>888</v>
      </c>
      <c r="E149" s="1" t="s">
        <v>11</v>
      </c>
      <c r="F149" s="1" t="s">
        <v>21</v>
      </c>
      <c r="G149" s="1" t="s">
        <v>637</v>
      </c>
      <c r="H149" s="1" t="s">
        <v>889</v>
      </c>
      <c r="I149" s="1" t="s">
        <v>893</v>
      </c>
      <c r="J149" s="1" t="s">
        <v>891</v>
      </c>
      <c r="K149" s="1" t="s">
        <v>892</v>
      </c>
      <c r="L149" t="str">
        <f>VLOOKUP(K149,Page1!A:F,6,FALSE)</f>
        <v>Technician</v>
      </c>
      <c r="M149" t="str">
        <f>VLOOKUP(H149,VehiclesReport!A:D,4,FALSE)</f>
        <v>0090401041</v>
      </c>
      <c r="N149" t="e">
        <f>VLOOKUP(M149,Blackout!A:J,10,FALSE)</f>
        <v>#N/A</v>
      </c>
      <c r="O149">
        <v>1</v>
      </c>
      <c r="P149">
        <f>SUMIF(Report!A:A,'Vehicle Details'!H149,Report!D:D)</f>
        <v>622</v>
      </c>
      <c r="V149">
        <f>P149/(SUMIF(Report!A:A,'Vehicle Details'!H149,Report!F:F))</f>
        <v>20.02575660012878</v>
      </c>
      <c r="W149">
        <f>AVERAGEIF(Report!A:A,'Vehicle Details'!H149,Report!G:G)</f>
        <v>5.5333333333333341</v>
      </c>
      <c r="X149">
        <f>SUMIF(Report!A:A, 'Vehicle Details'!H149,Report!H:H)</f>
        <v>171.78</v>
      </c>
      <c r="AA149" s="61">
        <f>COUNTIF('National Seating Mobility - NSM'!B:B,'Vehicle Details'!H149)</f>
        <v>1</v>
      </c>
      <c r="AB149">
        <f>SUMIF('National Seating Mobility - NSM'!B:B,'Vehicle Details'!H149,'National Seating Mobility - NSM'!F:F)</f>
        <v>0</v>
      </c>
      <c r="AC149">
        <f>VLOOKUP(A149,Export!A:I,9,FALSE)</f>
        <v>0</v>
      </c>
      <c r="AD149">
        <f>VLOOKUP(A149,Export!A:N,14,FALSE)</f>
        <v>33</v>
      </c>
    </row>
    <row r="150" spans="1:30">
      <c r="A150" s="1">
        <v>226</v>
      </c>
      <c r="B150" s="1" t="str">
        <f>VLOOKUP($A150,Contacts!$A:$O,14,FALSE)</f>
        <v>Pac.N.West</v>
      </c>
      <c r="C150" s="1" t="str">
        <f>VLOOKUP($A150,Contacts!$A:$O,15,FALSE)</f>
        <v>West</v>
      </c>
      <c r="D150" s="1" t="s">
        <v>894</v>
      </c>
      <c r="E150" s="1" t="s">
        <v>11</v>
      </c>
      <c r="F150" s="1" t="s">
        <v>21</v>
      </c>
      <c r="G150" s="1" t="s">
        <v>637</v>
      </c>
      <c r="H150" s="1" t="s">
        <v>895</v>
      </c>
      <c r="I150" s="1" t="s">
        <v>900</v>
      </c>
      <c r="J150" s="1" t="s">
        <v>898</v>
      </c>
      <c r="K150" s="1" t="s">
        <v>899</v>
      </c>
      <c r="L150" t="str">
        <f>VLOOKUP(K150,Page1!A:F,6,FALSE)</f>
        <v>Technician Senior</v>
      </c>
      <c r="M150" t="str">
        <f>VLOOKUP(H150,VehiclesReport!A:D,4,FALSE)</f>
        <v>1102003509</v>
      </c>
      <c r="N150" t="e">
        <f>VLOOKUP(M150,Blackout!A:J,10,FALSE)</f>
        <v>#N/A</v>
      </c>
      <c r="O150">
        <v>1</v>
      </c>
      <c r="P150">
        <f>SUMIF(Report!A:A,'Vehicle Details'!H150,Report!D:D)</f>
        <v>511</v>
      </c>
      <c r="V150">
        <f>P150/(SUMIF(Report!A:A,'Vehicle Details'!H150,Report!F:F))</f>
        <v>17.11892797319933</v>
      </c>
      <c r="W150">
        <f>AVERAGEIF(Report!A:A,'Vehicle Details'!H150,Report!G:G)</f>
        <v>5.5</v>
      </c>
      <c r="X150">
        <f>SUMIF(Report!A:A, 'Vehicle Details'!H150,Report!H:H)</f>
        <v>164.2</v>
      </c>
      <c r="AA150">
        <f>COUNTIF('National Seating Mobility - NSM'!B:B,'Vehicle Details'!H150)</f>
        <v>1</v>
      </c>
      <c r="AB150">
        <f>SUMIF('National Seating Mobility - NSM'!B:B,'Vehicle Details'!H150,'National Seating Mobility - NSM'!F:F)</f>
        <v>1</v>
      </c>
      <c r="AC150">
        <f>VLOOKUP(A150,Export!A:I,9,FALSE)</f>
        <v>0.7</v>
      </c>
      <c r="AD150">
        <f>VLOOKUP(A150,Export!A:N,14,FALSE)</f>
        <v>87</v>
      </c>
    </row>
    <row r="151" spans="1:30">
      <c r="A151" s="1">
        <v>96</v>
      </c>
      <c r="B151" s="1" t="str">
        <f>VLOOKUP($A151,Contacts!$A:$O,14,FALSE)</f>
        <v>Pac.N.West</v>
      </c>
      <c r="C151" s="1" t="str">
        <f>VLOOKUP($A151,Contacts!$A:$O,15,FALSE)</f>
        <v>West</v>
      </c>
      <c r="D151" s="1" t="s">
        <v>901</v>
      </c>
      <c r="E151" s="1" t="s">
        <v>11</v>
      </c>
      <c r="F151" s="1" t="s">
        <v>21</v>
      </c>
      <c r="G151" s="1" t="s">
        <v>637</v>
      </c>
      <c r="H151" s="1" t="s">
        <v>902</v>
      </c>
      <c r="I151" s="1" t="s">
        <v>905</v>
      </c>
      <c r="J151" s="1" t="s">
        <v>903</v>
      </c>
      <c r="K151" s="1" t="s">
        <v>904</v>
      </c>
      <c r="L151" t="str">
        <f>VLOOKUP(K151,Page1!A:F,6,FALSE)</f>
        <v>RTS</v>
      </c>
      <c r="M151" t="str">
        <f>VLOOKUP(H151,VehiclesReport!A:D,4,FALSE)</f>
        <v>1102004570</v>
      </c>
      <c r="N151" t="e">
        <f>VLOOKUP(M151,Blackout!A:J,10,FALSE)</f>
        <v>#N/A</v>
      </c>
      <c r="O151">
        <v>1</v>
      </c>
      <c r="P151">
        <f>SUMIF(Report!A:A,'Vehicle Details'!H151,Report!D:D)</f>
        <v>795</v>
      </c>
      <c r="V151">
        <f>P151/(SUMIF(Report!A:A,'Vehicle Details'!H151,Report!F:F))</f>
        <v>19.610261470152935</v>
      </c>
      <c r="W151">
        <f>AVERAGEIF(Report!A:A,'Vehicle Details'!H151,Report!G:G)</f>
        <v>4.8900000000000006</v>
      </c>
      <c r="X151">
        <f>SUMIF(Report!A:A, 'Vehicle Details'!H151,Report!H:H)</f>
        <v>198.32</v>
      </c>
      <c r="AA151">
        <f>COUNTIF('National Seating Mobility - NSM'!B:B,'Vehicle Details'!H151)</f>
        <v>1</v>
      </c>
      <c r="AB151">
        <f>SUMIF('National Seating Mobility - NSM'!B:B,'Vehicle Details'!H151,'National Seating Mobility - NSM'!F:F)</f>
        <v>1</v>
      </c>
      <c r="AC151">
        <f>VLOOKUP(A151,Export!A:I,9,FALSE)</f>
        <v>0</v>
      </c>
      <c r="AD151">
        <f>VLOOKUP(A151,Export!A:N,14,FALSE)</f>
        <v>52</v>
      </c>
    </row>
    <row r="152" spans="1:30">
      <c r="A152" s="1">
        <v>88</v>
      </c>
      <c r="B152" s="1" t="str">
        <f>VLOOKUP($A152,Contacts!$A:$O,14,FALSE)</f>
        <v>South West</v>
      </c>
      <c r="C152" s="1" t="str">
        <f>VLOOKUP($A152,Contacts!$A:$O,15,FALSE)</f>
        <v>West</v>
      </c>
      <c r="D152" s="1" t="s">
        <v>906</v>
      </c>
      <c r="E152" s="1" t="s">
        <v>11</v>
      </c>
      <c r="F152" s="1" t="s">
        <v>45</v>
      </c>
      <c r="G152" s="1" t="s">
        <v>46</v>
      </c>
      <c r="H152" s="1" t="s">
        <v>907</v>
      </c>
      <c r="I152" s="1" t="s">
        <v>911</v>
      </c>
      <c r="J152" s="1" t="s">
        <v>909</v>
      </c>
      <c r="K152" s="1" t="s">
        <v>910</v>
      </c>
      <c r="L152" t="str">
        <f>VLOOKUP(K152,Page1!A:F,6,FALSE)</f>
        <v>Access Sales</v>
      </c>
      <c r="M152" s="61" t="e">
        <f>VLOOKUP(H152,VehiclesReport!A:D,4,FALSE)</f>
        <v>#N/A</v>
      </c>
      <c r="N152" t="e">
        <f>VLOOKUP(M152,Blackout!A:J,10,FALSE)</f>
        <v>#N/A</v>
      </c>
      <c r="O152">
        <v>0</v>
      </c>
      <c r="P152">
        <f>SUMIF(Report!A:A,'Vehicle Details'!H152,Report!D:D)</f>
        <v>341</v>
      </c>
      <c r="V152">
        <f>P152/(SUMIF(Report!A:A,'Vehicle Details'!H152,Report!F:F))</f>
        <v>14.13178615830916</v>
      </c>
      <c r="W152">
        <f>AVERAGEIF(Report!A:A,'Vehicle Details'!H152,Report!G:G)</f>
        <v>5.38</v>
      </c>
      <c r="X152">
        <f>SUMIF(Report!A:A, 'Vehicle Details'!H152,Report!H:H)</f>
        <v>129.80000000000001</v>
      </c>
      <c r="AA152">
        <f>COUNTIF('National Seating Mobility - NSM'!B:B,'Vehicle Details'!H152)</f>
        <v>0</v>
      </c>
      <c r="AB152">
        <f>SUMIF('National Seating Mobility - NSM'!B:B,'Vehicle Details'!H152,'National Seating Mobility - NSM'!F:F)</f>
        <v>0</v>
      </c>
      <c r="AC152">
        <f>VLOOKUP(A152,Export!A:I,9,FALSE)</f>
        <v>0.66666666666666663</v>
      </c>
      <c r="AD152">
        <f>VLOOKUP(A152,Export!A:N,14,FALSE)</f>
        <v>55</v>
      </c>
    </row>
    <row r="153" spans="1:30">
      <c r="A153" s="1">
        <v>250</v>
      </c>
      <c r="B153" s="1" t="str">
        <f>VLOOKUP($A153,Contacts!$A:$O,14,FALSE)</f>
        <v>Big East</v>
      </c>
      <c r="C153" s="1" t="str">
        <f>VLOOKUP($A153,Contacts!$A:$O,15,FALSE)</f>
        <v>North East</v>
      </c>
      <c r="D153" s="1" t="s">
        <v>912</v>
      </c>
      <c r="E153" s="1" t="s">
        <v>11</v>
      </c>
      <c r="F153" s="1" t="s">
        <v>21</v>
      </c>
      <c r="G153" s="1" t="s">
        <v>913</v>
      </c>
      <c r="H153" s="1" t="s">
        <v>914</v>
      </c>
      <c r="I153" s="1" t="s">
        <v>918</v>
      </c>
      <c r="J153" s="1" t="s">
        <v>916</v>
      </c>
      <c r="K153" s="1" t="s">
        <v>917</v>
      </c>
      <c r="L153" t="str">
        <f>VLOOKUP(K153,Page1!A:F,6,FALSE)</f>
        <v>Access Branch Manager</v>
      </c>
      <c r="M153" s="61" t="e">
        <f>VLOOKUP(H153,VehiclesReport!A:D,4,FALSE)</f>
        <v>#N/A</v>
      </c>
      <c r="N153" t="e">
        <f>VLOOKUP(M153,Blackout!A:J,10,FALSE)</f>
        <v>#N/A</v>
      </c>
      <c r="O153">
        <v>0</v>
      </c>
      <c r="P153">
        <f>SUMIF(Report!A:A,'Vehicle Details'!H153,Report!D:D)</f>
        <v>453</v>
      </c>
      <c r="V153">
        <f>P153/(SUMIF(Report!A:A,'Vehicle Details'!H153,Report!F:F))</f>
        <v>23.968253968253968</v>
      </c>
      <c r="W153">
        <f>AVERAGEIF(Report!A:A,'Vehicle Details'!H153,Report!G:G)</f>
        <v>4.82</v>
      </c>
      <c r="X153">
        <f>SUMIF(Report!A:A, 'Vehicle Details'!H153,Report!H:H)</f>
        <v>91.06</v>
      </c>
      <c r="AA153">
        <f>COUNTIF('National Seating Mobility - NSM'!B:B,'Vehicle Details'!H153)</f>
        <v>0</v>
      </c>
      <c r="AB153">
        <f>SUMIF('National Seating Mobility - NSM'!B:B,'Vehicle Details'!H153,'National Seating Mobility - NSM'!F:F)</f>
        <v>0</v>
      </c>
      <c r="AC153">
        <f>VLOOKUP(A153,Export!A:I,9,FALSE)</f>
        <v>1</v>
      </c>
      <c r="AD153">
        <f>VLOOKUP(A153,Export!A:N,14,FALSE)</f>
        <v>238</v>
      </c>
    </row>
    <row r="154" spans="1:30">
      <c r="A154" s="1">
        <v>250</v>
      </c>
      <c r="B154" s="1" t="str">
        <f>VLOOKUP($A154,Contacts!$A:$O,14,FALSE)</f>
        <v>Big East</v>
      </c>
      <c r="C154" s="1" t="str">
        <f>VLOOKUP($A154,Contacts!$A:$O,15,FALSE)</f>
        <v>North East</v>
      </c>
      <c r="D154" s="1" t="s">
        <v>919</v>
      </c>
      <c r="E154" s="1" t="s">
        <v>44</v>
      </c>
      <c r="F154" s="1" t="s">
        <v>45</v>
      </c>
      <c r="G154" s="1" t="s">
        <v>920</v>
      </c>
      <c r="H154" s="1" t="s">
        <v>921</v>
      </c>
      <c r="I154" s="1" t="s">
        <v>924</v>
      </c>
      <c r="J154" s="1" t="s">
        <v>922</v>
      </c>
      <c r="K154" s="60" t="s">
        <v>923</v>
      </c>
      <c r="L154" t="e">
        <f>VLOOKUP(K154,Page1!A:F,6,FALSE)</f>
        <v>#N/A</v>
      </c>
      <c r="M154" t="str">
        <f>VLOOKUP(H154,VehiclesReport!A:D,4,FALSE)</f>
        <v>1101805063</v>
      </c>
      <c r="N154" t="e">
        <f>VLOOKUP(M154,Blackout!A:J,10,FALSE)</f>
        <v>#N/A</v>
      </c>
      <c r="O154">
        <v>1</v>
      </c>
      <c r="P154">
        <f>SUMIF(Report!A:A,'Vehicle Details'!H154,Report!D:D)</f>
        <v>656</v>
      </c>
      <c r="V154">
        <f>P154/(SUMIF(Report!A:A,'Vehicle Details'!H154,Report!F:F))</f>
        <v>27.714406421630756</v>
      </c>
      <c r="W154">
        <f>AVERAGEIF(Report!A:A,'Vehicle Details'!H154,Report!G:G)</f>
        <v>4.8499999999999996</v>
      </c>
      <c r="X154">
        <f>SUMIF(Report!A:A, 'Vehicle Details'!H154,Report!H:H)</f>
        <v>114.71000000000001</v>
      </c>
      <c r="AA154">
        <f>COUNTIF('National Seating Mobility - NSM'!B:B,'Vehicle Details'!H154)</f>
        <v>0</v>
      </c>
      <c r="AB154">
        <f>SUMIF('National Seating Mobility - NSM'!B:B,'Vehicle Details'!H154,'National Seating Mobility - NSM'!F:F)</f>
        <v>0</v>
      </c>
      <c r="AC154">
        <f>VLOOKUP(A154,Export!A:I,9,FALSE)</f>
        <v>1</v>
      </c>
      <c r="AD154">
        <f>VLOOKUP(A154,Export!A:N,14,FALSE)</f>
        <v>238</v>
      </c>
    </row>
    <row r="155" spans="1:30">
      <c r="A155" s="1">
        <v>940</v>
      </c>
      <c r="B155" s="1">
        <f>VLOOKUP($A155,Contacts!$A:$O,14,FALSE)</f>
        <v>0</v>
      </c>
      <c r="C155" s="1" t="str">
        <f>VLOOKUP($A155,Contacts!$A:$O,15,FALSE)</f>
        <v>South East</v>
      </c>
      <c r="D155" s="1" t="s">
        <v>925</v>
      </c>
      <c r="E155" s="1" t="s">
        <v>11</v>
      </c>
      <c r="F155" s="1" t="s">
        <v>45</v>
      </c>
      <c r="G155" s="1" t="s">
        <v>171</v>
      </c>
      <c r="H155" s="1" t="s">
        <v>926</v>
      </c>
      <c r="I155" s="1" t="s">
        <v>929</v>
      </c>
      <c r="J155" s="1" t="s">
        <v>927</v>
      </c>
      <c r="K155" s="1" t="s">
        <v>928</v>
      </c>
      <c r="L155" t="str">
        <f>VLOOKUP(K155,Page1!A:F,6,FALSE)</f>
        <v>Area Manager</v>
      </c>
      <c r="M155" t="str">
        <f>VLOOKUP(H155,VehiclesReport!A:D,4,FALSE)</f>
        <v>0090401142</v>
      </c>
      <c r="N155" t="e">
        <f>VLOOKUP(M155,Blackout!A:J,10,FALSE)</f>
        <v>#N/A</v>
      </c>
      <c r="O155">
        <v>1</v>
      </c>
      <c r="P155">
        <f>SUMIF(Report!A:A,'Vehicle Details'!H155,Report!D:D)</f>
        <v>0</v>
      </c>
      <c r="V155" t="e">
        <f>P155/(SUMIF(Report!A:A,'Vehicle Details'!H155,Report!F:F))</f>
        <v>#DIV/0!</v>
      </c>
      <c r="W155" t="e">
        <f>AVERAGEIF(Report!A:A,'Vehicle Details'!H155,Report!G:G)</f>
        <v>#DIV/0!</v>
      </c>
      <c r="X155">
        <f>SUMIF(Report!A:A, 'Vehicle Details'!H155,Report!H:H)</f>
        <v>0</v>
      </c>
      <c r="AA155">
        <f>COUNTIF('National Seating Mobility - NSM'!B:B,'Vehicle Details'!H155)</f>
        <v>0</v>
      </c>
      <c r="AB155">
        <f>SUMIF('National Seating Mobility - NSM'!B:B,'Vehicle Details'!H155,'National Seating Mobility - NSM'!F:F)</f>
        <v>0</v>
      </c>
      <c r="AC155" t="e">
        <f>VLOOKUP(A155,Export!A:I,9,FALSE)</f>
        <v>#N/A</v>
      </c>
      <c r="AD155" t="e">
        <f>VLOOKUP(A155,Export!A:N,14,FALSE)</f>
        <v>#N/A</v>
      </c>
    </row>
    <row r="156" spans="1:30">
      <c r="A156" s="1">
        <v>80</v>
      </c>
      <c r="B156" s="1" t="str">
        <f>VLOOKUP($A156,Contacts!$A:$O,14,FALSE)</f>
        <v>Gulf Coast</v>
      </c>
      <c r="C156" s="1" t="str">
        <f>VLOOKUP($A156,Contacts!$A:$O,15,FALSE)</f>
        <v>South East</v>
      </c>
      <c r="D156" s="1" t="s">
        <v>930</v>
      </c>
      <c r="E156" s="1" t="s">
        <v>398</v>
      </c>
      <c r="F156" s="1" t="s">
        <v>21</v>
      </c>
      <c r="G156" s="1" t="s">
        <v>931</v>
      </c>
      <c r="H156" s="1" t="s">
        <v>932</v>
      </c>
      <c r="I156" s="1" t="s">
        <v>935</v>
      </c>
      <c r="J156" s="1" t="s">
        <v>933</v>
      </c>
      <c r="K156" s="1" t="s">
        <v>934</v>
      </c>
      <c r="L156" t="str">
        <f>VLOOKUP(K156,Page1!A:F,6,FALSE)</f>
        <v>Key Account Manager</v>
      </c>
      <c r="M156" s="61" t="e">
        <f>VLOOKUP(H156,VehiclesReport!A:D,4,FALSE)</f>
        <v>#N/A</v>
      </c>
      <c r="N156" t="e">
        <f>VLOOKUP(M156,Blackout!A:J,10,FALSE)</f>
        <v>#N/A</v>
      </c>
      <c r="O156">
        <v>0</v>
      </c>
      <c r="P156">
        <f>SUMIF(Report!A:A,'Vehicle Details'!H156,Report!D:D)</f>
        <v>711</v>
      </c>
      <c r="V156">
        <f>P156/(SUMIF(Report!A:A,'Vehicle Details'!H156,Report!F:F))</f>
        <v>36.72520661157025</v>
      </c>
      <c r="W156">
        <f>AVERAGEIF(Report!A:A,'Vehicle Details'!H156,Report!G:G)</f>
        <v>4.375</v>
      </c>
      <c r="X156">
        <f>SUMIF(Report!A:A, 'Vehicle Details'!H156,Report!H:H)</f>
        <v>84.6</v>
      </c>
      <c r="AA156">
        <f>COUNTIF('National Seating Mobility - NSM'!B:B,'Vehicle Details'!H156)</f>
        <v>0</v>
      </c>
      <c r="AB156">
        <f>SUMIF('National Seating Mobility - NSM'!B:B,'Vehicle Details'!H156,'National Seating Mobility - NSM'!F:F)</f>
        <v>0</v>
      </c>
      <c r="AC156">
        <f>VLOOKUP(A156,Export!A:I,9,FALSE)</f>
        <v>0.42857142857142855</v>
      </c>
      <c r="AD156">
        <f>VLOOKUP(A156,Export!A:N,14,FALSE)</f>
        <v>49</v>
      </c>
    </row>
    <row r="157" spans="1:30">
      <c r="A157" s="1">
        <v>110</v>
      </c>
      <c r="B157" s="1" t="str">
        <f>VLOOKUP($A157,Contacts!$A:$O,14,FALSE)</f>
        <v>SEC</v>
      </c>
      <c r="C157" s="1" t="str">
        <f>VLOOKUP($A157,Contacts!$A:$O,15,FALSE)</f>
        <v>South East</v>
      </c>
      <c r="D157" s="1" t="s">
        <v>936</v>
      </c>
      <c r="E157" s="1" t="s">
        <v>11</v>
      </c>
      <c r="F157" s="1" t="s">
        <v>21</v>
      </c>
      <c r="G157" s="1" t="s">
        <v>447</v>
      </c>
      <c r="H157" s="1" t="s">
        <v>937</v>
      </c>
      <c r="I157" s="1" t="s">
        <v>940</v>
      </c>
      <c r="J157" s="1" t="s">
        <v>938</v>
      </c>
      <c r="K157" s="1" t="s">
        <v>939</v>
      </c>
      <c r="L157" t="str">
        <f>VLOOKUP(K157,Page1!A:F,6,FALSE)</f>
        <v>RTS</v>
      </c>
      <c r="M157" t="str">
        <f>VLOOKUP(H157,VehiclesReport!A:D,4,FALSE)</f>
        <v>1102104731</v>
      </c>
      <c r="N157" t="e">
        <f>VLOOKUP(M157,Blackout!A:J,10,FALSE)</f>
        <v>#N/A</v>
      </c>
      <c r="O157">
        <v>1</v>
      </c>
      <c r="P157">
        <f>SUMIF(Report!A:A,'Vehicle Details'!H157,Report!D:D)</f>
        <v>411</v>
      </c>
      <c r="V157">
        <f>P157/(SUMIF(Report!A:A,'Vehicle Details'!H157,Report!F:F))</f>
        <v>27.164573694646396</v>
      </c>
      <c r="W157">
        <f>AVERAGEIF(Report!A:A,'Vehicle Details'!H157,Report!G:G)</f>
        <v>4.5</v>
      </c>
      <c r="X157">
        <f>SUMIF(Report!A:A, 'Vehicle Details'!H157,Report!H:H)</f>
        <v>68.06</v>
      </c>
      <c r="AA157" s="61">
        <f>COUNTIF('National Seating Mobility - NSM'!B:B,'Vehicle Details'!H157)</f>
        <v>1</v>
      </c>
      <c r="AB157">
        <f>SUMIF('National Seating Mobility - NSM'!B:B,'Vehicle Details'!H157,'National Seating Mobility - NSM'!F:F)</f>
        <v>0</v>
      </c>
      <c r="AC157">
        <f>VLOOKUP(A157,Export!A:I,9,FALSE)</f>
        <v>0</v>
      </c>
      <c r="AD157">
        <f>VLOOKUP(A157,Export!A:N,14,FALSE)</f>
        <v>146</v>
      </c>
    </row>
    <row r="158" spans="1:30">
      <c r="A158" s="1">
        <v>125</v>
      </c>
      <c r="B158" s="1" t="str">
        <f>VLOOKUP($A158,Contacts!$A:$O,14,FALSE)</f>
        <v>New England</v>
      </c>
      <c r="C158" s="1" t="str">
        <f>VLOOKUP($A158,Contacts!$A:$O,15,FALSE)</f>
        <v>North East</v>
      </c>
      <c r="D158" s="1" t="s">
        <v>941</v>
      </c>
      <c r="E158" s="1" t="s">
        <v>11</v>
      </c>
      <c r="F158" s="1" t="s">
        <v>12</v>
      </c>
      <c r="G158" s="1" t="s">
        <v>942</v>
      </c>
      <c r="H158" s="1" t="s">
        <v>943</v>
      </c>
      <c r="I158" s="1" t="s">
        <v>947</v>
      </c>
      <c r="J158" s="1" t="s">
        <v>945</v>
      </c>
      <c r="K158" s="1" t="s">
        <v>946</v>
      </c>
      <c r="L158" t="str">
        <f>VLOOKUP(K158,Page1!A:F,6,FALSE)</f>
        <v>Access Technician</v>
      </c>
      <c r="M158" t="str">
        <f>VLOOKUP(H158,VehiclesReport!A:D,4,FALSE)</f>
        <v>1102104580</v>
      </c>
      <c r="N158" t="e">
        <f>VLOOKUP(M158,Blackout!A:J,10,FALSE)</f>
        <v>#N/A</v>
      </c>
      <c r="O158">
        <v>1</v>
      </c>
      <c r="P158">
        <f>SUMIF(Report!A:A,'Vehicle Details'!H158,Report!D:D)</f>
        <v>760</v>
      </c>
      <c r="V158">
        <f>P158/(SUMIF(Report!A:A,'Vehicle Details'!H158,Report!F:F))</f>
        <v>14.160611142165083</v>
      </c>
      <c r="W158">
        <f>AVERAGEIF(Report!A:A,'Vehicle Details'!H158,Report!G:G)</f>
        <v>4.8674999999999997</v>
      </c>
      <c r="X158">
        <f>SUMIF(Report!A:A, 'Vehicle Details'!H158,Report!H:H)</f>
        <v>259.55999999999995</v>
      </c>
      <c r="AA158">
        <f>COUNTIF('National Seating Mobility - NSM'!B:B,'Vehicle Details'!H158)</f>
        <v>0</v>
      </c>
      <c r="AB158">
        <f>SUMIF('National Seating Mobility - NSM'!B:B,'Vehicle Details'!H158,'National Seating Mobility - NSM'!F:F)</f>
        <v>0</v>
      </c>
      <c r="AC158">
        <f>VLOOKUP(A158,Export!A:I,9,FALSE)</f>
        <v>0</v>
      </c>
      <c r="AD158">
        <f>VLOOKUP(A158,Export!A:N,14,FALSE)</f>
        <v>88</v>
      </c>
    </row>
    <row r="159" spans="1:30">
      <c r="A159" s="1">
        <v>255</v>
      </c>
      <c r="B159" s="1" t="str">
        <f>VLOOKUP($A159,Contacts!$A:$O,14,FALSE)</f>
        <v>New England</v>
      </c>
      <c r="C159" s="1" t="str">
        <f>VLOOKUP($A159,Contacts!$A:$O,15,FALSE)</f>
        <v>North East</v>
      </c>
      <c r="D159" s="1" t="s">
        <v>948</v>
      </c>
      <c r="E159" s="1" t="s">
        <v>230</v>
      </c>
      <c r="F159" s="1" t="s">
        <v>340</v>
      </c>
      <c r="G159" s="1" t="s">
        <v>949</v>
      </c>
      <c r="H159" s="1" t="s">
        <v>950</v>
      </c>
      <c r="I159" s="1" t="s">
        <v>953</v>
      </c>
      <c r="J159" s="1" t="s">
        <v>951</v>
      </c>
      <c r="K159" s="1" t="s">
        <v>952</v>
      </c>
      <c r="L159" t="str">
        <f>VLOOKUP(K159,Page1!A:F,6,FALSE)</f>
        <v>Access Branch Manager</v>
      </c>
      <c r="M159" t="str">
        <f>VLOOKUP(H159,VehiclesReport!A:D,4,FALSE)</f>
        <v>1101703648</v>
      </c>
      <c r="N159" t="e">
        <f>VLOOKUP(M159,Blackout!A:J,10,FALSE)</f>
        <v>#N/A</v>
      </c>
      <c r="O159">
        <v>1</v>
      </c>
      <c r="P159">
        <f>SUMIF(Report!A:A,'Vehicle Details'!H159,Report!D:D)</f>
        <v>907</v>
      </c>
      <c r="V159">
        <f>P159/(SUMIF(Report!A:A,'Vehicle Details'!H159,Report!F:F))</f>
        <v>21.261134552273795</v>
      </c>
      <c r="W159">
        <f>AVERAGEIF(Report!A:A,'Vehicle Details'!H159,Report!G:G)</f>
        <v>4.7949999999999999</v>
      </c>
      <c r="X159">
        <f>SUMIF(Report!A:A, 'Vehicle Details'!H159,Report!H:H)</f>
        <v>204.44</v>
      </c>
      <c r="AA159">
        <f>COUNTIF('National Seating Mobility - NSM'!B:B,'Vehicle Details'!H159)</f>
        <v>1</v>
      </c>
      <c r="AB159">
        <f>SUMIF('National Seating Mobility - NSM'!B:B,'Vehicle Details'!H159,'National Seating Mobility - NSM'!F:F)</f>
        <v>1</v>
      </c>
      <c r="AC159">
        <f>VLOOKUP(A159,Export!A:I,9,FALSE)</f>
        <v>0</v>
      </c>
      <c r="AD159">
        <f>VLOOKUP(A159,Export!A:N,14,FALSE)</f>
        <v>96</v>
      </c>
    </row>
    <row r="160" spans="1:30">
      <c r="A160" s="1">
        <v>255</v>
      </c>
      <c r="B160" s="1" t="str">
        <f>VLOOKUP($A160,Contacts!$A:$O,14,FALSE)</f>
        <v>New England</v>
      </c>
      <c r="C160" s="1" t="str">
        <f>VLOOKUP($A160,Contacts!$A:$O,15,FALSE)</f>
        <v>North East</v>
      </c>
      <c r="D160" s="1" t="s">
        <v>954</v>
      </c>
      <c r="E160" s="1" t="s">
        <v>331</v>
      </c>
      <c r="F160" s="1" t="s">
        <v>955</v>
      </c>
      <c r="G160" s="1" t="s">
        <v>956</v>
      </c>
      <c r="H160" s="1" t="s">
        <v>957</v>
      </c>
      <c r="I160" s="1" t="s">
        <v>960</v>
      </c>
      <c r="J160" s="1" t="s">
        <v>958</v>
      </c>
      <c r="K160" s="60" t="s">
        <v>959</v>
      </c>
      <c r="L160" t="e">
        <f>VLOOKUP(K160,Page1!A:F,6,FALSE)</f>
        <v>#N/A</v>
      </c>
      <c r="M160" t="str">
        <f>VLOOKUP(H160,VehiclesReport!A:D,4,FALSE)</f>
        <v>1101805419</v>
      </c>
      <c r="N160" t="e">
        <f>VLOOKUP(M160,Blackout!A:J,10,FALSE)</f>
        <v>#N/A</v>
      </c>
      <c r="O160">
        <v>1</v>
      </c>
      <c r="P160">
        <f>SUMIF(Report!A:A,'Vehicle Details'!H160,Report!D:D)</f>
        <v>0</v>
      </c>
      <c r="V160" t="e">
        <f>P160/(SUMIF(Report!A:A,'Vehicle Details'!H160,Report!F:F))</f>
        <v>#DIV/0!</v>
      </c>
      <c r="W160" t="e">
        <f>AVERAGEIF(Report!A:A,'Vehicle Details'!H160,Report!G:G)</f>
        <v>#DIV/0!</v>
      </c>
      <c r="X160">
        <f>SUMIF(Report!A:A, 'Vehicle Details'!H160,Report!H:H)</f>
        <v>0</v>
      </c>
      <c r="AA160">
        <f>COUNTIF('National Seating Mobility - NSM'!B:B,'Vehicle Details'!H160)</f>
        <v>0</v>
      </c>
      <c r="AB160">
        <f>SUMIF('National Seating Mobility - NSM'!B:B,'Vehicle Details'!H160,'National Seating Mobility - NSM'!F:F)</f>
        <v>0</v>
      </c>
      <c r="AC160">
        <f>VLOOKUP(A160,Export!A:I,9,FALSE)</f>
        <v>0</v>
      </c>
      <c r="AD160">
        <f>VLOOKUP(A160,Export!A:N,14,FALSE)</f>
        <v>96</v>
      </c>
    </row>
    <row r="161" spans="1:30">
      <c r="A161" s="1">
        <v>80</v>
      </c>
      <c r="B161" s="1" t="str">
        <f>VLOOKUP($A161,Contacts!$A:$O,14,FALSE)</f>
        <v>Gulf Coast</v>
      </c>
      <c r="C161" s="1" t="str">
        <f>VLOOKUP($A161,Contacts!$A:$O,15,FALSE)</f>
        <v>South East</v>
      </c>
      <c r="D161" s="1" t="s">
        <v>961</v>
      </c>
      <c r="E161" s="1" t="s">
        <v>11</v>
      </c>
      <c r="F161" s="1" t="s">
        <v>45</v>
      </c>
      <c r="G161" s="1" t="s">
        <v>68</v>
      </c>
      <c r="H161" s="1" t="s">
        <v>962</v>
      </c>
      <c r="I161" s="1" t="s">
        <v>965</v>
      </c>
      <c r="J161" s="1" t="s">
        <v>963</v>
      </c>
      <c r="K161" s="1" t="s">
        <v>964</v>
      </c>
      <c r="L161" t="str">
        <f>VLOOKUP(K161,Page1!A:F,6,FALSE)</f>
        <v>RTS</v>
      </c>
      <c r="M161" t="str">
        <f>VLOOKUP(H161,VehiclesReport!A:D,4,FALSE)</f>
        <v>1102105641</v>
      </c>
      <c r="N161" t="e">
        <f>VLOOKUP(M161,Blackout!A:J,10,FALSE)</f>
        <v>#N/A</v>
      </c>
      <c r="O161">
        <v>1</v>
      </c>
      <c r="P161">
        <f>SUMIF(Report!A:A,'Vehicle Details'!H161,Report!D:D)</f>
        <v>388</v>
      </c>
      <c r="V161">
        <f>P161/(SUMIF(Report!A:A,'Vehicle Details'!H161,Report!F:F))</f>
        <v>22.247706422018346</v>
      </c>
      <c r="W161">
        <f>AVERAGEIF(Report!A:A,'Vehicle Details'!H161,Report!G:G)</f>
        <v>4.3</v>
      </c>
      <c r="X161">
        <f>SUMIF(Report!A:A, 'Vehicle Details'!H161,Report!H:H)</f>
        <v>74.92</v>
      </c>
      <c r="AA161">
        <f>COUNTIF('National Seating Mobility - NSM'!B:B,'Vehicle Details'!H161)</f>
        <v>0</v>
      </c>
      <c r="AB161">
        <f>SUMIF('National Seating Mobility - NSM'!B:B,'Vehicle Details'!H161,'National Seating Mobility - NSM'!F:F)</f>
        <v>0</v>
      </c>
      <c r="AC161">
        <f>VLOOKUP(A161,Export!A:I,9,FALSE)</f>
        <v>0.42857142857142855</v>
      </c>
      <c r="AD161">
        <f>VLOOKUP(A161,Export!A:N,14,FALSE)</f>
        <v>49</v>
      </c>
    </row>
    <row r="162" spans="1:30">
      <c r="A162" s="1">
        <v>131</v>
      </c>
      <c r="B162" s="1" t="str">
        <f>VLOOKUP($A162,Contacts!$A:$O,14,FALSE)</f>
        <v>Big East</v>
      </c>
      <c r="C162" s="1" t="str">
        <f>VLOOKUP($A162,Contacts!$A:$O,15,FALSE)</f>
        <v>North East</v>
      </c>
      <c r="D162" s="1" t="s">
        <v>966</v>
      </c>
      <c r="E162" s="1" t="s">
        <v>20</v>
      </c>
      <c r="F162" s="1" t="s">
        <v>21</v>
      </c>
      <c r="G162" s="1" t="s">
        <v>447</v>
      </c>
      <c r="H162" s="1" t="s">
        <v>967</v>
      </c>
      <c r="I162" s="1" t="s">
        <v>970</v>
      </c>
      <c r="J162" s="1" t="s">
        <v>968</v>
      </c>
      <c r="K162" s="1" t="s">
        <v>969</v>
      </c>
      <c r="L162" t="str">
        <f>VLOOKUP(K162,Page1!A:F,6,FALSE)</f>
        <v>Technician Senior</v>
      </c>
      <c r="M162" s="61" t="e">
        <f>VLOOKUP(H162,VehiclesReport!A:D,4,FALSE)</f>
        <v>#N/A</v>
      </c>
      <c r="N162" t="e">
        <f>VLOOKUP(M162,Blackout!A:J,10,FALSE)</f>
        <v>#N/A</v>
      </c>
      <c r="O162">
        <v>0</v>
      </c>
      <c r="P162">
        <f>SUMIF(Report!A:A,'Vehicle Details'!H162,Report!D:D)</f>
        <v>323</v>
      </c>
      <c r="V162">
        <f>P162/(SUMIF(Report!A:A,'Vehicle Details'!H162,Report!F:F))</f>
        <v>27.773000859845226</v>
      </c>
      <c r="W162">
        <f>AVERAGEIF(Report!A:A,'Vehicle Details'!H162,Report!G:G)</f>
        <v>4.9000000000000004</v>
      </c>
      <c r="X162">
        <f>SUMIF(Report!A:A, 'Vehicle Details'!H162,Report!H:H)</f>
        <v>57</v>
      </c>
      <c r="AA162">
        <f>COUNTIF('National Seating Mobility - NSM'!B:B,'Vehicle Details'!H162)</f>
        <v>0</v>
      </c>
      <c r="AB162">
        <f>SUMIF('National Seating Mobility - NSM'!B:B,'Vehicle Details'!H162,'National Seating Mobility - NSM'!F:F)</f>
        <v>0</v>
      </c>
      <c r="AC162">
        <f>VLOOKUP(A162,Export!A:I,9,FALSE)</f>
        <v>0.265625</v>
      </c>
      <c r="AD162">
        <f>VLOOKUP(A162,Export!A:N,14,FALSE)</f>
        <v>511</v>
      </c>
    </row>
    <row r="163" spans="1:30">
      <c r="A163" s="1">
        <v>8</v>
      </c>
      <c r="B163" s="1" t="str">
        <f>VLOOKUP($A163,Contacts!$A:$O,14,FALSE)</f>
        <v>South Pacific</v>
      </c>
      <c r="C163" s="1" t="str">
        <f>VLOOKUP($A163,Contacts!$A:$O,15,FALSE)</f>
        <v>West</v>
      </c>
      <c r="D163" s="1" t="s">
        <v>971</v>
      </c>
      <c r="E163" s="1" t="s">
        <v>20</v>
      </c>
      <c r="F163" s="1" t="s">
        <v>21</v>
      </c>
      <c r="G163" s="1" t="s">
        <v>447</v>
      </c>
      <c r="H163" s="1" t="s">
        <v>972</v>
      </c>
      <c r="I163" s="1"/>
      <c r="J163" s="1" t="s">
        <v>973</v>
      </c>
      <c r="K163" s="1" t="s">
        <v>974</v>
      </c>
      <c r="L163" t="str">
        <f>VLOOKUP(K163,Page1!A:F,6,FALSE)</f>
        <v>RTS</v>
      </c>
      <c r="M163" s="61" t="str">
        <f>VLOOKUP(H163,VehiclesReport!A:D,4,FALSE)</f>
        <v>1102105302</v>
      </c>
      <c r="N163" t="str">
        <f>VLOOKUP(M163,Blackout!A:J,10,FALSE)</f>
        <v xml:space="preserve">66d 17h </v>
      </c>
      <c r="O163">
        <v>0</v>
      </c>
      <c r="P163">
        <f>SUMIF(Report!A:A,'Vehicle Details'!H163,Report!D:D)</f>
        <v>573</v>
      </c>
      <c r="V163">
        <f>P163/(SUMIF(Report!A:A,'Vehicle Details'!H163,Report!F:F))</f>
        <v>23.619126133553177</v>
      </c>
      <c r="W163">
        <f>AVERAGEIF(Report!A:A,'Vehicle Details'!H163,Report!G:G)</f>
        <v>6.4749999999999996</v>
      </c>
      <c r="X163">
        <f>SUMIF(Report!A:A, 'Vehicle Details'!H163,Report!H:H)</f>
        <v>157.07999999999998</v>
      </c>
      <c r="AA163">
        <f>COUNTIF('National Seating Mobility - NSM'!B:B,'Vehicle Details'!H163)</f>
        <v>0</v>
      </c>
      <c r="AB163">
        <f>SUMIF('National Seating Mobility - NSM'!B:B,'Vehicle Details'!H163,'National Seating Mobility - NSM'!F:F)</f>
        <v>0</v>
      </c>
      <c r="AC163">
        <f>VLOOKUP(A163,Export!A:I,9,FALSE)</f>
        <v>0.65625</v>
      </c>
      <c r="AD163">
        <f>VLOOKUP(A163,Export!A:N,14,FALSE)</f>
        <v>279</v>
      </c>
    </row>
    <row r="164" spans="1:30">
      <c r="A164" s="1">
        <v>36</v>
      </c>
      <c r="B164" s="1" t="str">
        <f>VLOOKUP($A164,Contacts!$A:$O,14,FALSE)</f>
        <v>South Pacific</v>
      </c>
      <c r="C164" s="1" t="str">
        <f>VLOOKUP($A164,Contacts!$A:$O,15,FALSE)</f>
        <v>West</v>
      </c>
      <c r="D164" s="1" t="s">
        <v>975</v>
      </c>
      <c r="E164" s="1" t="s">
        <v>20</v>
      </c>
      <c r="F164" s="1" t="s">
        <v>21</v>
      </c>
      <c r="G164" s="1" t="s">
        <v>447</v>
      </c>
      <c r="H164" s="1" t="s">
        <v>976</v>
      </c>
      <c r="I164" s="1"/>
      <c r="J164" s="1" t="s">
        <v>978</v>
      </c>
      <c r="K164" s="60"/>
      <c r="L164" t="e">
        <f>VLOOKUP(K164,Page1!A:F,6,FALSE)</f>
        <v>#N/A</v>
      </c>
      <c r="M164" s="61" t="e">
        <f>VLOOKUP(H164,VehiclesReport!A:D,4,FALSE)</f>
        <v>#N/A</v>
      </c>
      <c r="N164" t="e">
        <f>VLOOKUP(M164,Blackout!A:J,10,FALSE)</f>
        <v>#N/A</v>
      </c>
      <c r="O164">
        <v>0</v>
      </c>
      <c r="P164">
        <f>SUMIF(Report!A:A,'Vehicle Details'!H164,Report!D:D)</f>
        <v>0</v>
      </c>
      <c r="V164">
        <f>P164/(SUMIF(Report!A:A,'Vehicle Details'!H164,Report!F:F))</f>
        <v>0</v>
      </c>
      <c r="W164">
        <f>AVERAGEIF(Report!A:A,'Vehicle Details'!H164,Report!G:G)</f>
        <v>6.3</v>
      </c>
      <c r="X164">
        <f>SUMIF(Report!A:A, 'Vehicle Details'!H164,Report!H:H)</f>
        <v>47</v>
      </c>
      <c r="AA164">
        <f>COUNTIF('National Seating Mobility - NSM'!B:B,'Vehicle Details'!H164)</f>
        <v>0</v>
      </c>
      <c r="AB164">
        <f>SUMIF('National Seating Mobility - NSM'!B:B,'Vehicle Details'!H164,'National Seating Mobility - NSM'!F:F)</f>
        <v>0</v>
      </c>
      <c r="AC164">
        <f>VLOOKUP(A164,Export!A:I,9,FALSE)</f>
        <v>0.5</v>
      </c>
      <c r="AD164">
        <f>VLOOKUP(A164,Export!A:N,14,FALSE)</f>
        <v>149</v>
      </c>
    </row>
    <row r="165" spans="1:30">
      <c r="A165" s="1">
        <v>253</v>
      </c>
      <c r="B165" s="1" t="str">
        <f>VLOOKUP($A165,Contacts!$A:$O,14,FALSE)</f>
        <v>Pac.N.West</v>
      </c>
      <c r="C165" s="1" t="str">
        <f>VLOOKUP($A165,Contacts!$A:$O,15,FALSE)</f>
        <v>West</v>
      </c>
      <c r="D165" s="1" t="s">
        <v>979</v>
      </c>
      <c r="E165" s="1" t="s">
        <v>20</v>
      </c>
      <c r="F165" s="1" t="s">
        <v>21</v>
      </c>
      <c r="G165" s="1" t="s">
        <v>447</v>
      </c>
      <c r="H165" s="1" t="s">
        <v>980</v>
      </c>
      <c r="I165" s="1" t="s">
        <v>983</v>
      </c>
      <c r="J165" s="1" t="s">
        <v>981</v>
      </c>
      <c r="K165" s="1" t="s">
        <v>982</v>
      </c>
      <c r="L165" t="str">
        <f>VLOOKUP(K165,Page1!A:F,6,FALSE)</f>
        <v>RTS</v>
      </c>
      <c r="M165" s="61" t="e">
        <f>VLOOKUP(H165,VehiclesReport!A:D,4,FALSE)</f>
        <v>#N/A</v>
      </c>
      <c r="N165" t="e">
        <f>VLOOKUP(M165,Blackout!A:J,10,FALSE)</f>
        <v>#N/A</v>
      </c>
      <c r="O165">
        <v>0</v>
      </c>
      <c r="P165">
        <f>SUMIF(Report!A:A,'Vehicle Details'!H165,Report!D:D)</f>
        <v>0</v>
      </c>
      <c r="V165">
        <f>P165/(SUMIF(Report!A:A,'Vehicle Details'!H165,Report!F:F))</f>
        <v>0</v>
      </c>
      <c r="W165">
        <f>AVERAGEIF(Report!A:A,'Vehicle Details'!H165,Report!G:G)</f>
        <v>4.78</v>
      </c>
      <c r="X165">
        <f>SUMIF(Report!A:A, 'Vehicle Details'!H165,Report!H:H)</f>
        <v>34.39</v>
      </c>
      <c r="AA165">
        <f>COUNTIF('National Seating Mobility - NSM'!B:B,'Vehicle Details'!H165)</f>
        <v>0</v>
      </c>
      <c r="AB165">
        <f>SUMIF('National Seating Mobility - NSM'!B:B,'Vehicle Details'!H165,'National Seating Mobility - NSM'!F:F)</f>
        <v>0</v>
      </c>
      <c r="AC165">
        <f>VLOOKUP(A165,Export!A:I,9,FALSE)</f>
        <v>0</v>
      </c>
      <c r="AD165">
        <f>VLOOKUP(A165,Export!A:N,14,FALSE)</f>
        <v>33</v>
      </c>
    </row>
    <row r="166" spans="1:30">
      <c r="A166" s="1">
        <v>61</v>
      </c>
      <c r="B166" s="1" t="str">
        <f>VLOOKUP($A166,Contacts!$A:$O,14,FALSE)</f>
        <v>Big 10</v>
      </c>
      <c r="C166" s="1" t="str">
        <f>VLOOKUP($A166,Contacts!$A:$O,15,FALSE)</f>
        <v>Central</v>
      </c>
      <c r="D166" s="1" t="s">
        <v>984</v>
      </c>
      <c r="E166" s="1" t="s">
        <v>20</v>
      </c>
      <c r="F166" s="1" t="s">
        <v>21</v>
      </c>
      <c r="G166" s="1" t="s">
        <v>447</v>
      </c>
      <c r="H166" s="1" t="s">
        <v>985</v>
      </c>
      <c r="I166" s="1" t="s">
        <v>988</v>
      </c>
      <c r="J166" s="1" t="s">
        <v>986</v>
      </c>
      <c r="K166" s="1" t="s">
        <v>987</v>
      </c>
      <c r="L166" t="str">
        <f>VLOOKUP(K166,Page1!A:F,6,FALSE)</f>
        <v>RTS</v>
      </c>
      <c r="M166" s="61" t="e">
        <f>VLOOKUP(H166,VehiclesReport!A:D,4,FALSE)</f>
        <v>#N/A</v>
      </c>
      <c r="N166" t="e">
        <f>VLOOKUP(M166,Blackout!A:J,10,FALSE)</f>
        <v>#N/A</v>
      </c>
      <c r="O166">
        <v>0</v>
      </c>
      <c r="P166">
        <f>SUMIF(Report!A:A,'Vehicle Details'!H166,Report!D:D)</f>
        <v>0</v>
      </c>
      <c r="V166" t="e">
        <f>P166/(SUMIF(Report!A:A,'Vehicle Details'!H166,Report!F:F))</f>
        <v>#DIV/0!</v>
      </c>
      <c r="W166" t="e">
        <f>AVERAGEIF(Report!A:A,'Vehicle Details'!H166,Report!G:G)</f>
        <v>#DIV/0!</v>
      </c>
      <c r="X166">
        <f>SUMIF(Report!A:A, 'Vehicle Details'!H166,Report!H:H)</f>
        <v>0</v>
      </c>
      <c r="AA166">
        <f>COUNTIF('National Seating Mobility - NSM'!B:B,'Vehicle Details'!H166)</f>
        <v>0</v>
      </c>
      <c r="AB166">
        <f>SUMIF('National Seating Mobility - NSM'!B:B,'Vehicle Details'!H166,'National Seating Mobility - NSM'!F:F)</f>
        <v>0</v>
      </c>
      <c r="AC166">
        <f>VLOOKUP(A166,Export!A:I,9,FALSE)</f>
        <v>0</v>
      </c>
      <c r="AD166">
        <f>VLOOKUP(A166,Export!A:N,14,FALSE)</f>
        <v>65</v>
      </c>
    </row>
    <row r="167" spans="1:30">
      <c r="A167" s="1">
        <v>141</v>
      </c>
      <c r="B167" s="1" t="str">
        <f>VLOOKUP($A167,Contacts!$A:$O,14,FALSE)</f>
        <v>Mid-Atlantic</v>
      </c>
      <c r="C167" s="1" t="str">
        <f>VLOOKUP($A167,Contacts!$A:$O,15,FALSE)</f>
        <v>North East</v>
      </c>
      <c r="D167" s="1" t="s">
        <v>989</v>
      </c>
      <c r="E167" s="1" t="s">
        <v>20</v>
      </c>
      <c r="F167" s="1" t="s">
        <v>21</v>
      </c>
      <c r="G167" s="1" t="s">
        <v>447</v>
      </c>
      <c r="H167" s="1" t="s">
        <v>990</v>
      </c>
      <c r="I167" s="1" t="s">
        <v>994</v>
      </c>
      <c r="J167" s="1" t="s">
        <v>992</v>
      </c>
      <c r="K167" s="1" t="s">
        <v>993</v>
      </c>
      <c r="L167" t="str">
        <f>VLOOKUP(K167,Page1!A:F,6,FALSE)</f>
        <v>RTS</v>
      </c>
      <c r="M167" t="str">
        <f>VLOOKUP(H167,VehiclesReport!A:D,4,FALSE)</f>
        <v>1120303536</v>
      </c>
      <c r="N167" t="e">
        <f>VLOOKUP(M167,Blackout!A:J,10,FALSE)</f>
        <v>#N/A</v>
      </c>
      <c r="O167">
        <v>1</v>
      </c>
      <c r="P167">
        <f>SUMIF(Report!A:A,'Vehicle Details'!H167,Report!D:D)</f>
        <v>0</v>
      </c>
      <c r="V167" t="e">
        <f>P167/(SUMIF(Report!A:A,'Vehicle Details'!H167,Report!F:F))</f>
        <v>#DIV/0!</v>
      </c>
      <c r="W167" t="e">
        <f>AVERAGEIF(Report!A:A,'Vehicle Details'!H167,Report!G:G)</f>
        <v>#DIV/0!</v>
      </c>
      <c r="X167">
        <f>SUMIF(Report!A:A, 'Vehicle Details'!H167,Report!H:H)</f>
        <v>0</v>
      </c>
      <c r="AA167">
        <f>COUNTIF('National Seating Mobility - NSM'!B:B,'Vehicle Details'!H167)</f>
        <v>0</v>
      </c>
      <c r="AB167">
        <f>SUMIF('National Seating Mobility - NSM'!B:B,'Vehicle Details'!H167,'National Seating Mobility - NSM'!F:F)</f>
        <v>0</v>
      </c>
      <c r="AC167">
        <f>VLOOKUP(A167,Export!A:I,9,FALSE)</f>
        <v>1</v>
      </c>
      <c r="AD167">
        <f>VLOOKUP(A167,Export!A:N,14,FALSE)</f>
        <v>78</v>
      </c>
    </row>
    <row r="168" spans="1:30">
      <c r="A168" s="1">
        <v>89</v>
      </c>
      <c r="B168" s="1" t="str">
        <f>VLOOKUP($A168,Contacts!$A:$O,14,FALSE)</f>
        <v>North Central</v>
      </c>
      <c r="C168" s="1" t="str">
        <f>VLOOKUP($A168,Contacts!$A:$O,15,FALSE)</f>
        <v>Central</v>
      </c>
      <c r="D168" s="1" t="s">
        <v>995</v>
      </c>
      <c r="E168" s="1" t="s">
        <v>20</v>
      </c>
      <c r="F168" s="1" t="s">
        <v>21</v>
      </c>
      <c r="G168" s="1" t="s">
        <v>447</v>
      </c>
      <c r="H168" s="1" t="s">
        <v>996</v>
      </c>
      <c r="I168" s="1" t="s">
        <v>998</v>
      </c>
      <c r="J168" s="1" t="s">
        <v>997</v>
      </c>
      <c r="K168" s="60"/>
      <c r="L168" t="e">
        <f>VLOOKUP(K168,Page1!A:F,6,FALSE)</f>
        <v>#N/A</v>
      </c>
      <c r="M168" s="61" t="e">
        <f>VLOOKUP(H168,VehiclesReport!A:D,4,FALSE)</f>
        <v>#N/A</v>
      </c>
      <c r="N168" t="e">
        <f>VLOOKUP(M168,Blackout!A:J,10,FALSE)</f>
        <v>#N/A</v>
      </c>
      <c r="O168">
        <v>0</v>
      </c>
      <c r="P168">
        <f>SUMIF(Report!A:A,'Vehicle Details'!H168,Report!D:D)</f>
        <v>670</v>
      </c>
      <c r="V168">
        <f>P168/(SUMIF(Report!A:A,'Vehicle Details'!H168,Report!F:F))</f>
        <v>26.746506986027946</v>
      </c>
      <c r="W168">
        <f>AVERAGEIF(Report!A:A,'Vehicle Details'!H168,Report!G:G)</f>
        <v>4.665</v>
      </c>
      <c r="X168">
        <f>SUMIF(Report!A:A, 'Vehicle Details'!H168,Report!H:H)</f>
        <v>116.85</v>
      </c>
      <c r="AA168">
        <f>COUNTIF('National Seating Mobility - NSM'!B:B,'Vehicle Details'!H168)</f>
        <v>0</v>
      </c>
      <c r="AB168">
        <f>SUMIF('National Seating Mobility - NSM'!B:B,'Vehicle Details'!H168,'National Seating Mobility - NSM'!F:F)</f>
        <v>0</v>
      </c>
      <c r="AC168">
        <f>VLOOKUP(A168,Export!A:I,9,FALSE)</f>
        <v>0.68</v>
      </c>
      <c r="AD168">
        <f>VLOOKUP(A168,Export!A:N,14,FALSE)</f>
        <v>149</v>
      </c>
    </row>
    <row r="169" spans="1:30">
      <c r="A169" s="1">
        <v>238</v>
      </c>
      <c r="B169" s="1" t="str">
        <f>VLOOKUP($A169,Contacts!$A:$O,14,FALSE)</f>
        <v>Big East</v>
      </c>
      <c r="C169" s="1" t="str">
        <f>VLOOKUP($A169,Contacts!$A:$O,15,FALSE)</f>
        <v>North East</v>
      </c>
      <c r="D169" s="1" t="s">
        <v>999</v>
      </c>
      <c r="E169" s="1" t="s">
        <v>20</v>
      </c>
      <c r="F169" s="1" t="s">
        <v>21</v>
      </c>
      <c r="G169" s="1" t="s">
        <v>447</v>
      </c>
      <c r="H169" s="1" t="s">
        <v>1000</v>
      </c>
      <c r="I169" s="1" t="s">
        <v>1003</v>
      </c>
      <c r="J169" s="1" t="s">
        <v>1001</v>
      </c>
      <c r="K169" s="1" t="s">
        <v>1002</v>
      </c>
      <c r="L169" t="str">
        <f>VLOOKUP(K169,Page1!A:F,6,FALSE)</f>
        <v>RTS</v>
      </c>
      <c r="M169" s="61" t="e">
        <f>VLOOKUP(H169,VehiclesReport!A:D,4,FALSE)</f>
        <v>#N/A</v>
      </c>
      <c r="N169" t="e">
        <f>VLOOKUP(M169,Blackout!A:J,10,FALSE)</f>
        <v>#N/A</v>
      </c>
      <c r="O169">
        <v>0</v>
      </c>
      <c r="P169">
        <f>SUMIF(Report!A:A,'Vehicle Details'!H169,Report!D:D)</f>
        <v>392</v>
      </c>
      <c r="V169">
        <f>P169/(SUMIF(Report!A:A,'Vehicle Details'!H169,Report!F:F))</f>
        <v>28.10035842293907</v>
      </c>
      <c r="W169">
        <f>AVERAGEIF(Report!A:A,'Vehicle Details'!H169,Report!G:G)</f>
        <v>4.87</v>
      </c>
      <c r="X169">
        <f>SUMIF(Report!A:A, 'Vehicle Details'!H169,Report!H:H)</f>
        <v>67.930000000000007</v>
      </c>
      <c r="AA169">
        <f>COUNTIF('National Seating Mobility - NSM'!B:B,'Vehicle Details'!H169)</f>
        <v>0</v>
      </c>
      <c r="AB169">
        <f>SUMIF('National Seating Mobility - NSM'!B:B,'Vehicle Details'!H169,'National Seating Mobility - NSM'!F:F)</f>
        <v>0</v>
      </c>
      <c r="AC169">
        <f>VLOOKUP(A169,Export!A:I,9,FALSE)</f>
        <v>0.8</v>
      </c>
      <c r="AD169">
        <f>VLOOKUP(A169,Export!A:N,14,FALSE)</f>
        <v>13</v>
      </c>
    </row>
    <row r="170" spans="1:30">
      <c r="A170" s="1">
        <v>52</v>
      </c>
      <c r="B170" s="1" t="str">
        <f>VLOOKUP($A170,Contacts!$A:$O,14,FALSE)</f>
        <v>Mid-Central</v>
      </c>
      <c r="C170" s="1" t="str">
        <f>VLOOKUP($A170,Contacts!$A:$O,15,FALSE)</f>
        <v>Central</v>
      </c>
      <c r="D170" s="1" t="s">
        <v>1004</v>
      </c>
      <c r="E170" s="1" t="s">
        <v>20</v>
      </c>
      <c r="F170" s="1" t="s">
        <v>21</v>
      </c>
      <c r="G170" s="1" t="s">
        <v>447</v>
      </c>
      <c r="H170" s="1" t="s">
        <v>1005</v>
      </c>
      <c r="I170" s="1" t="s">
        <v>1009</v>
      </c>
      <c r="J170" s="1" t="s">
        <v>1007</v>
      </c>
      <c r="K170" s="1" t="s">
        <v>1008</v>
      </c>
      <c r="L170" t="str">
        <f>VLOOKUP(K170,Page1!A:F,6,FALSE)</f>
        <v>RTS</v>
      </c>
      <c r="M170" t="str">
        <f>VLOOKUP(H170,VehiclesReport!A:D,4,FALSE)</f>
        <v>0051385010</v>
      </c>
      <c r="N170" t="e">
        <f>VLOOKUP(M170,Blackout!A:J,10,FALSE)</f>
        <v>#N/A</v>
      </c>
      <c r="O170">
        <v>1</v>
      </c>
      <c r="P170">
        <f>SUMIF(Report!A:A,'Vehicle Details'!H170,Report!D:D)</f>
        <v>1051</v>
      </c>
      <c r="V170">
        <f>P170/(SUMIF(Report!A:A,'Vehicle Details'!H170,Report!F:F))</f>
        <v>26.163803833706744</v>
      </c>
      <c r="W170">
        <f>AVERAGEIF(Report!A:A,'Vehicle Details'!H170,Report!G:G)</f>
        <v>4.8433333333333328</v>
      </c>
      <c r="X170">
        <f>SUMIF(Report!A:A, 'Vehicle Details'!H170,Report!H:H)</f>
        <v>194.36</v>
      </c>
      <c r="AA170">
        <f>COUNTIF('National Seating Mobility - NSM'!B:B,'Vehicle Details'!H170)</f>
        <v>0</v>
      </c>
      <c r="AB170">
        <f>SUMIF('National Seating Mobility - NSM'!B:B,'Vehicle Details'!H170,'National Seating Mobility - NSM'!F:F)</f>
        <v>0</v>
      </c>
      <c r="AC170">
        <f>VLOOKUP(A170,Export!A:I,9,FALSE)</f>
        <v>0.4</v>
      </c>
      <c r="AD170">
        <f>VLOOKUP(A170,Export!A:N,14,FALSE)</f>
        <v>101</v>
      </c>
    </row>
    <row r="171" spans="1:30">
      <c r="A171" s="1">
        <v>146</v>
      </c>
      <c r="B171" s="1" t="str">
        <f>VLOOKUP($A171,Contacts!$A:$O,14,FALSE)</f>
        <v>ACC</v>
      </c>
      <c r="C171" s="1" t="str">
        <f>VLOOKUP($A171,Contacts!$A:$O,15,FALSE)</f>
        <v>South East</v>
      </c>
      <c r="D171" s="1" t="s">
        <v>1010</v>
      </c>
      <c r="E171" s="1" t="s">
        <v>20</v>
      </c>
      <c r="F171" s="1" t="s">
        <v>21</v>
      </c>
      <c r="G171" s="1" t="s">
        <v>447</v>
      </c>
      <c r="H171" s="1" t="s">
        <v>1011</v>
      </c>
      <c r="I171" s="1"/>
      <c r="J171" s="1" t="s">
        <v>83</v>
      </c>
      <c r="K171" s="1" t="s">
        <v>84</v>
      </c>
      <c r="L171" t="str">
        <f>VLOOKUP(K171,Page1!A:F,6,FALSE)</f>
        <v>RTS</v>
      </c>
      <c r="M171" s="61" t="e">
        <f>VLOOKUP(H171,VehiclesReport!A:D,4,FALSE)</f>
        <v>#N/A</v>
      </c>
      <c r="N171" t="e">
        <f>VLOOKUP(M171,Blackout!A:J,10,FALSE)</f>
        <v>#N/A</v>
      </c>
      <c r="O171">
        <v>0</v>
      </c>
      <c r="P171">
        <f>SUMIF(Report!A:A,'Vehicle Details'!H171,Report!D:D)</f>
        <v>320</v>
      </c>
      <c r="V171">
        <f>P171/(SUMIF(Report!A:A,'Vehicle Details'!H171,Report!F:F))</f>
        <v>23.598820058997049</v>
      </c>
      <c r="W171">
        <f>AVERAGEIF(Report!A:A,'Vehicle Details'!H171,Report!G:G)</f>
        <v>4.08</v>
      </c>
      <c r="X171">
        <f>SUMIF(Report!A:A, 'Vehicle Details'!H171,Report!H:H)</f>
        <v>55.31</v>
      </c>
      <c r="AA171">
        <f>COUNTIF('National Seating Mobility - NSM'!B:B,'Vehicle Details'!H171)</f>
        <v>0</v>
      </c>
      <c r="AB171">
        <f>SUMIF('National Seating Mobility - NSM'!B:B,'Vehicle Details'!H171,'National Seating Mobility - NSM'!F:F)</f>
        <v>0</v>
      </c>
      <c r="AC171">
        <f>VLOOKUP(A171,Export!A:I,9,FALSE)</f>
        <v>0</v>
      </c>
      <c r="AD171">
        <f>VLOOKUP(A171,Export!A:N,14,FALSE)</f>
        <v>11</v>
      </c>
    </row>
    <row r="172" spans="1:30">
      <c r="A172" s="1">
        <v>167</v>
      </c>
      <c r="B172" s="1" t="str">
        <f>VLOOKUP($A172,Contacts!$A:$O,14,FALSE)</f>
        <v>Big 10</v>
      </c>
      <c r="C172" s="1" t="str">
        <f>VLOOKUP($A172,Contacts!$A:$O,15,FALSE)</f>
        <v>Central</v>
      </c>
      <c r="D172" s="1" t="s">
        <v>1012</v>
      </c>
      <c r="E172" s="1" t="s">
        <v>20</v>
      </c>
      <c r="F172" s="1" t="s">
        <v>21</v>
      </c>
      <c r="G172" s="1" t="s">
        <v>447</v>
      </c>
      <c r="H172" s="1" t="s">
        <v>1013</v>
      </c>
      <c r="I172" s="1" t="s">
        <v>1016</v>
      </c>
      <c r="J172" s="1" t="s">
        <v>1014</v>
      </c>
      <c r="K172" s="1" t="s">
        <v>1015</v>
      </c>
      <c r="L172" t="str">
        <f>VLOOKUP(K172,Page1!A:F,6,FALSE)</f>
        <v>RTS</v>
      </c>
      <c r="M172" t="str">
        <f>VLOOKUP(H172,VehiclesReport!A:D,4,FALSE)</f>
        <v>0051286108</v>
      </c>
      <c r="N172" t="e">
        <f>VLOOKUP(M172,Blackout!A:J,10,FALSE)</f>
        <v>#N/A</v>
      </c>
      <c r="O172">
        <v>1</v>
      </c>
      <c r="P172">
        <f>SUMIF(Report!A:A,'Vehicle Details'!H172,Report!D:D)</f>
        <v>585</v>
      </c>
      <c r="V172">
        <f>P172/(SUMIF(Report!A:A,'Vehicle Details'!H172,Report!F:F))</f>
        <v>28.564453125</v>
      </c>
      <c r="W172">
        <f>AVERAGEIF(Report!A:A,'Vehicle Details'!H172,Report!G:G)</f>
        <v>5</v>
      </c>
      <c r="X172">
        <f>SUMIF(Report!A:A, 'Vehicle Details'!H172,Report!H:H)</f>
        <v>102.72</v>
      </c>
      <c r="AA172">
        <f>COUNTIF('National Seating Mobility - NSM'!B:B,'Vehicle Details'!H172)</f>
        <v>0</v>
      </c>
      <c r="AB172">
        <f>SUMIF('National Seating Mobility - NSM'!B:B,'Vehicle Details'!H172,'National Seating Mobility - NSM'!F:F)</f>
        <v>0</v>
      </c>
      <c r="AC172">
        <f>VLOOKUP(A172,Export!A:I,9,FALSE)</f>
        <v>0.6</v>
      </c>
      <c r="AD172">
        <f>VLOOKUP(A172,Export!A:N,14,FALSE)</f>
        <v>83</v>
      </c>
    </row>
    <row r="173" spans="1:30">
      <c r="A173" s="1">
        <v>167</v>
      </c>
      <c r="B173" s="1" t="str">
        <f>VLOOKUP($A173,Contacts!$A:$O,14,FALSE)</f>
        <v>Big 10</v>
      </c>
      <c r="C173" s="1" t="str">
        <f>VLOOKUP($A173,Contacts!$A:$O,15,FALSE)</f>
        <v>Central</v>
      </c>
      <c r="D173" s="1" t="s">
        <v>1017</v>
      </c>
      <c r="E173" s="1" t="s">
        <v>20</v>
      </c>
      <c r="F173" s="1" t="s">
        <v>21</v>
      </c>
      <c r="G173" s="1" t="s">
        <v>447</v>
      </c>
      <c r="H173" s="1" t="s">
        <v>1018</v>
      </c>
      <c r="I173" s="1" t="s">
        <v>1021</v>
      </c>
      <c r="J173" s="1" t="s">
        <v>1019</v>
      </c>
      <c r="K173" s="1" t="s">
        <v>1020</v>
      </c>
      <c r="L173" t="str">
        <f>VLOOKUP(K173,Page1!A:F,6,FALSE)</f>
        <v>Technician</v>
      </c>
      <c r="M173" s="61" t="e">
        <f>VLOOKUP(H173,VehiclesReport!A:D,4,FALSE)</f>
        <v>#N/A</v>
      </c>
      <c r="N173" t="e">
        <f>VLOOKUP(M173,Blackout!A:J,10,FALSE)</f>
        <v>#N/A</v>
      </c>
      <c r="O173">
        <v>0</v>
      </c>
      <c r="P173">
        <f>SUMIF(Report!A:A,'Vehicle Details'!H173,Report!D:D)</f>
        <v>0</v>
      </c>
      <c r="V173" t="e">
        <f>P173/(SUMIF(Report!A:A,'Vehicle Details'!H173,Report!F:F))</f>
        <v>#DIV/0!</v>
      </c>
      <c r="W173" t="e">
        <f>AVERAGEIF(Report!A:A,'Vehicle Details'!H173,Report!G:G)</f>
        <v>#DIV/0!</v>
      </c>
      <c r="X173">
        <f>SUMIF(Report!A:A, 'Vehicle Details'!H173,Report!H:H)</f>
        <v>0</v>
      </c>
      <c r="AA173">
        <f>COUNTIF('National Seating Mobility - NSM'!B:B,'Vehicle Details'!H173)</f>
        <v>0</v>
      </c>
      <c r="AB173">
        <f>SUMIF('National Seating Mobility - NSM'!B:B,'Vehicle Details'!H173,'National Seating Mobility - NSM'!F:F)</f>
        <v>0</v>
      </c>
      <c r="AC173">
        <f>VLOOKUP(A173,Export!A:I,9,FALSE)</f>
        <v>0.6</v>
      </c>
      <c r="AD173">
        <f>VLOOKUP(A173,Export!A:N,14,FALSE)</f>
        <v>83</v>
      </c>
    </row>
    <row r="174" spans="1:30">
      <c r="A174" s="1">
        <v>4</v>
      </c>
      <c r="B174" s="1" t="str">
        <f>VLOOKUP($A174,Contacts!$A:$O,14,FALSE)</f>
        <v>Gulf Coast</v>
      </c>
      <c r="C174" s="1" t="str">
        <f>VLOOKUP($A174,Contacts!$A:$O,15,FALSE)</f>
        <v>South East</v>
      </c>
      <c r="D174" s="1" t="s">
        <v>1022</v>
      </c>
      <c r="E174" s="1" t="s">
        <v>20</v>
      </c>
      <c r="F174" s="1" t="s">
        <v>21</v>
      </c>
      <c r="G174" s="1" t="s">
        <v>447</v>
      </c>
      <c r="H174" s="1" t="s">
        <v>1023</v>
      </c>
      <c r="I174" s="1" t="s">
        <v>1025</v>
      </c>
      <c r="J174" s="1" t="s">
        <v>1024</v>
      </c>
      <c r="K174" s="60"/>
      <c r="L174" t="e">
        <f>VLOOKUP(K174,Page1!A:F,6,FALSE)</f>
        <v>#N/A</v>
      </c>
      <c r="M174" s="61" t="e">
        <f>VLOOKUP(H174,VehiclesReport!A:D,4,FALSE)</f>
        <v>#N/A</v>
      </c>
      <c r="N174" t="e">
        <f>VLOOKUP(M174,Blackout!A:J,10,FALSE)</f>
        <v>#N/A</v>
      </c>
      <c r="O174">
        <v>0</v>
      </c>
      <c r="P174">
        <f>SUMIF(Report!A:A,'Vehicle Details'!H174,Report!D:D)</f>
        <v>0</v>
      </c>
      <c r="V174" t="e">
        <f>P174/(SUMIF(Report!A:A,'Vehicle Details'!H174,Report!F:F))</f>
        <v>#DIV/0!</v>
      </c>
      <c r="W174" t="e">
        <f>AVERAGEIF(Report!A:A,'Vehicle Details'!H174,Report!G:G)</f>
        <v>#DIV/0!</v>
      </c>
      <c r="X174">
        <f>SUMIF(Report!A:A, 'Vehicle Details'!H174,Report!H:H)</f>
        <v>0</v>
      </c>
      <c r="AA174">
        <f>COUNTIF('National Seating Mobility - NSM'!B:B,'Vehicle Details'!H174)</f>
        <v>0</v>
      </c>
      <c r="AB174">
        <f>SUMIF('National Seating Mobility - NSM'!B:B,'Vehicle Details'!H174,'National Seating Mobility - NSM'!F:F)</f>
        <v>0</v>
      </c>
      <c r="AC174">
        <f>VLOOKUP(A174,Export!A:I,9,FALSE)</f>
        <v>0.22727272727272727</v>
      </c>
      <c r="AD174">
        <f>VLOOKUP(A174,Export!A:N,14,FALSE)</f>
        <v>529</v>
      </c>
    </row>
    <row r="175" spans="1:30">
      <c r="A175" s="1">
        <v>4</v>
      </c>
      <c r="B175" s="1" t="str">
        <f>VLOOKUP($A175,Contacts!$A:$O,14,FALSE)</f>
        <v>Gulf Coast</v>
      </c>
      <c r="C175" s="1" t="str">
        <f>VLOOKUP($A175,Contacts!$A:$O,15,FALSE)</f>
        <v>South East</v>
      </c>
      <c r="D175" s="1" t="s">
        <v>1026</v>
      </c>
      <c r="E175" s="1" t="s">
        <v>20</v>
      </c>
      <c r="F175" s="1" t="s">
        <v>21</v>
      </c>
      <c r="G175" s="1" t="s">
        <v>447</v>
      </c>
      <c r="H175" s="1" t="s">
        <v>1027</v>
      </c>
      <c r="I175" s="1" t="s">
        <v>1030</v>
      </c>
      <c r="J175" s="1" t="s">
        <v>1028</v>
      </c>
      <c r="K175" s="1" t="s">
        <v>1029</v>
      </c>
      <c r="L175" t="str">
        <f>VLOOKUP(K175,Page1!A:F,6,FALSE)</f>
        <v>RTS</v>
      </c>
      <c r="M175" t="str">
        <f>VLOOKUP(H175,VehiclesReport!A:D,4,FALSE)</f>
        <v>0051285007</v>
      </c>
      <c r="N175" t="e">
        <f>VLOOKUP(M175,Blackout!A:J,10,FALSE)</f>
        <v>#N/A</v>
      </c>
      <c r="O175">
        <v>1</v>
      </c>
      <c r="P175">
        <f>SUMIF(Report!A:A,'Vehicle Details'!H175,Report!D:D)</f>
        <v>696</v>
      </c>
      <c r="V175">
        <f>P175/(SUMIF(Report!A:A,'Vehicle Details'!H175,Report!F:F))</f>
        <v>27.251370399373531</v>
      </c>
      <c r="W175">
        <f>AVERAGEIF(Report!A:A,'Vehicle Details'!H175,Report!G:G)</f>
        <v>4.18</v>
      </c>
      <c r="X175">
        <f>SUMIF(Report!A:A, 'Vehicle Details'!H175,Report!H:H)</f>
        <v>107.01</v>
      </c>
      <c r="AA175">
        <f>COUNTIF('National Seating Mobility - NSM'!B:B,'Vehicle Details'!H175)</f>
        <v>0</v>
      </c>
      <c r="AB175">
        <f>SUMIF('National Seating Mobility - NSM'!B:B,'Vehicle Details'!H175,'National Seating Mobility - NSM'!F:F)</f>
        <v>0</v>
      </c>
      <c r="AC175">
        <f>VLOOKUP(A175,Export!A:I,9,FALSE)</f>
        <v>0.22727272727272727</v>
      </c>
      <c r="AD175">
        <f>VLOOKUP(A175,Export!A:N,14,FALSE)</f>
        <v>529</v>
      </c>
    </row>
    <row r="176" spans="1:30">
      <c r="A176" s="1">
        <v>245</v>
      </c>
      <c r="B176" s="1" t="str">
        <f>VLOOKUP($A176,Contacts!$A:$O,14,FALSE)</f>
        <v>Pac.N.West</v>
      </c>
      <c r="C176" s="1" t="str">
        <f>VLOOKUP($A176,Contacts!$A:$O,15,FALSE)</f>
        <v>West</v>
      </c>
      <c r="D176" s="1" t="s">
        <v>1031</v>
      </c>
      <c r="E176" s="1" t="s">
        <v>11</v>
      </c>
      <c r="F176" s="1" t="s">
        <v>45</v>
      </c>
      <c r="G176" s="1" t="s">
        <v>53</v>
      </c>
      <c r="H176" s="1" t="s">
        <v>1032</v>
      </c>
      <c r="I176" s="1" t="s">
        <v>1036</v>
      </c>
      <c r="J176" s="1" t="s">
        <v>1034</v>
      </c>
      <c r="K176" s="60" t="s">
        <v>1035</v>
      </c>
      <c r="L176" t="e">
        <f>VLOOKUP(K176,Page1!A:F,6,FALSE)</f>
        <v>#N/A</v>
      </c>
      <c r="M176" s="61" t="str">
        <f>VLOOKUP(H176,VehiclesReport!A:D,4,FALSE)</f>
        <v>1112802511</v>
      </c>
      <c r="N176" t="str">
        <f>VLOOKUP(M176,Blackout!A:J,10,FALSE)</f>
        <v>Not Activated</v>
      </c>
      <c r="O176">
        <v>0</v>
      </c>
      <c r="P176">
        <f>SUMIF(Report!A:A,'Vehicle Details'!H176,Report!D:D)</f>
        <v>0</v>
      </c>
      <c r="V176" t="e">
        <f>P176/(SUMIF(Report!A:A,'Vehicle Details'!H176,Report!F:F))</f>
        <v>#DIV/0!</v>
      </c>
      <c r="W176" t="e">
        <f>AVERAGEIF(Report!A:A,'Vehicle Details'!H176,Report!G:G)</f>
        <v>#DIV/0!</v>
      </c>
      <c r="X176">
        <f>SUMIF(Report!A:A, 'Vehicle Details'!H176,Report!H:H)</f>
        <v>0</v>
      </c>
      <c r="AA176">
        <f>COUNTIF('National Seating Mobility - NSM'!B:B,'Vehicle Details'!H176)</f>
        <v>0</v>
      </c>
      <c r="AB176">
        <f>SUMIF('National Seating Mobility - NSM'!B:B,'Vehicle Details'!H176,'National Seating Mobility - NSM'!F:F)</f>
        <v>0</v>
      </c>
      <c r="AC176">
        <f>VLOOKUP(A176,Export!A:I,9,FALSE)</f>
        <v>1</v>
      </c>
      <c r="AD176">
        <f>VLOOKUP(A176,Export!A:N,14,FALSE)</f>
        <v>67</v>
      </c>
    </row>
    <row r="177" spans="1:30">
      <c r="A177" s="1">
        <v>226</v>
      </c>
      <c r="B177" s="1" t="str">
        <f>VLOOKUP($A177,Contacts!$A:$O,14,FALSE)</f>
        <v>Pac.N.West</v>
      </c>
      <c r="C177" s="1" t="str">
        <f>VLOOKUP($A177,Contacts!$A:$O,15,FALSE)</f>
        <v>West</v>
      </c>
      <c r="D177" s="1" t="s">
        <v>1037</v>
      </c>
      <c r="E177" s="1" t="s">
        <v>11</v>
      </c>
      <c r="F177" s="1" t="s">
        <v>12</v>
      </c>
      <c r="G177" s="1" t="s">
        <v>13</v>
      </c>
      <c r="H177" s="1" t="s">
        <v>1038</v>
      </c>
      <c r="I177" s="1" t="s">
        <v>1041</v>
      </c>
      <c r="J177" s="1" t="s">
        <v>1039</v>
      </c>
      <c r="K177" s="1" t="s">
        <v>1040</v>
      </c>
      <c r="L177" t="str">
        <f>VLOOKUP(K177,Page1!A:F,6,FALSE)</f>
        <v>RTS</v>
      </c>
      <c r="M177" s="61" t="e">
        <f>VLOOKUP(H177,VehiclesReport!A:D,4,FALSE)</f>
        <v>#N/A</v>
      </c>
      <c r="N177" t="e">
        <f>VLOOKUP(M177,Blackout!A:J,10,FALSE)</f>
        <v>#N/A</v>
      </c>
      <c r="O177">
        <v>0</v>
      </c>
      <c r="P177">
        <f>SUMIF(Report!A:A,'Vehicle Details'!H177,Report!D:D)</f>
        <v>255</v>
      </c>
      <c r="V177">
        <f>P177/(SUMIF(Report!A:A,'Vehicle Details'!H177,Report!F:F))</f>
        <v>14.119601328903656</v>
      </c>
      <c r="W177">
        <f>AVERAGEIF(Report!A:A,'Vehicle Details'!H177,Report!G:G)</f>
        <v>5.54</v>
      </c>
      <c r="X177">
        <f>SUMIF(Report!A:A, 'Vehicle Details'!H177,Report!H:H)</f>
        <v>100.06</v>
      </c>
      <c r="AA177">
        <f>COUNTIF('National Seating Mobility - NSM'!B:B,'Vehicle Details'!H177)</f>
        <v>0</v>
      </c>
      <c r="AB177">
        <f>SUMIF('National Seating Mobility - NSM'!B:B,'Vehicle Details'!H177,'National Seating Mobility - NSM'!F:F)</f>
        <v>0</v>
      </c>
      <c r="AC177">
        <f>VLOOKUP(A177,Export!A:I,9,FALSE)</f>
        <v>0.7</v>
      </c>
      <c r="AD177">
        <f>VLOOKUP(A177,Export!A:N,14,FALSE)</f>
        <v>87</v>
      </c>
    </row>
    <row r="178" spans="1:30">
      <c r="A178" s="1">
        <v>25</v>
      </c>
      <c r="B178" s="1" t="str">
        <f>VLOOKUP($A178,Contacts!$A:$O,14,FALSE)</f>
        <v>South Pacific</v>
      </c>
      <c r="C178" s="1" t="str">
        <f>VLOOKUP($A178,Contacts!$A:$O,15,FALSE)</f>
        <v>West</v>
      </c>
      <c r="D178" s="1" t="s">
        <v>1042</v>
      </c>
      <c r="E178" s="1" t="s">
        <v>11</v>
      </c>
      <c r="F178" s="1" t="s">
        <v>45</v>
      </c>
      <c r="G178" s="1" t="s">
        <v>68</v>
      </c>
      <c r="H178" s="1" t="s">
        <v>1043</v>
      </c>
      <c r="I178" s="1" t="s">
        <v>1047</v>
      </c>
      <c r="J178" s="1" t="s">
        <v>1045</v>
      </c>
      <c r="K178" s="1" t="s">
        <v>1046</v>
      </c>
      <c r="L178" t="str">
        <f>VLOOKUP(K178,Page1!A:F,6,FALSE)</f>
        <v>RTS</v>
      </c>
      <c r="M178" t="str">
        <f>VLOOKUP(H178,VehiclesReport!A:D,4,FALSE)</f>
        <v>1101901616</v>
      </c>
      <c r="N178" t="e">
        <f>VLOOKUP(M178,Blackout!A:J,10,FALSE)</f>
        <v>#N/A</v>
      </c>
      <c r="O178">
        <v>1</v>
      </c>
      <c r="P178">
        <f>SUMIF(Report!A:A,'Vehicle Details'!H178,Report!D:D)</f>
        <v>520</v>
      </c>
      <c r="V178">
        <f>P178/(SUMIF(Report!A:A,'Vehicle Details'!H178,Report!F:F))</f>
        <v>25.819265143992055</v>
      </c>
      <c r="W178">
        <f>AVERAGEIF(Report!A:A,'Vehicle Details'!H178,Report!G:G)</f>
        <v>6.1449999999999996</v>
      </c>
      <c r="X178">
        <f>SUMIF(Report!A:A, 'Vehicle Details'!H178,Report!H:H)</f>
        <v>123.75999999999999</v>
      </c>
      <c r="AA178">
        <f>COUNTIF('National Seating Mobility - NSM'!B:B,'Vehicle Details'!H178)</f>
        <v>0</v>
      </c>
      <c r="AB178">
        <f>SUMIF('National Seating Mobility - NSM'!B:B,'Vehicle Details'!H178,'National Seating Mobility - NSM'!F:F)</f>
        <v>0</v>
      </c>
      <c r="AC178">
        <f>VLOOKUP(A178,Export!A:I,9,FALSE)</f>
        <v>0.63636363636363635</v>
      </c>
      <c r="AD178">
        <f>VLOOKUP(A178,Export!A:N,14,FALSE)</f>
        <v>142</v>
      </c>
    </row>
    <row r="179" spans="1:30">
      <c r="A179" s="1">
        <v>99</v>
      </c>
      <c r="B179" s="1" t="str">
        <f>VLOOKUP($A179,Contacts!$A:$O,14,FALSE)</f>
        <v>Mid-Atlantic</v>
      </c>
      <c r="C179" s="1" t="str">
        <f>VLOOKUP($A179,Contacts!$A:$O,15,FALSE)</f>
        <v>North East</v>
      </c>
      <c r="D179" s="1" t="s">
        <v>1048</v>
      </c>
      <c r="E179" s="1" t="s">
        <v>44</v>
      </c>
      <c r="F179" s="1" t="s">
        <v>798</v>
      </c>
      <c r="G179" s="1" t="s">
        <v>1049</v>
      </c>
      <c r="H179" s="1" t="s">
        <v>1050</v>
      </c>
      <c r="I179" s="1" t="s">
        <v>1053</v>
      </c>
      <c r="J179" s="1" t="s">
        <v>1051</v>
      </c>
      <c r="K179" s="1" t="s">
        <v>1052</v>
      </c>
      <c r="L179" t="str">
        <f>VLOOKUP(K179,Page1!A:F,6,FALSE)</f>
        <v>Branch Manager</v>
      </c>
      <c r="M179" t="str">
        <f>VLOOKUP(H179,VehiclesReport!A:D,4,FALSE)</f>
        <v>1101804150</v>
      </c>
      <c r="N179" t="e">
        <f>VLOOKUP(M179,Blackout!A:J,10,FALSE)</f>
        <v>#N/A</v>
      </c>
      <c r="O179">
        <v>1</v>
      </c>
      <c r="P179">
        <f>SUMIF(Report!A:A,'Vehicle Details'!H179,Report!D:D)</f>
        <v>462</v>
      </c>
      <c r="V179">
        <f>P179/(SUMIF(Report!A:A,'Vehicle Details'!H179,Report!F:F))</f>
        <v>15.503355704697986</v>
      </c>
      <c r="W179">
        <f>AVERAGEIF(Report!A:A,'Vehicle Details'!H179,Report!G:G)</f>
        <v>4.8600000000000003</v>
      </c>
      <c r="X179">
        <f>SUMIF(Report!A:A, 'Vehicle Details'!H179,Report!H:H)</f>
        <v>144.81</v>
      </c>
      <c r="AA179">
        <f>COUNTIF('National Seating Mobility - NSM'!B:B,'Vehicle Details'!H179)</f>
        <v>1</v>
      </c>
      <c r="AB179">
        <f>SUMIF('National Seating Mobility - NSM'!B:B,'Vehicle Details'!H179,'National Seating Mobility - NSM'!F:F)</f>
        <v>1</v>
      </c>
      <c r="AC179">
        <f>VLOOKUP(A179,Export!A:I,9,FALSE)</f>
        <v>0.58333333333333337</v>
      </c>
      <c r="AD179">
        <f>VLOOKUP(A179,Export!A:N,14,FALSE)</f>
        <v>373</v>
      </c>
    </row>
    <row r="180" spans="1:30">
      <c r="A180" s="1">
        <v>99</v>
      </c>
      <c r="B180" s="1" t="str">
        <f>VLOOKUP($A180,Contacts!$A:$O,14,FALSE)</f>
        <v>Mid-Atlantic</v>
      </c>
      <c r="C180" s="1" t="str">
        <f>VLOOKUP($A180,Contacts!$A:$O,15,FALSE)</f>
        <v>North East</v>
      </c>
      <c r="D180" s="1" t="s">
        <v>1054</v>
      </c>
      <c r="E180" s="1" t="s">
        <v>67</v>
      </c>
      <c r="F180" s="1" t="s">
        <v>340</v>
      </c>
      <c r="G180" s="1" t="s">
        <v>349</v>
      </c>
      <c r="H180" s="1" t="s">
        <v>1055</v>
      </c>
      <c r="I180" s="1" t="s">
        <v>1058</v>
      </c>
      <c r="J180" s="1" t="s">
        <v>1056</v>
      </c>
      <c r="K180" s="1" t="s">
        <v>1057</v>
      </c>
      <c r="L180" t="str">
        <f>VLOOKUP(K180,Page1!A:F,6,FALSE)</f>
        <v>Technician</v>
      </c>
      <c r="M180" t="str">
        <f>VLOOKUP(H180,VehiclesReport!A:D,4,FALSE)</f>
        <v>1101902557</v>
      </c>
      <c r="N180" t="e">
        <f>VLOOKUP(M180,Blackout!A:J,10,FALSE)</f>
        <v>#N/A</v>
      </c>
      <c r="O180">
        <v>1</v>
      </c>
      <c r="P180">
        <f>SUMIF(Report!A:A,'Vehicle Details'!H180,Report!D:D)</f>
        <v>311</v>
      </c>
      <c r="V180">
        <f>P180/(SUMIF(Report!A:A,'Vehicle Details'!H180,Report!F:F))</f>
        <v>16.130705394190869</v>
      </c>
      <c r="W180">
        <f>AVERAGEIF(Report!A:A,'Vehicle Details'!H180,Report!G:G)</f>
        <v>4.75</v>
      </c>
      <c r="X180">
        <f>SUMIF(Report!A:A, 'Vehicle Details'!H180,Report!H:H)</f>
        <v>91.57</v>
      </c>
      <c r="AA180">
        <f>COUNTIF('National Seating Mobility - NSM'!B:B,'Vehicle Details'!H180)</f>
        <v>1</v>
      </c>
      <c r="AB180">
        <f>SUMIF('National Seating Mobility - NSM'!B:B,'Vehicle Details'!H180,'National Seating Mobility - NSM'!F:F)</f>
        <v>1</v>
      </c>
      <c r="AC180">
        <f>VLOOKUP(A180,Export!A:I,9,FALSE)</f>
        <v>0.58333333333333337</v>
      </c>
      <c r="AD180">
        <f>VLOOKUP(A180,Export!A:N,14,FALSE)</f>
        <v>373</v>
      </c>
    </row>
    <row r="181" spans="1:30">
      <c r="A181" s="1">
        <v>103</v>
      </c>
      <c r="B181" s="1" t="str">
        <f>VLOOKUP($A181,Contacts!$A:$O,14,FALSE)</f>
        <v>Mid-Atlantic</v>
      </c>
      <c r="C181" s="1" t="str">
        <f>VLOOKUP($A181,Contacts!$A:$O,15,FALSE)</f>
        <v>North East</v>
      </c>
      <c r="D181" s="1" t="s">
        <v>1059</v>
      </c>
      <c r="E181" s="1" t="s">
        <v>1060</v>
      </c>
      <c r="F181" s="1" t="s">
        <v>99</v>
      </c>
      <c r="G181" s="1" t="s">
        <v>1061</v>
      </c>
      <c r="H181" s="1" t="s">
        <v>1062</v>
      </c>
      <c r="I181" s="1" t="s">
        <v>1066</v>
      </c>
      <c r="J181" s="1" t="s">
        <v>1064</v>
      </c>
      <c r="K181" s="1" t="s">
        <v>1065</v>
      </c>
      <c r="L181" t="str">
        <f>VLOOKUP(K181,Page1!A:F,6,FALSE)</f>
        <v>Technician</v>
      </c>
      <c r="M181" t="str">
        <f>VLOOKUP(H181,VehiclesReport!A:D,4,FALSE)</f>
        <v>1101904599</v>
      </c>
      <c r="N181" t="e">
        <f>VLOOKUP(M181,Blackout!A:J,10,FALSE)</f>
        <v>#N/A</v>
      </c>
      <c r="O181">
        <v>1</v>
      </c>
      <c r="P181">
        <f>SUMIF(Report!A:A,'Vehicle Details'!H181,Report!D:D)</f>
        <v>304</v>
      </c>
      <c r="V181">
        <f>P181/(SUMIF(Report!A:A,'Vehicle Details'!H181,Report!F:F))</f>
        <v>17.136414881623452</v>
      </c>
      <c r="W181">
        <f>AVERAGEIF(Report!A:A,'Vehicle Details'!H181,Report!G:G)</f>
        <v>4.33</v>
      </c>
      <c r="X181">
        <f>SUMIF(Report!A:A, 'Vehicle Details'!H181,Report!H:H)</f>
        <v>76.819999999999993</v>
      </c>
      <c r="AA181">
        <f>COUNTIF('National Seating Mobility - NSM'!B:B,'Vehicle Details'!H181)</f>
        <v>0</v>
      </c>
      <c r="AB181">
        <f>SUMIF('National Seating Mobility - NSM'!B:B,'Vehicle Details'!H181,'National Seating Mobility - NSM'!F:F)</f>
        <v>0</v>
      </c>
      <c r="AC181">
        <f>VLOOKUP(A181,Export!A:I,9,FALSE)</f>
        <v>0.4</v>
      </c>
      <c r="AD181">
        <f>VLOOKUP(A181,Export!A:N,14,FALSE)</f>
        <v>123</v>
      </c>
    </row>
    <row r="182" spans="1:30">
      <c r="A182" s="1">
        <v>103</v>
      </c>
      <c r="B182" s="1" t="str">
        <f>VLOOKUP($A182,Contacts!$A:$O,14,FALSE)</f>
        <v>Mid-Atlantic</v>
      </c>
      <c r="C182" s="1" t="str">
        <f>VLOOKUP($A182,Contacts!$A:$O,15,FALSE)</f>
        <v>North East</v>
      </c>
      <c r="D182" s="1" t="s">
        <v>1067</v>
      </c>
      <c r="E182" s="1" t="s">
        <v>44</v>
      </c>
      <c r="F182" s="1" t="s">
        <v>783</v>
      </c>
      <c r="G182" s="1" t="s">
        <v>1068</v>
      </c>
      <c r="H182" s="1" t="s">
        <v>1069</v>
      </c>
      <c r="I182" s="1" t="s">
        <v>1072</v>
      </c>
      <c r="J182" s="1" t="s">
        <v>1070</v>
      </c>
      <c r="K182" s="1" t="s">
        <v>1071</v>
      </c>
      <c r="L182" t="str">
        <f>VLOOKUP(K182,Page1!A:F,6,FALSE)</f>
        <v>RTS</v>
      </c>
      <c r="M182" t="str">
        <f>VLOOKUP(H182,VehiclesReport!A:D,4,FALSE)</f>
        <v>1102105679</v>
      </c>
      <c r="N182" t="e">
        <f>VLOOKUP(M182,Blackout!A:J,10,FALSE)</f>
        <v>#N/A</v>
      </c>
      <c r="O182">
        <v>1</v>
      </c>
      <c r="P182">
        <f>SUMIF(Report!A:A,'Vehicle Details'!H182,Report!D:D)</f>
        <v>0</v>
      </c>
      <c r="V182" t="e">
        <f>P182/(SUMIF(Report!A:A,'Vehicle Details'!H182,Report!F:F))</f>
        <v>#DIV/0!</v>
      </c>
      <c r="W182" t="e">
        <f>AVERAGEIF(Report!A:A,'Vehicle Details'!H182,Report!G:G)</f>
        <v>#DIV/0!</v>
      </c>
      <c r="X182">
        <f>SUMIF(Report!A:A, 'Vehicle Details'!H182,Report!H:H)</f>
        <v>0</v>
      </c>
      <c r="AA182">
        <f>COUNTIF('National Seating Mobility - NSM'!B:B,'Vehicle Details'!H182)</f>
        <v>0</v>
      </c>
      <c r="AB182">
        <f>SUMIF('National Seating Mobility - NSM'!B:B,'Vehicle Details'!H182,'National Seating Mobility - NSM'!F:F)</f>
        <v>0</v>
      </c>
      <c r="AC182">
        <f>VLOOKUP(A182,Export!A:I,9,FALSE)</f>
        <v>0.4</v>
      </c>
      <c r="AD182">
        <f>VLOOKUP(A182,Export!A:N,14,FALSE)</f>
        <v>123</v>
      </c>
    </row>
    <row r="183" spans="1:30">
      <c r="A183" s="1">
        <v>16</v>
      </c>
      <c r="B183" s="1" t="str">
        <f>VLOOKUP($A183,Contacts!$A:$O,14,FALSE)</f>
        <v>Big 10</v>
      </c>
      <c r="C183" s="1" t="str">
        <f>VLOOKUP($A183,Contacts!$A:$O,15,FALSE)</f>
        <v>Central</v>
      </c>
      <c r="D183" s="1" t="s">
        <v>1073</v>
      </c>
      <c r="E183" s="1" t="s">
        <v>44</v>
      </c>
      <c r="F183" s="1" t="s">
        <v>783</v>
      </c>
      <c r="G183" s="1" t="s">
        <v>1074</v>
      </c>
      <c r="H183" s="1" t="s">
        <v>1075</v>
      </c>
      <c r="I183" s="1" t="s">
        <v>1078</v>
      </c>
      <c r="J183" s="1" t="s">
        <v>1076</v>
      </c>
      <c r="K183" s="1" t="s">
        <v>1077</v>
      </c>
      <c r="L183" t="e">
        <f>VLOOKUP(K183,Page1!A:F,6,FALSE)</f>
        <v>#N/A</v>
      </c>
      <c r="M183" t="str">
        <f>VLOOKUP(H183,VehiclesReport!A:D,4,FALSE)</f>
        <v>9010985112</v>
      </c>
      <c r="N183" t="e">
        <f>VLOOKUP(M183,Blackout!A:J,10,FALSE)</f>
        <v>#N/A</v>
      </c>
      <c r="O183">
        <v>1</v>
      </c>
      <c r="P183">
        <f>SUMIF(Report!A:A,'Vehicle Details'!H183,Report!D:D)</f>
        <v>249</v>
      </c>
      <c r="V183">
        <f>P183/(SUMIF(Report!A:A,'Vehicle Details'!H183,Report!F:F))</f>
        <v>16.835699797160245</v>
      </c>
      <c r="W183">
        <f>AVERAGEIF(Report!A:A,'Vehicle Details'!H183,Report!G:G)</f>
        <v>5.5</v>
      </c>
      <c r="X183">
        <f>SUMIF(Report!A:A, 'Vehicle Details'!H183,Report!H:H)</f>
        <v>81.34</v>
      </c>
      <c r="AA183">
        <f>COUNTIF('National Seating Mobility - NSM'!B:B,'Vehicle Details'!H183)</f>
        <v>0</v>
      </c>
      <c r="AB183">
        <f>SUMIF('National Seating Mobility - NSM'!B:B,'Vehicle Details'!H183,'National Seating Mobility - NSM'!F:F)</f>
        <v>0</v>
      </c>
      <c r="AC183">
        <f>VLOOKUP(A183,Export!A:I,9,FALSE)</f>
        <v>0.27272727272727271</v>
      </c>
      <c r="AD183">
        <f>VLOOKUP(A183,Export!A:N,14,FALSE)</f>
        <v>535</v>
      </c>
    </row>
    <row r="184" spans="1:30">
      <c r="A184" s="1">
        <v>13</v>
      </c>
      <c r="B184" s="1" t="str">
        <f>VLOOKUP($A184,Contacts!$A:$O,14,FALSE)</f>
        <v>SEC</v>
      </c>
      <c r="C184" s="1" t="str">
        <f>VLOOKUP($A184,Contacts!$A:$O,15,FALSE)</f>
        <v>South East</v>
      </c>
      <c r="D184" s="1" t="s">
        <v>1079</v>
      </c>
      <c r="E184" s="1" t="s">
        <v>44</v>
      </c>
      <c r="F184" s="1" t="s">
        <v>45</v>
      </c>
      <c r="G184" s="1" t="s">
        <v>60</v>
      </c>
      <c r="H184" s="1" t="s">
        <v>1080</v>
      </c>
      <c r="I184" s="1" t="s">
        <v>1083</v>
      </c>
      <c r="J184" s="1" t="s">
        <v>1081</v>
      </c>
      <c r="K184" s="1" t="s">
        <v>1082</v>
      </c>
      <c r="L184" t="str">
        <f>VLOOKUP(K184,Page1!A:F,6,FALSE)</f>
        <v>Technician Senior</v>
      </c>
      <c r="M184" s="61" t="str">
        <f>VLOOKUP(H184,VehiclesReport!A:D,4,FALSE)</f>
        <v>1101902977</v>
      </c>
      <c r="N184" t="str">
        <f>VLOOKUP(M184,Blackout!A:J,10,FALSE)</f>
        <v xml:space="preserve">4d 7h </v>
      </c>
      <c r="O184">
        <v>0</v>
      </c>
      <c r="P184">
        <f>SUMIF(Report!A:A,'Vehicle Details'!H184,Report!D:D)</f>
        <v>860</v>
      </c>
      <c r="V184">
        <f>P184/(SUMIF(Report!A:A,'Vehicle Details'!H184,Report!F:F))</f>
        <v>15.99404872605542</v>
      </c>
      <c r="W184">
        <f>AVERAGEIF(Report!A:A,'Vehicle Details'!H184,Report!G:G)</f>
        <v>4.333333333333333</v>
      </c>
      <c r="X184">
        <f>SUMIF(Report!A:A, 'Vehicle Details'!H184,Report!H:H)</f>
        <v>231.37</v>
      </c>
      <c r="AA184">
        <f>COUNTIF('National Seating Mobility - NSM'!B:B,'Vehicle Details'!H184)</f>
        <v>0</v>
      </c>
      <c r="AB184">
        <f>SUMIF('National Seating Mobility - NSM'!B:B,'Vehicle Details'!H184,'National Seating Mobility - NSM'!F:F)</f>
        <v>0</v>
      </c>
      <c r="AC184">
        <f>VLOOKUP(A184,Export!A:I,9,FALSE)</f>
        <v>0.6</v>
      </c>
      <c r="AD184">
        <f>VLOOKUP(A184,Export!A:N,14,FALSE)</f>
        <v>90</v>
      </c>
    </row>
    <row r="185" spans="1:30">
      <c r="A185" s="1">
        <v>16</v>
      </c>
      <c r="B185" s="1" t="str">
        <f>VLOOKUP($A185,Contacts!$A:$O,14,FALSE)</f>
        <v>Big 10</v>
      </c>
      <c r="C185" s="1" t="str">
        <f>VLOOKUP($A185,Contacts!$A:$O,15,FALSE)</f>
        <v>Central</v>
      </c>
      <c r="D185" s="1" t="s">
        <v>1084</v>
      </c>
      <c r="E185" s="1" t="s">
        <v>67</v>
      </c>
      <c r="F185" s="1" t="s">
        <v>99</v>
      </c>
      <c r="G185" s="1" t="s">
        <v>100</v>
      </c>
      <c r="H185" s="1" t="s">
        <v>1085</v>
      </c>
      <c r="I185" s="1" t="s">
        <v>1088</v>
      </c>
      <c r="J185" s="1" t="s">
        <v>1086</v>
      </c>
      <c r="K185" s="1" t="s">
        <v>1087</v>
      </c>
      <c r="L185" t="e">
        <f>VLOOKUP(K185,Page1!A:F,6,FALSE)</f>
        <v>#N/A</v>
      </c>
      <c r="M185" t="str">
        <f>VLOOKUP(H185,VehiclesReport!A:D,4,FALSE)</f>
        <v>9011901259</v>
      </c>
      <c r="N185" t="e">
        <f>VLOOKUP(M185,Blackout!A:J,10,FALSE)</f>
        <v>#N/A</v>
      </c>
      <c r="O185">
        <v>1</v>
      </c>
      <c r="P185">
        <f>SUMIF(Report!A:A,'Vehicle Details'!H185,Report!D:D)</f>
        <v>643</v>
      </c>
      <c r="V185">
        <f>P185/(SUMIF(Report!A:A,'Vehicle Details'!H185,Report!F:F))</f>
        <v>20.721882049629389</v>
      </c>
      <c r="W185">
        <f>AVERAGEIF(Report!A:A,'Vehicle Details'!H185,Report!G:G)</f>
        <v>5.34</v>
      </c>
      <c r="X185">
        <f>SUMIF(Report!A:A, 'Vehicle Details'!H185,Report!H:H)</f>
        <v>165.65</v>
      </c>
      <c r="AA185">
        <f>COUNTIF('National Seating Mobility - NSM'!B:B,'Vehicle Details'!H185)</f>
        <v>0</v>
      </c>
      <c r="AB185">
        <f>SUMIF('National Seating Mobility - NSM'!B:B,'Vehicle Details'!H185,'National Seating Mobility - NSM'!F:F)</f>
        <v>0</v>
      </c>
      <c r="AC185">
        <f>VLOOKUP(A185,Export!A:I,9,FALSE)</f>
        <v>0.27272727272727271</v>
      </c>
      <c r="AD185">
        <f>VLOOKUP(A185,Export!A:N,14,FALSE)</f>
        <v>535</v>
      </c>
    </row>
    <row r="186" spans="1:30">
      <c r="A186" s="1">
        <v>166</v>
      </c>
      <c r="B186" s="1" t="str">
        <f>VLOOKUP($A186,Contacts!$A:$O,14,FALSE)</f>
        <v>North Central</v>
      </c>
      <c r="C186" s="1" t="str">
        <f>VLOOKUP($A186,Contacts!$A:$O,15,FALSE)</f>
        <v>Central</v>
      </c>
      <c r="D186" s="1" t="s">
        <v>1089</v>
      </c>
      <c r="E186" s="1" t="s">
        <v>67</v>
      </c>
      <c r="F186" s="1" t="s">
        <v>45</v>
      </c>
      <c r="G186" s="1" t="s">
        <v>60</v>
      </c>
      <c r="H186" s="1" t="s">
        <v>1090</v>
      </c>
      <c r="I186" s="1" t="s">
        <v>1094</v>
      </c>
      <c r="J186" s="1" t="s">
        <v>1092</v>
      </c>
      <c r="K186" s="1" t="s">
        <v>1093</v>
      </c>
      <c r="L186" t="str">
        <f>VLOOKUP(K186,Page1!A:F,6,FALSE)</f>
        <v>Technician Senior</v>
      </c>
      <c r="M186" t="str">
        <f>VLOOKUP(H186,VehiclesReport!A:D,4,FALSE)</f>
        <v>1112401852</v>
      </c>
      <c r="N186" t="e">
        <f>VLOOKUP(M186,Blackout!A:J,10,FALSE)</f>
        <v>#N/A</v>
      </c>
      <c r="O186">
        <v>1</v>
      </c>
      <c r="P186">
        <f>SUMIF(Report!A:A,'Vehicle Details'!H186,Report!D:D)</f>
        <v>265</v>
      </c>
      <c r="V186">
        <f>P186/(SUMIF(Report!A:A,'Vehicle Details'!H186,Report!F:F))</f>
        <v>15.353418308227113</v>
      </c>
      <c r="W186">
        <f>AVERAGEIF(Report!A:A,'Vehicle Details'!H186,Report!G:G)</f>
        <v>4.53</v>
      </c>
      <c r="X186">
        <f>SUMIF(Report!A:A, 'Vehicle Details'!H186,Report!H:H)</f>
        <v>78.180000000000007</v>
      </c>
      <c r="AA186">
        <f>COUNTIF('National Seating Mobility - NSM'!B:B,'Vehicle Details'!H186)</f>
        <v>0</v>
      </c>
      <c r="AB186">
        <f>SUMIF('National Seating Mobility - NSM'!B:B,'Vehicle Details'!H186,'National Seating Mobility - NSM'!F:F)</f>
        <v>0</v>
      </c>
      <c r="AC186">
        <f>VLOOKUP(A186,Export!A:I,9,FALSE)</f>
        <v>0.65</v>
      </c>
      <c r="AD186">
        <f>VLOOKUP(A186,Export!A:N,14,FALSE)</f>
        <v>121</v>
      </c>
    </row>
    <row r="187" spans="1:30">
      <c r="A187" s="1">
        <v>22</v>
      </c>
      <c r="B187" s="1" t="str">
        <f>VLOOKUP($A187,Contacts!$A:$O,14,FALSE)</f>
        <v>North Pacific</v>
      </c>
      <c r="C187" s="1" t="str">
        <f>VLOOKUP($A187,Contacts!$A:$O,15,FALSE)</f>
        <v>West</v>
      </c>
      <c r="D187" s="1" t="s">
        <v>1095</v>
      </c>
      <c r="E187" s="1" t="s">
        <v>44</v>
      </c>
      <c r="F187" s="1" t="s">
        <v>45</v>
      </c>
      <c r="G187" s="1" t="s">
        <v>60</v>
      </c>
      <c r="H187" s="1" t="s">
        <v>1096</v>
      </c>
      <c r="I187" s="1" t="s">
        <v>1099</v>
      </c>
      <c r="J187" s="1" t="s">
        <v>1097</v>
      </c>
      <c r="K187" s="1" t="s">
        <v>1098</v>
      </c>
      <c r="L187" t="str">
        <f>VLOOKUP(K187,Page1!A:F,6,FALSE)</f>
        <v>Technician</v>
      </c>
      <c r="M187" t="str">
        <f>VLOOKUP(H187,VehiclesReport!A:D,4,FALSE)</f>
        <v>1101702649</v>
      </c>
      <c r="N187" t="e">
        <f>VLOOKUP(M187,Blackout!A:J,10,FALSE)</f>
        <v>#N/A</v>
      </c>
      <c r="O187">
        <v>1</v>
      </c>
      <c r="P187">
        <f>SUMIF(Report!A:A,'Vehicle Details'!H187,Report!D:D)</f>
        <v>274</v>
      </c>
      <c r="V187">
        <f>P187/(SUMIF(Report!A:A,'Vehicle Details'!H187,Report!F:F))</f>
        <v>12.29802513464991</v>
      </c>
      <c r="W187">
        <f>AVERAGEIF(Report!A:A,'Vehicle Details'!H187,Report!G:G)</f>
        <v>6.29</v>
      </c>
      <c r="X187">
        <f>SUMIF(Report!A:A, 'Vehicle Details'!H187,Report!H:H)</f>
        <v>140.25</v>
      </c>
      <c r="AA187">
        <f>COUNTIF('National Seating Mobility - NSM'!B:B,'Vehicle Details'!H187)</f>
        <v>0</v>
      </c>
      <c r="AB187">
        <f>SUMIF('National Seating Mobility - NSM'!B:B,'Vehicle Details'!H187,'National Seating Mobility - NSM'!F:F)</f>
        <v>0</v>
      </c>
      <c r="AC187">
        <f>VLOOKUP(A187,Export!A:I,9,FALSE)</f>
        <v>0.76</v>
      </c>
      <c r="AD187">
        <f>VLOOKUP(A187,Export!A:N,14,FALSE)</f>
        <v>164</v>
      </c>
    </row>
    <row r="188" spans="1:30">
      <c r="A188" s="1">
        <v>132</v>
      </c>
      <c r="B188" s="1" t="str">
        <f>VLOOKUP($A188,Contacts!$A:$O,14,FALSE)</f>
        <v>SEC</v>
      </c>
      <c r="C188" s="1" t="str">
        <f>VLOOKUP($A188,Contacts!$A:$O,15,FALSE)</f>
        <v>South East</v>
      </c>
      <c r="D188" s="1" t="s">
        <v>1100</v>
      </c>
      <c r="E188" s="1" t="s">
        <v>331</v>
      </c>
      <c r="F188" s="1" t="s">
        <v>45</v>
      </c>
      <c r="G188" s="1" t="s">
        <v>1101</v>
      </c>
      <c r="H188" s="1" t="s">
        <v>1102</v>
      </c>
      <c r="I188" s="1" t="s">
        <v>1105</v>
      </c>
      <c r="J188" s="1" t="s">
        <v>1103</v>
      </c>
      <c r="K188" s="1" t="s">
        <v>1104</v>
      </c>
      <c r="L188" t="str">
        <f>VLOOKUP(K188,Page1!A:F,6,FALSE)</f>
        <v>Technician</v>
      </c>
      <c r="M188" t="str">
        <f>VLOOKUP(H188,VehiclesReport!A:D,4,FALSE)</f>
        <v>0090401936</v>
      </c>
      <c r="N188" t="e">
        <f>VLOOKUP(M188,Blackout!A:J,10,FALSE)</f>
        <v>#N/A</v>
      </c>
      <c r="O188">
        <v>1</v>
      </c>
      <c r="P188">
        <f>SUMIF(Report!A:A,'Vehicle Details'!H188,Report!D:D)</f>
        <v>423</v>
      </c>
      <c r="V188">
        <f>P188/(SUMIF(Report!A:A,'Vehicle Details'!H188,Report!F:F))</f>
        <v>17.969413763806287</v>
      </c>
      <c r="W188">
        <f>AVERAGEIF(Report!A:A,'Vehicle Details'!H188,Report!G:G)</f>
        <v>4.6900000000000004</v>
      </c>
      <c r="X188">
        <f>SUMIF(Report!A:A, 'Vehicle Details'!H188,Report!H:H)</f>
        <v>110.5</v>
      </c>
      <c r="AA188">
        <f>COUNTIF('National Seating Mobility - NSM'!B:B,'Vehicle Details'!H188)</f>
        <v>0</v>
      </c>
      <c r="AB188">
        <f>SUMIF('National Seating Mobility - NSM'!B:B,'Vehicle Details'!H188,'National Seating Mobility - NSM'!F:F)</f>
        <v>0</v>
      </c>
      <c r="AC188">
        <f>VLOOKUP(A188,Export!A:I,9,FALSE)</f>
        <v>0.75</v>
      </c>
      <c r="AD188">
        <f>VLOOKUP(A188,Export!A:N,14,FALSE)</f>
        <v>129</v>
      </c>
    </row>
    <row r="189" spans="1:30">
      <c r="A189" s="1">
        <v>65</v>
      </c>
      <c r="B189" s="1" t="str">
        <f>VLOOKUP($A189,Contacts!$A:$O,14,FALSE)</f>
        <v>New England</v>
      </c>
      <c r="C189" s="1" t="str">
        <f>VLOOKUP($A189,Contacts!$A:$O,15,FALSE)</f>
        <v>North East</v>
      </c>
      <c r="D189" s="1" t="s">
        <v>1106</v>
      </c>
      <c r="E189" s="1" t="s">
        <v>67</v>
      </c>
      <c r="F189" s="1" t="s">
        <v>45</v>
      </c>
      <c r="G189" s="1" t="s">
        <v>60</v>
      </c>
      <c r="H189" s="1" t="s">
        <v>1107</v>
      </c>
      <c r="I189" s="1" t="s">
        <v>1111</v>
      </c>
      <c r="J189" s="1" t="s">
        <v>1109</v>
      </c>
      <c r="K189" s="1" t="s">
        <v>1110</v>
      </c>
      <c r="L189" t="str">
        <f>VLOOKUP(K189,Page1!A:F,6,FALSE)</f>
        <v>Technician</v>
      </c>
      <c r="M189" t="str">
        <f>VLOOKUP(H189,VehiclesReport!A:D,4,FALSE)</f>
        <v>1112304058</v>
      </c>
      <c r="N189" t="e">
        <f>VLOOKUP(M189,Blackout!A:J,10,FALSE)</f>
        <v>#N/A</v>
      </c>
      <c r="O189">
        <v>1</v>
      </c>
      <c r="P189">
        <f>SUMIF(Report!A:A,'Vehicle Details'!H189,Report!D:D)</f>
        <v>461</v>
      </c>
      <c r="V189">
        <f>P189/(SUMIF(Report!A:A,'Vehicle Details'!H189,Report!F:F))</f>
        <v>14.861379754996776</v>
      </c>
      <c r="W189">
        <f>AVERAGEIF(Report!A:A,'Vehicle Details'!H189,Report!G:G)</f>
        <v>4.4749999999999996</v>
      </c>
      <c r="X189">
        <f>SUMIF(Report!A:A, 'Vehicle Details'!H189,Report!H:H)</f>
        <v>138.56</v>
      </c>
      <c r="AA189">
        <f>COUNTIF('National Seating Mobility - NSM'!B:B,'Vehicle Details'!H189)</f>
        <v>0</v>
      </c>
      <c r="AB189">
        <f>SUMIF('National Seating Mobility - NSM'!B:B,'Vehicle Details'!H189,'National Seating Mobility - NSM'!F:F)</f>
        <v>0</v>
      </c>
      <c r="AC189">
        <f>VLOOKUP(A189,Export!A:I,9,FALSE)</f>
        <v>0.52307692307692311</v>
      </c>
      <c r="AD189">
        <f>VLOOKUP(A189,Export!A:N,14,FALSE)</f>
        <v>591</v>
      </c>
    </row>
    <row r="190" spans="1:30">
      <c r="A190" s="1">
        <v>8</v>
      </c>
      <c r="B190" s="1" t="str">
        <f>VLOOKUP($A190,Contacts!$A:$O,14,FALSE)</f>
        <v>South Pacific</v>
      </c>
      <c r="C190" s="1" t="str">
        <f>VLOOKUP($A190,Contacts!$A:$O,15,FALSE)</f>
        <v>West</v>
      </c>
      <c r="D190" s="1" t="s">
        <v>1112</v>
      </c>
      <c r="E190" s="1" t="s">
        <v>67</v>
      </c>
      <c r="F190" s="1" t="s">
        <v>45</v>
      </c>
      <c r="G190" s="1" t="s">
        <v>46</v>
      </c>
      <c r="H190" s="1" t="s">
        <v>1113</v>
      </c>
      <c r="I190" s="1" t="s">
        <v>1116</v>
      </c>
      <c r="J190" s="1" t="s">
        <v>1114</v>
      </c>
      <c r="K190" s="1" t="s">
        <v>1115</v>
      </c>
      <c r="L190" t="str">
        <f>VLOOKUP(K190,Page1!A:F,6,FALSE)</f>
        <v>Technician</v>
      </c>
      <c r="M190" t="str">
        <f>VLOOKUP(H190,VehiclesReport!A:D,4,FALSE)</f>
        <v>1112903370</v>
      </c>
      <c r="N190" t="e">
        <f>VLOOKUP(M190,Blackout!A:J,10,FALSE)</f>
        <v>#N/A</v>
      </c>
      <c r="O190">
        <v>1</v>
      </c>
      <c r="P190">
        <f>SUMIF(Report!A:A,'Vehicle Details'!H190,Report!D:D)</f>
        <v>252</v>
      </c>
      <c r="V190">
        <f>P190/(SUMIF(Report!A:A,'Vehicle Details'!H190,Report!F:F))</f>
        <v>11.68289290681502</v>
      </c>
      <c r="W190">
        <f>AVERAGEIF(Report!A:A,'Vehicle Details'!H190,Report!G:G)</f>
        <v>6.06</v>
      </c>
      <c r="X190">
        <f>SUMIF(Report!A:A, 'Vehicle Details'!H190,Report!H:H)</f>
        <v>130.69999999999999</v>
      </c>
      <c r="AA190">
        <f>COUNTIF('National Seating Mobility - NSM'!B:B,'Vehicle Details'!H190)</f>
        <v>0</v>
      </c>
      <c r="AB190">
        <f>SUMIF('National Seating Mobility - NSM'!B:B,'Vehicle Details'!H190,'National Seating Mobility - NSM'!F:F)</f>
        <v>0</v>
      </c>
      <c r="AC190">
        <f>VLOOKUP(A190,Export!A:I,9,FALSE)</f>
        <v>0.65625</v>
      </c>
      <c r="AD190">
        <f>VLOOKUP(A190,Export!A:N,14,FALSE)</f>
        <v>279</v>
      </c>
    </row>
    <row r="191" spans="1:30">
      <c r="A191" s="1">
        <v>98</v>
      </c>
      <c r="B191" s="1" t="str">
        <f>VLOOKUP($A191,Contacts!$A:$O,14,FALSE)</f>
        <v>Mid-Atlantic</v>
      </c>
      <c r="C191" s="1" t="str">
        <f>VLOOKUP($A191,Contacts!$A:$O,15,FALSE)</f>
        <v>North East</v>
      </c>
      <c r="D191" s="1" t="s">
        <v>1117</v>
      </c>
      <c r="E191" s="1" t="s">
        <v>44</v>
      </c>
      <c r="F191" s="1" t="s">
        <v>45</v>
      </c>
      <c r="G191" s="1" t="s">
        <v>46</v>
      </c>
      <c r="H191" s="1" t="s">
        <v>1118</v>
      </c>
      <c r="I191" s="1" t="s">
        <v>1121</v>
      </c>
      <c r="J191" s="1" t="s">
        <v>1119</v>
      </c>
      <c r="K191" s="1" t="s">
        <v>1120</v>
      </c>
      <c r="L191" t="e">
        <f>VLOOKUP(K191,Page1!A:F,6,FALSE)</f>
        <v>#N/A</v>
      </c>
      <c r="M191" t="str">
        <f>VLOOKUP(H191,VehiclesReport!A:D,4,FALSE)</f>
        <v>1112903988</v>
      </c>
      <c r="N191" t="e">
        <f>VLOOKUP(M191,Blackout!A:J,10,FALSE)</f>
        <v>#N/A</v>
      </c>
      <c r="O191">
        <v>1</v>
      </c>
      <c r="P191">
        <f>SUMIF(Report!A:A,'Vehicle Details'!H191,Report!D:D)</f>
        <v>586</v>
      </c>
      <c r="V191">
        <f>P191/(SUMIF(Report!A:A,'Vehicle Details'!H191,Report!F:F))</f>
        <v>12.805944055944057</v>
      </c>
      <c r="W191">
        <f>AVERAGEIF(Report!A:A,'Vehicle Details'!H191,Report!G:G)</f>
        <v>4.51</v>
      </c>
      <c r="X191">
        <f>SUMIF(Report!A:A, 'Vehicle Details'!H191,Report!H:H)</f>
        <v>206.46</v>
      </c>
      <c r="AA191">
        <f>COUNTIF('National Seating Mobility - NSM'!B:B,'Vehicle Details'!H191)</f>
        <v>0</v>
      </c>
      <c r="AB191">
        <f>SUMIF('National Seating Mobility - NSM'!B:B,'Vehicle Details'!H191,'National Seating Mobility - NSM'!F:F)</f>
        <v>0</v>
      </c>
      <c r="AC191">
        <f>VLOOKUP(A191,Export!A:I,9,FALSE)</f>
        <v>0.22222222222222221</v>
      </c>
      <c r="AD191">
        <f>VLOOKUP(A191,Export!A:N,14,FALSE)</f>
        <v>78</v>
      </c>
    </row>
    <row r="192" spans="1:30">
      <c r="A192" s="1">
        <v>244</v>
      </c>
      <c r="B192" s="1" t="str">
        <f>VLOOKUP($A192,Contacts!$A:$O,14,FALSE)</f>
        <v>Pac.N.West</v>
      </c>
      <c r="C192" s="1" t="str">
        <f>VLOOKUP($A192,Contacts!$A:$O,15,FALSE)</f>
        <v>West</v>
      </c>
      <c r="D192" s="1" t="s">
        <v>1122</v>
      </c>
      <c r="E192" s="1" t="s">
        <v>331</v>
      </c>
      <c r="F192" s="1" t="s">
        <v>45</v>
      </c>
      <c r="G192" s="1" t="s">
        <v>46</v>
      </c>
      <c r="H192" s="1" t="s">
        <v>1123</v>
      </c>
      <c r="I192" s="1" t="s">
        <v>1127</v>
      </c>
      <c r="J192" s="1" t="s">
        <v>1125</v>
      </c>
      <c r="K192" s="1" t="s">
        <v>1126</v>
      </c>
      <c r="L192" t="str">
        <f>VLOOKUP(K192,Page1!A:F,6,FALSE)</f>
        <v>Technician</v>
      </c>
      <c r="M192" t="str">
        <f>VLOOKUP(H192,VehiclesReport!A:D,4,FALSE)</f>
        <v>0051487011</v>
      </c>
      <c r="N192" t="e">
        <f>VLOOKUP(M192,Blackout!A:J,10,FALSE)</f>
        <v>#N/A</v>
      </c>
      <c r="O192">
        <v>1</v>
      </c>
      <c r="P192">
        <f>SUMIF(Report!A:A,'Vehicle Details'!H192,Report!D:D)</f>
        <v>109</v>
      </c>
      <c r="V192">
        <f>P192/(SUMIF(Report!A:A,'Vehicle Details'!H192,Report!F:F))</f>
        <v>17.495987158908505</v>
      </c>
      <c r="W192">
        <f>AVERAGEIF(Report!A:A,'Vehicle Details'!H192,Report!G:G)</f>
        <v>5.9</v>
      </c>
      <c r="X192">
        <f>SUMIF(Report!A:A, 'Vehicle Details'!H192,Report!H:H)</f>
        <v>36.76</v>
      </c>
      <c r="AA192">
        <f>COUNTIF('National Seating Mobility - NSM'!B:B,'Vehicle Details'!H192)</f>
        <v>0</v>
      </c>
      <c r="AB192">
        <f>SUMIF('National Seating Mobility - NSM'!B:B,'Vehicle Details'!H192,'National Seating Mobility - NSM'!F:F)</f>
        <v>0</v>
      </c>
      <c r="AC192">
        <f>VLOOKUP(A192,Export!A:I,9,FALSE)</f>
        <v>0.375</v>
      </c>
      <c r="AD192">
        <f>VLOOKUP(A192,Export!A:N,14,FALSE)</f>
        <v>53</v>
      </c>
    </row>
    <row r="193" spans="1:30">
      <c r="A193" s="1">
        <v>87</v>
      </c>
      <c r="B193" s="1" t="str">
        <f>VLOOKUP($A193,Contacts!$A:$O,14,FALSE)</f>
        <v>Big 10</v>
      </c>
      <c r="C193" s="1" t="str">
        <f>VLOOKUP($A193,Contacts!$A:$O,15,FALSE)</f>
        <v>Central</v>
      </c>
      <c r="D193" s="1" t="s">
        <v>1128</v>
      </c>
      <c r="E193" s="1" t="s">
        <v>331</v>
      </c>
      <c r="F193" s="1" t="s">
        <v>45</v>
      </c>
      <c r="G193" s="1" t="s">
        <v>60</v>
      </c>
      <c r="H193" s="1" t="s">
        <v>1129</v>
      </c>
      <c r="I193" s="1" t="s">
        <v>1133</v>
      </c>
      <c r="J193" s="1" t="s">
        <v>1131</v>
      </c>
      <c r="K193" s="1" t="s">
        <v>1132</v>
      </c>
      <c r="L193" t="str">
        <f>VLOOKUP(K193,Page1!A:F,6,FALSE)</f>
        <v>Technician Supervisor</v>
      </c>
      <c r="M193" t="str">
        <f>VLOOKUP(H193,VehiclesReport!A:D,4,FALSE)</f>
        <v>0051285001</v>
      </c>
      <c r="N193" t="e">
        <f>VLOOKUP(M193,Blackout!A:J,10,FALSE)</f>
        <v>#N/A</v>
      </c>
      <c r="O193">
        <v>1</v>
      </c>
      <c r="P193">
        <f>SUMIF(Report!A:A,'Vehicle Details'!H193,Report!D:D)</f>
        <v>247</v>
      </c>
      <c r="V193">
        <f>P193/(SUMIF(Report!A:A,'Vehicle Details'!H193,Report!F:F))</f>
        <v>14.486803519061583</v>
      </c>
      <c r="W193">
        <f>AVERAGEIF(Report!A:A,'Vehicle Details'!H193,Report!G:G)</f>
        <v>4.76</v>
      </c>
      <c r="X193">
        <f>SUMIF(Report!A:A, 'Vehicle Details'!H193,Report!H:H)</f>
        <v>81.14</v>
      </c>
      <c r="AA193">
        <f>COUNTIF('National Seating Mobility - NSM'!B:B,'Vehicle Details'!H193)</f>
        <v>0</v>
      </c>
      <c r="AB193">
        <f>SUMIF('National Seating Mobility - NSM'!B:B,'Vehicle Details'!H193,'National Seating Mobility - NSM'!F:F)</f>
        <v>0</v>
      </c>
      <c r="AC193">
        <f>VLOOKUP(A193,Export!A:I,9,FALSE)</f>
        <v>8.8235294117647065E-2</v>
      </c>
      <c r="AD193">
        <f>VLOOKUP(A193,Export!A:N,14,FALSE)</f>
        <v>422</v>
      </c>
    </row>
    <row r="194" spans="1:30">
      <c r="A194" s="1">
        <v>244</v>
      </c>
      <c r="B194" s="1" t="str">
        <f>VLOOKUP($A194,Contacts!$A:$O,14,FALSE)</f>
        <v>Pac.N.West</v>
      </c>
      <c r="C194" s="1" t="str">
        <f>VLOOKUP($A194,Contacts!$A:$O,15,FALSE)</f>
        <v>West</v>
      </c>
      <c r="D194" s="1" t="s">
        <v>1134</v>
      </c>
      <c r="E194" s="1" t="s">
        <v>67</v>
      </c>
      <c r="F194" s="1" t="s">
        <v>45</v>
      </c>
      <c r="G194" s="1" t="s">
        <v>53</v>
      </c>
      <c r="H194" s="1" t="s">
        <v>1135</v>
      </c>
      <c r="I194" s="1" t="s">
        <v>1138</v>
      </c>
      <c r="J194" s="1" t="s">
        <v>1136</v>
      </c>
      <c r="K194" s="1" t="s">
        <v>1137</v>
      </c>
      <c r="L194" t="str">
        <f>VLOOKUP(K194,Page1!A:F,6,FALSE)</f>
        <v>Technician Senior</v>
      </c>
      <c r="M194" t="str">
        <f>VLOOKUP(H194,VehiclesReport!A:D,4,FALSE)</f>
        <v>0051387214</v>
      </c>
      <c r="N194" t="e">
        <f>VLOOKUP(M194,Blackout!A:J,10,FALSE)</f>
        <v>#N/A</v>
      </c>
      <c r="O194">
        <v>1</v>
      </c>
      <c r="P194">
        <f>SUMIF(Report!A:A,'Vehicle Details'!H194,Report!D:D)</f>
        <v>334</v>
      </c>
      <c r="V194">
        <f>P194/(SUMIF(Report!A:A,'Vehicle Details'!H194,Report!F:F))</f>
        <v>15.506035283194057</v>
      </c>
      <c r="W194">
        <f>AVERAGEIF(Report!A:A,'Vehicle Details'!H194,Report!G:G)</f>
        <v>5.6</v>
      </c>
      <c r="X194">
        <f>SUMIF(Report!A:A, 'Vehicle Details'!H194,Report!H:H)</f>
        <v>120.61</v>
      </c>
      <c r="AA194">
        <f>COUNTIF('National Seating Mobility - NSM'!B:B,'Vehicle Details'!H194)</f>
        <v>0</v>
      </c>
      <c r="AB194">
        <f>SUMIF('National Seating Mobility - NSM'!B:B,'Vehicle Details'!H194,'National Seating Mobility - NSM'!F:F)</f>
        <v>0</v>
      </c>
      <c r="AC194">
        <f>VLOOKUP(A194,Export!A:I,9,FALSE)</f>
        <v>0.375</v>
      </c>
      <c r="AD194">
        <f>VLOOKUP(A194,Export!A:N,14,FALSE)</f>
        <v>53</v>
      </c>
    </row>
    <row r="195" spans="1:30">
      <c r="A195" s="1">
        <v>124</v>
      </c>
      <c r="B195" s="1" t="str">
        <f>VLOOKUP($A195,Contacts!$A:$O,14,FALSE)</f>
        <v>New England</v>
      </c>
      <c r="C195" s="1" t="str">
        <f>VLOOKUP($A195,Contacts!$A:$O,15,FALSE)</f>
        <v>North East</v>
      </c>
      <c r="D195" s="1" t="s">
        <v>1139</v>
      </c>
      <c r="E195" s="1" t="s">
        <v>67</v>
      </c>
      <c r="F195" s="1" t="s">
        <v>45</v>
      </c>
      <c r="G195" s="1" t="s">
        <v>46</v>
      </c>
      <c r="H195" s="1" t="s">
        <v>1140</v>
      </c>
      <c r="I195" s="1" t="s">
        <v>1143</v>
      </c>
      <c r="J195" s="1" t="s">
        <v>1141</v>
      </c>
      <c r="K195" s="1" t="s">
        <v>1142</v>
      </c>
      <c r="L195" t="str">
        <f>VLOOKUP(K195,Page1!A:F,6,FALSE)</f>
        <v>Technician</v>
      </c>
      <c r="M195" t="str">
        <f>VLOOKUP(H195,VehiclesReport!A:D,4,FALSE)</f>
        <v>1112401928</v>
      </c>
      <c r="N195" t="e">
        <f>VLOOKUP(M195,Blackout!A:J,10,FALSE)</f>
        <v>#N/A</v>
      </c>
      <c r="O195">
        <v>1</v>
      </c>
      <c r="P195">
        <f>SUMIF(Report!A:A,'Vehicle Details'!H195,Report!D:D)</f>
        <v>325</v>
      </c>
      <c r="V195">
        <f>P195/(SUMIF(Report!A:A,'Vehicle Details'!H195,Report!F:F))</f>
        <v>15.468824369347928</v>
      </c>
      <c r="W195">
        <f>AVERAGEIF(Report!A:A,'Vehicle Details'!H195,Report!G:G)</f>
        <v>4.76</v>
      </c>
      <c r="X195">
        <f>SUMIF(Report!A:A, 'Vehicle Details'!H195,Report!H:H)</f>
        <v>100</v>
      </c>
      <c r="AA195">
        <f>COUNTIF('National Seating Mobility - NSM'!B:B,'Vehicle Details'!H195)</f>
        <v>0</v>
      </c>
      <c r="AB195">
        <f>SUMIF('National Seating Mobility - NSM'!B:B,'Vehicle Details'!H195,'National Seating Mobility - NSM'!F:F)</f>
        <v>0</v>
      </c>
      <c r="AC195">
        <f>VLOOKUP(A195,Export!A:I,9,FALSE)</f>
        <v>0.42857142857142855</v>
      </c>
      <c r="AD195">
        <f>VLOOKUP(A195,Export!A:N,14,FALSE)</f>
        <v>485</v>
      </c>
    </row>
    <row r="196" spans="1:30">
      <c r="A196" s="1">
        <v>119</v>
      </c>
      <c r="B196" s="1" t="str">
        <f>VLOOKUP($A196,Contacts!$A:$O,14,FALSE)</f>
        <v>Big East</v>
      </c>
      <c r="C196" s="1" t="str">
        <f>VLOOKUP($A196,Contacts!$A:$O,15,FALSE)</f>
        <v>North East</v>
      </c>
      <c r="D196" s="1" t="s">
        <v>1144</v>
      </c>
      <c r="E196" s="1" t="s">
        <v>331</v>
      </c>
      <c r="F196" s="1" t="s">
        <v>45</v>
      </c>
      <c r="G196" s="1" t="s">
        <v>68</v>
      </c>
      <c r="H196" s="1" t="s">
        <v>1145</v>
      </c>
      <c r="I196" s="1" t="s">
        <v>1148</v>
      </c>
      <c r="J196" s="1" t="s">
        <v>1146</v>
      </c>
      <c r="K196" s="60" t="s">
        <v>1147</v>
      </c>
      <c r="L196" t="e">
        <f>VLOOKUP(K196,Page1!A:F,6,FALSE)</f>
        <v>#N/A</v>
      </c>
      <c r="M196" s="61" t="e">
        <f>VLOOKUP(H196,VehiclesReport!A:D,4,FALSE)</f>
        <v>#N/A</v>
      </c>
      <c r="N196" t="e">
        <f>VLOOKUP(M196,Blackout!A:J,10,FALSE)</f>
        <v>#N/A</v>
      </c>
      <c r="O196">
        <v>0</v>
      </c>
      <c r="P196">
        <f>SUMIF(Report!A:A,'Vehicle Details'!H196,Report!D:D)</f>
        <v>0</v>
      </c>
      <c r="V196" t="e">
        <f>P196/(SUMIF(Report!A:A,'Vehicle Details'!H196,Report!F:F))</f>
        <v>#DIV/0!</v>
      </c>
      <c r="W196" t="e">
        <f>AVERAGEIF(Report!A:A,'Vehicle Details'!H196,Report!G:G)</f>
        <v>#DIV/0!</v>
      </c>
      <c r="X196">
        <f>SUMIF(Report!A:A, 'Vehicle Details'!H196,Report!H:H)</f>
        <v>0</v>
      </c>
      <c r="AA196">
        <f>COUNTIF('National Seating Mobility - NSM'!B:B,'Vehicle Details'!H196)</f>
        <v>0</v>
      </c>
      <c r="AB196">
        <f>SUMIF('National Seating Mobility - NSM'!B:B,'Vehicle Details'!H196,'National Seating Mobility - NSM'!F:F)</f>
        <v>0</v>
      </c>
      <c r="AC196">
        <f>VLOOKUP(A196,Export!A:I,9,FALSE)</f>
        <v>0.5714285714285714</v>
      </c>
      <c r="AD196">
        <f>VLOOKUP(A196,Export!A:N,14,FALSE)</f>
        <v>193</v>
      </c>
    </row>
    <row r="197" spans="1:30">
      <c r="A197" s="1">
        <v>23</v>
      </c>
      <c r="B197" s="1" t="str">
        <f>VLOOKUP($A197,Contacts!$A:$O,14,FALSE)</f>
        <v>North Central</v>
      </c>
      <c r="C197" s="1" t="str">
        <f>VLOOKUP($A197,Contacts!$A:$O,15,FALSE)</f>
        <v>Central</v>
      </c>
      <c r="D197" s="1" t="s">
        <v>1149</v>
      </c>
      <c r="E197" s="1" t="s">
        <v>67</v>
      </c>
      <c r="F197" s="1" t="s">
        <v>45</v>
      </c>
      <c r="G197" s="1" t="s">
        <v>68</v>
      </c>
      <c r="H197" s="1" t="s">
        <v>1150</v>
      </c>
      <c r="I197" s="1" t="s">
        <v>1152</v>
      </c>
      <c r="J197" s="1" t="s">
        <v>1151</v>
      </c>
      <c r="K197" s="1" t="s">
        <v>574</v>
      </c>
      <c r="L197" t="str">
        <f>VLOOKUP(K197,Page1!A:F,6,FALSE)</f>
        <v>Technician</v>
      </c>
      <c r="M197" t="str">
        <f>VLOOKUP(H197,VehiclesReport!A:D,4,FALSE)</f>
        <v>0042286054</v>
      </c>
      <c r="N197" t="e">
        <f>VLOOKUP(M197,Blackout!A:J,10,FALSE)</f>
        <v>#N/A</v>
      </c>
      <c r="O197">
        <v>1</v>
      </c>
      <c r="P197">
        <f>SUMIF(Report!A:A,'Vehicle Details'!H197,Report!D:D)</f>
        <v>275</v>
      </c>
      <c r="V197">
        <f>P197/(SUMIF(Report!A:A,'Vehicle Details'!H197,Report!F:F))</f>
        <v>24.487978628673197</v>
      </c>
      <c r="W197">
        <f>AVERAGEIF(Report!A:A,'Vehicle Details'!H197,Report!G:G)</f>
        <v>4.5999999999999996</v>
      </c>
      <c r="X197">
        <f>SUMIF(Report!A:A, 'Vehicle Details'!H197,Report!H:H)</f>
        <v>51.63</v>
      </c>
      <c r="AA197">
        <f>COUNTIF('National Seating Mobility - NSM'!B:B,'Vehicle Details'!H197)</f>
        <v>0</v>
      </c>
      <c r="AB197">
        <f>SUMIF('National Seating Mobility - NSM'!B:B,'Vehicle Details'!H197,'National Seating Mobility - NSM'!F:F)</f>
        <v>0</v>
      </c>
      <c r="AC197">
        <f>VLOOKUP(A197,Export!A:I,9,FALSE)</f>
        <v>0.41379310344827586</v>
      </c>
      <c r="AD197">
        <f>VLOOKUP(A197,Export!A:N,14,FALSE)</f>
        <v>249</v>
      </c>
    </row>
    <row r="198" spans="1:30">
      <c r="A198" s="1">
        <v>8</v>
      </c>
      <c r="B198" s="1" t="str">
        <f>VLOOKUP($A198,Contacts!$A:$O,14,FALSE)</f>
        <v>South Pacific</v>
      </c>
      <c r="C198" s="1" t="str">
        <f>VLOOKUP($A198,Contacts!$A:$O,15,FALSE)</f>
        <v>West</v>
      </c>
      <c r="D198" s="1" t="s">
        <v>1153</v>
      </c>
      <c r="E198" s="1" t="s">
        <v>44</v>
      </c>
      <c r="F198" s="1" t="s">
        <v>45</v>
      </c>
      <c r="G198" s="1" t="s">
        <v>68</v>
      </c>
      <c r="H198" s="1" t="s">
        <v>1154</v>
      </c>
      <c r="I198" s="1" t="s">
        <v>1157</v>
      </c>
      <c r="J198" s="1" t="s">
        <v>1155</v>
      </c>
      <c r="K198" s="1" t="s">
        <v>1156</v>
      </c>
      <c r="L198" t="str">
        <f>VLOOKUP(K198,Page1!A:F,6,FALSE)</f>
        <v>RTS</v>
      </c>
      <c r="M198" s="61" t="e">
        <f>VLOOKUP(H198,VehiclesReport!A:D,4,FALSE)</f>
        <v>#N/A</v>
      </c>
      <c r="N198" t="e">
        <f>VLOOKUP(M198,Blackout!A:J,10,FALSE)</f>
        <v>#N/A</v>
      </c>
      <c r="O198">
        <v>0</v>
      </c>
      <c r="P198">
        <f>SUMIF(Report!A:A,'Vehicle Details'!H198,Report!D:D)</f>
        <v>0</v>
      </c>
      <c r="V198" t="e">
        <f>P198/(SUMIF(Report!A:A,'Vehicle Details'!H198,Report!F:F))</f>
        <v>#DIV/0!</v>
      </c>
      <c r="W198" t="e">
        <f>AVERAGEIF(Report!A:A,'Vehicle Details'!H198,Report!G:G)</f>
        <v>#DIV/0!</v>
      </c>
      <c r="X198">
        <f>SUMIF(Report!A:A, 'Vehicle Details'!H198,Report!H:H)</f>
        <v>0</v>
      </c>
      <c r="AA198">
        <f>COUNTIF('National Seating Mobility - NSM'!B:B,'Vehicle Details'!H198)</f>
        <v>0</v>
      </c>
      <c r="AB198">
        <f>SUMIF('National Seating Mobility - NSM'!B:B,'Vehicle Details'!H198,'National Seating Mobility - NSM'!F:F)</f>
        <v>0</v>
      </c>
      <c r="AC198">
        <f>VLOOKUP(A198,Export!A:I,9,FALSE)</f>
        <v>0.65625</v>
      </c>
      <c r="AD198">
        <f>VLOOKUP(A198,Export!A:N,14,FALSE)</f>
        <v>279</v>
      </c>
    </row>
    <row r="199" spans="1:30">
      <c r="A199" s="1">
        <v>39</v>
      </c>
      <c r="B199" s="1" t="str">
        <f>VLOOKUP($A199,Contacts!$A:$O,14,FALSE)</f>
        <v>North Pacific</v>
      </c>
      <c r="C199" s="1" t="str">
        <f>VLOOKUP($A199,Contacts!$A:$O,15,FALSE)</f>
        <v>West</v>
      </c>
      <c r="D199" s="1" t="s">
        <v>1158</v>
      </c>
      <c r="E199" s="1" t="s">
        <v>67</v>
      </c>
      <c r="F199" s="1" t="s">
        <v>45</v>
      </c>
      <c r="G199" s="1" t="s">
        <v>68</v>
      </c>
      <c r="H199" s="1" t="s">
        <v>1159</v>
      </c>
      <c r="I199" s="1" t="s">
        <v>1163</v>
      </c>
      <c r="J199" s="1" t="s">
        <v>1161</v>
      </c>
      <c r="K199" s="60" t="s">
        <v>1162</v>
      </c>
      <c r="L199" t="e">
        <f>VLOOKUP(K199,Page1!A:F,6,FALSE)</f>
        <v>#N/A</v>
      </c>
      <c r="M199" t="str">
        <f>VLOOKUP(H199,VehiclesReport!A:D,4,FALSE)</f>
        <v>1112904492</v>
      </c>
      <c r="N199" t="e">
        <f>VLOOKUP(M199,Blackout!A:J,10,FALSE)</f>
        <v>#N/A</v>
      </c>
      <c r="O199">
        <v>1</v>
      </c>
      <c r="P199">
        <f>SUMIF(Report!A:A,'Vehicle Details'!H199,Report!D:D)</f>
        <v>756</v>
      </c>
      <c r="V199">
        <f>P199/(SUMIF(Report!A:A,'Vehicle Details'!H199,Report!F:F))</f>
        <v>20.181526962092903</v>
      </c>
      <c r="W199">
        <f>AVERAGEIF(Report!A:A,'Vehicle Details'!H199,Report!G:G)</f>
        <v>6.1675000000000004</v>
      </c>
      <c r="X199">
        <f>SUMIF(Report!A:A, 'Vehicle Details'!H199,Report!H:H)</f>
        <v>230.19</v>
      </c>
      <c r="AA199">
        <f>COUNTIF('National Seating Mobility - NSM'!B:B,'Vehicle Details'!H199)</f>
        <v>0</v>
      </c>
      <c r="AB199">
        <f>SUMIF('National Seating Mobility - NSM'!B:B,'Vehicle Details'!H199,'National Seating Mobility - NSM'!F:F)</f>
        <v>0</v>
      </c>
      <c r="AC199">
        <f>VLOOKUP(A199,Export!A:I,9,FALSE)</f>
        <v>0.21428571428571427</v>
      </c>
      <c r="AD199">
        <f>VLOOKUP(A199,Export!A:N,14,FALSE)</f>
        <v>124</v>
      </c>
    </row>
    <row r="200" spans="1:30">
      <c r="A200" s="1">
        <v>33</v>
      </c>
      <c r="B200" s="1" t="str">
        <f>VLOOKUP($A200,Contacts!$A:$O,14,FALSE)</f>
        <v>North Central</v>
      </c>
      <c r="C200" s="1" t="str">
        <f>VLOOKUP($A200,Contacts!$A:$O,15,FALSE)</f>
        <v>Central</v>
      </c>
      <c r="D200" s="1" t="s">
        <v>1164</v>
      </c>
      <c r="E200" s="1" t="s">
        <v>67</v>
      </c>
      <c r="F200" s="1" t="s">
        <v>45</v>
      </c>
      <c r="G200" s="1" t="s">
        <v>375</v>
      </c>
      <c r="H200" s="1" t="s">
        <v>1165</v>
      </c>
      <c r="I200" s="1" t="s">
        <v>1168</v>
      </c>
      <c r="J200" s="1" t="s">
        <v>1166</v>
      </c>
      <c r="K200" s="1" t="s">
        <v>1167</v>
      </c>
      <c r="L200" t="str">
        <f>VLOOKUP(K200,Page1!A:F,6,FALSE)</f>
        <v>Technician</v>
      </c>
      <c r="M200" t="str">
        <f>VLOOKUP(H200,VehiclesReport!A:D,4,FALSE)</f>
        <v>1112705361</v>
      </c>
      <c r="N200" t="e">
        <f>VLOOKUP(M200,Blackout!A:J,10,FALSE)</f>
        <v>#N/A</v>
      </c>
      <c r="O200">
        <v>1</v>
      </c>
      <c r="P200">
        <f>SUMIF(Report!A:A,'Vehicle Details'!H200,Report!D:D)</f>
        <v>420</v>
      </c>
      <c r="V200">
        <f>P200/(SUMIF(Report!A:A,'Vehicle Details'!H200,Report!F:F))</f>
        <v>26.086956521739129</v>
      </c>
      <c r="W200">
        <f>AVERAGEIF(Report!A:A,'Vehicle Details'!H200,Report!G:G)</f>
        <v>5.05</v>
      </c>
      <c r="X200">
        <f>SUMIF(Report!A:A, 'Vehicle Details'!H200,Report!H:H)</f>
        <v>81.28</v>
      </c>
      <c r="AA200">
        <f>COUNTIF('National Seating Mobility - NSM'!B:B,'Vehicle Details'!H200)</f>
        <v>0</v>
      </c>
      <c r="AB200">
        <f>SUMIF('National Seating Mobility - NSM'!B:B,'Vehicle Details'!H200,'National Seating Mobility - NSM'!F:F)</f>
        <v>0</v>
      </c>
      <c r="AC200">
        <f>VLOOKUP(A200,Export!A:I,9,FALSE)</f>
        <v>0.1111111111111111</v>
      </c>
      <c r="AD200">
        <f>VLOOKUP(A200,Export!A:N,14,FALSE)</f>
        <v>160</v>
      </c>
    </row>
    <row r="201" spans="1:30">
      <c r="A201" s="1">
        <v>2</v>
      </c>
      <c r="B201" s="1" t="str">
        <f>VLOOKUP($A201,Contacts!$A:$O,14,FALSE)</f>
        <v>SEC</v>
      </c>
      <c r="C201" s="1" t="str">
        <f>VLOOKUP($A201,Contacts!$A:$O,15,FALSE)</f>
        <v>South East</v>
      </c>
      <c r="D201" s="1" t="s">
        <v>1169</v>
      </c>
      <c r="E201" s="1" t="s">
        <v>331</v>
      </c>
      <c r="F201" s="1" t="s">
        <v>45</v>
      </c>
      <c r="G201" s="1" t="s">
        <v>375</v>
      </c>
      <c r="H201" s="1" t="s">
        <v>1170</v>
      </c>
      <c r="I201" s="1" t="s">
        <v>1174</v>
      </c>
      <c r="J201" s="1" t="s">
        <v>1172</v>
      </c>
      <c r="K201" s="1" t="s">
        <v>1173</v>
      </c>
      <c r="L201" t="str">
        <f>VLOOKUP(K201,Page1!A:F,6,FALSE)</f>
        <v>Branch Manager</v>
      </c>
      <c r="M201" t="str">
        <f>VLOOKUP(H201,VehiclesReport!A:D,4,FALSE)</f>
        <v>0042285156</v>
      </c>
      <c r="N201" t="e">
        <f>VLOOKUP(M201,Blackout!A:J,10,FALSE)</f>
        <v>#N/A</v>
      </c>
      <c r="O201">
        <v>1</v>
      </c>
      <c r="P201">
        <f>SUMIF(Report!A:A,'Vehicle Details'!H201,Report!D:D)</f>
        <v>0</v>
      </c>
      <c r="V201" t="e">
        <f>P201/(SUMIF(Report!A:A,'Vehicle Details'!H201,Report!F:F))</f>
        <v>#DIV/0!</v>
      </c>
      <c r="W201" t="e">
        <f>AVERAGEIF(Report!A:A,'Vehicle Details'!H201,Report!G:G)</f>
        <v>#DIV/0!</v>
      </c>
      <c r="X201">
        <f>SUMIF(Report!A:A, 'Vehicle Details'!H201,Report!H:H)</f>
        <v>0</v>
      </c>
      <c r="AA201">
        <f>COUNTIF('National Seating Mobility - NSM'!B:B,'Vehicle Details'!H201)</f>
        <v>0</v>
      </c>
      <c r="AB201">
        <f>SUMIF('National Seating Mobility - NSM'!B:B,'Vehicle Details'!H201,'National Seating Mobility - NSM'!F:F)</f>
        <v>0</v>
      </c>
      <c r="AC201">
        <f>VLOOKUP(A201,Export!A:I,9,FALSE)</f>
        <v>0</v>
      </c>
      <c r="AD201">
        <f>VLOOKUP(A201,Export!A:N,14,FALSE)</f>
        <v>55</v>
      </c>
    </row>
    <row r="202" spans="1:30">
      <c r="A202" s="1">
        <v>161</v>
      </c>
      <c r="B202" s="1" t="str">
        <f>VLOOKUP($A202,Contacts!$A:$O,14,FALSE)</f>
        <v>Mid-Central</v>
      </c>
      <c r="C202" s="1" t="str">
        <f>VLOOKUP($A202,Contacts!$A:$O,15,FALSE)</f>
        <v>Central</v>
      </c>
      <c r="D202" s="1" t="s">
        <v>1175</v>
      </c>
      <c r="E202" s="1" t="s">
        <v>44</v>
      </c>
      <c r="F202" s="1" t="s">
        <v>45</v>
      </c>
      <c r="G202" s="1" t="s">
        <v>68</v>
      </c>
      <c r="H202" s="1" t="s">
        <v>1176</v>
      </c>
      <c r="I202" s="1" t="s">
        <v>1179</v>
      </c>
      <c r="J202" s="1" t="s">
        <v>1177</v>
      </c>
      <c r="K202" s="1" t="s">
        <v>1178</v>
      </c>
      <c r="L202" t="str">
        <f>VLOOKUP(K202,Page1!A:F,6,FALSE)</f>
        <v>RTS</v>
      </c>
      <c r="M202" s="61" t="e">
        <f>VLOOKUP(H202,VehiclesReport!A:D,4,FALSE)</f>
        <v>#N/A</v>
      </c>
      <c r="N202" t="e">
        <f>VLOOKUP(M202,Blackout!A:J,10,FALSE)</f>
        <v>#N/A</v>
      </c>
      <c r="O202">
        <v>0</v>
      </c>
      <c r="P202">
        <f>SUMIF(Report!A:A,'Vehicle Details'!H202,Report!D:D)</f>
        <v>0</v>
      </c>
      <c r="V202" t="e">
        <f>P202/(SUMIF(Report!A:A,'Vehicle Details'!H202,Report!F:F))</f>
        <v>#DIV/0!</v>
      </c>
      <c r="W202" t="e">
        <f>AVERAGEIF(Report!A:A,'Vehicle Details'!H202,Report!G:G)</f>
        <v>#DIV/0!</v>
      </c>
      <c r="X202">
        <f>SUMIF(Report!A:A, 'Vehicle Details'!H202,Report!H:H)</f>
        <v>0</v>
      </c>
      <c r="AA202">
        <f>COUNTIF('National Seating Mobility - NSM'!B:B,'Vehicle Details'!H202)</f>
        <v>0</v>
      </c>
      <c r="AB202">
        <f>SUMIF('National Seating Mobility - NSM'!B:B,'Vehicle Details'!H202,'National Seating Mobility - NSM'!F:F)</f>
        <v>0</v>
      </c>
      <c r="AC202">
        <f>VLOOKUP(A202,Export!A:I,9,FALSE)</f>
        <v>0.375</v>
      </c>
      <c r="AD202">
        <f>VLOOKUP(A202,Export!A:N,14,FALSE)</f>
        <v>73</v>
      </c>
    </row>
    <row r="203" spans="1:30">
      <c r="A203" s="1">
        <v>89</v>
      </c>
      <c r="B203" s="1" t="str">
        <f>VLOOKUP($A203,Contacts!$A:$O,14,FALSE)</f>
        <v>North Central</v>
      </c>
      <c r="C203" s="1" t="str">
        <f>VLOOKUP($A203,Contacts!$A:$O,15,FALSE)</f>
        <v>Central</v>
      </c>
      <c r="D203" s="1" t="s">
        <v>1180</v>
      </c>
      <c r="E203" s="1" t="s">
        <v>67</v>
      </c>
      <c r="F203" s="1" t="s">
        <v>45</v>
      </c>
      <c r="G203" s="1" t="s">
        <v>375</v>
      </c>
      <c r="H203" s="1" t="s">
        <v>1181</v>
      </c>
      <c r="I203" s="1" t="s">
        <v>1184</v>
      </c>
      <c r="J203" s="1" t="s">
        <v>1182</v>
      </c>
      <c r="K203" s="1" t="s">
        <v>1183</v>
      </c>
      <c r="L203" t="str">
        <f>VLOOKUP(K203,Page1!A:F,6,FALSE)</f>
        <v>RTS</v>
      </c>
      <c r="M203" t="str">
        <f>VLOOKUP(H203,VehiclesReport!A:D,4,FALSE)</f>
        <v>0042286133</v>
      </c>
      <c r="N203" t="e">
        <f>VLOOKUP(M203,Blackout!A:J,10,FALSE)</f>
        <v>#N/A</v>
      </c>
      <c r="O203">
        <v>1</v>
      </c>
      <c r="P203">
        <f>SUMIF(Report!A:A,'Vehicle Details'!H203,Report!D:D)</f>
        <v>208</v>
      </c>
      <c r="V203">
        <f>P203/(SUMIF(Report!A:A,'Vehicle Details'!H203,Report!F:F))</f>
        <v>23.240223463687151</v>
      </c>
      <c r="W203">
        <f>AVERAGEIF(Report!A:A,'Vehicle Details'!H203,Report!G:G)</f>
        <v>4.6500000000000004</v>
      </c>
      <c r="X203">
        <f>SUMIF(Report!A:A, 'Vehicle Details'!H203,Report!H:H)</f>
        <v>41.62</v>
      </c>
      <c r="AA203">
        <f>COUNTIF('National Seating Mobility - NSM'!B:B,'Vehicle Details'!H203)</f>
        <v>0</v>
      </c>
      <c r="AB203">
        <f>SUMIF('National Seating Mobility - NSM'!B:B,'Vehicle Details'!H203,'National Seating Mobility - NSM'!F:F)</f>
        <v>0</v>
      </c>
      <c r="AC203">
        <f>VLOOKUP(A203,Export!A:I,9,FALSE)</f>
        <v>0.68</v>
      </c>
      <c r="AD203">
        <f>VLOOKUP(A203,Export!A:N,14,FALSE)</f>
        <v>149</v>
      </c>
    </row>
    <row r="204" spans="1:30">
      <c r="A204" s="1">
        <v>179</v>
      </c>
      <c r="B204" s="1" t="str">
        <f>VLOOKUP($A204,Contacts!$A:$O,14,FALSE)</f>
        <v>SC Texas</v>
      </c>
      <c r="C204" s="1" t="str">
        <f>VLOOKUP($A204,Contacts!$A:$O,15,FALSE)</f>
        <v>South East</v>
      </c>
      <c r="D204" s="1" t="s">
        <v>1185</v>
      </c>
      <c r="E204" s="1" t="s">
        <v>67</v>
      </c>
      <c r="F204" s="1" t="s">
        <v>45</v>
      </c>
      <c r="G204" s="1" t="s">
        <v>375</v>
      </c>
      <c r="H204" s="1" t="s">
        <v>1186</v>
      </c>
      <c r="I204" s="1" t="s">
        <v>1190</v>
      </c>
      <c r="J204" s="1" t="s">
        <v>1188</v>
      </c>
      <c r="K204" s="1" t="s">
        <v>1189</v>
      </c>
      <c r="L204" t="str">
        <f>VLOOKUP(K204,Page1!A:F,6,FALSE)</f>
        <v>RTS</v>
      </c>
      <c r="M204" t="str">
        <f>VLOOKUP(H204,VehiclesReport!A:D,4,FALSE)</f>
        <v>0051187046</v>
      </c>
      <c r="N204" t="e">
        <f>VLOOKUP(M204,Blackout!A:J,10,FALSE)</f>
        <v>#N/A</v>
      </c>
      <c r="O204">
        <v>1</v>
      </c>
      <c r="P204">
        <f>SUMIF(Report!A:A,'Vehicle Details'!H204,Report!D:D)</f>
        <v>0</v>
      </c>
      <c r="V204" t="e">
        <f>P204/(SUMIF(Report!A:A,'Vehicle Details'!H204,Report!F:F))</f>
        <v>#DIV/0!</v>
      </c>
      <c r="W204" t="e">
        <f>AVERAGEIF(Report!A:A,'Vehicle Details'!H204,Report!G:G)</f>
        <v>#DIV/0!</v>
      </c>
      <c r="X204">
        <f>SUMIF(Report!A:A, 'Vehicle Details'!H204,Report!H:H)</f>
        <v>0</v>
      </c>
      <c r="AA204">
        <f>COUNTIF('National Seating Mobility - NSM'!B:B,'Vehicle Details'!H204)</f>
        <v>0</v>
      </c>
      <c r="AB204">
        <f>SUMIF('National Seating Mobility - NSM'!B:B,'Vehicle Details'!H204,'National Seating Mobility - NSM'!F:F)</f>
        <v>0</v>
      </c>
      <c r="AC204">
        <f>VLOOKUP(A204,Export!A:I,9,FALSE)</f>
        <v>0</v>
      </c>
      <c r="AD204">
        <f>VLOOKUP(A204,Export!A:N,14,FALSE)</f>
        <v>19</v>
      </c>
    </row>
    <row r="205" spans="1:30">
      <c r="A205" s="1">
        <v>38</v>
      </c>
      <c r="B205" s="1" t="str">
        <f>VLOOKUP($A205,Contacts!$A:$O,14,FALSE)</f>
        <v>North Pacific</v>
      </c>
      <c r="C205" s="1" t="str">
        <f>VLOOKUP($A205,Contacts!$A:$O,15,FALSE)</f>
        <v>West</v>
      </c>
      <c r="D205" s="1" t="s">
        <v>1191</v>
      </c>
      <c r="E205" s="1" t="s">
        <v>67</v>
      </c>
      <c r="F205" s="1" t="s">
        <v>45</v>
      </c>
      <c r="G205" s="1" t="s">
        <v>68</v>
      </c>
      <c r="H205" s="1" t="s">
        <v>1192</v>
      </c>
      <c r="I205" s="1" t="s">
        <v>1195</v>
      </c>
      <c r="J205" s="1" t="s">
        <v>1193</v>
      </c>
      <c r="K205" s="1" t="s">
        <v>1194</v>
      </c>
      <c r="L205" t="str">
        <f>VLOOKUP(K205,Page1!A:F,6,FALSE)</f>
        <v>Access Technician</v>
      </c>
      <c r="M205" t="str">
        <f>VLOOKUP(H205,VehiclesReport!A:D,4,FALSE)</f>
        <v>0021185131</v>
      </c>
      <c r="N205" t="e">
        <f>VLOOKUP(M205,Blackout!A:J,10,FALSE)</f>
        <v>#N/A</v>
      </c>
      <c r="O205">
        <v>1</v>
      </c>
      <c r="P205">
        <f>SUMIF(Report!A:A,'Vehicle Details'!H205,Report!D:D)</f>
        <v>1225</v>
      </c>
      <c r="V205">
        <f>P205/(SUMIF(Report!A:A,'Vehicle Details'!H205,Report!F:F))</f>
        <v>22.752600297176819</v>
      </c>
      <c r="W205">
        <f>AVERAGEIF(Report!A:A,'Vehicle Details'!H205,Report!G:G)</f>
        <v>6.1433333333333335</v>
      </c>
      <c r="X205">
        <f>SUMIF(Report!A:A, 'Vehicle Details'!H205,Report!H:H)</f>
        <v>330.34</v>
      </c>
      <c r="AA205">
        <f>COUNTIF('National Seating Mobility - NSM'!B:B,'Vehicle Details'!H205)</f>
        <v>0</v>
      </c>
      <c r="AB205">
        <f>SUMIF('National Seating Mobility - NSM'!B:B,'Vehicle Details'!H205,'National Seating Mobility - NSM'!F:F)</f>
        <v>0</v>
      </c>
      <c r="AC205">
        <f>VLOOKUP(A205,Export!A:I,9,FALSE)</f>
        <v>0.43243243243243246</v>
      </c>
      <c r="AD205">
        <f>VLOOKUP(A205,Export!A:N,14,FALSE)</f>
        <v>404</v>
      </c>
    </row>
    <row r="206" spans="1:30">
      <c r="A206" s="1">
        <v>94</v>
      </c>
      <c r="B206" s="1" t="str">
        <f>VLOOKUP($A206,Contacts!$A:$O,14,FALSE)</f>
        <v>ACC</v>
      </c>
      <c r="C206" s="1" t="str">
        <f>VLOOKUP($A206,Contacts!$A:$O,15,FALSE)</f>
        <v>South East</v>
      </c>
      <c r="D206" s="1" t="s">
        <v>1196</v>
      </c>
      <c r="E206" s="1" t="s">
        <v>11</v>
      </c>
      <c r="F206" s="1" t="s">
        <v>21</v>
      </c>
      <c r="G206" s="1" t="s">
        <v>1197</v>
      </c>
      <c r="H206" s="1" t="s">
        <v>1198</v>
      </c>
      <c r="I206" s="1" t="s">
        <v>1201</v>
      </c>
      <c r="J206" s="1" t="s">
        <v>1199</v>
      </c>
      <c r="K206" s="1" t="s">
        <v>1200</v>
      </c>
      <c r="L206" t="str">
        <f>VLOOKUP(K206,Page1!A:F,6,FALSE)</f>
        <v>Access Project Manager</v>
      </c>
      <c r="M206" t="str">
        <f>VLOOKUP(H206,VehiclesReport!A:D,4,FALSE)</f>
        <v>1101904050</v>
      </c>
      <c r="N206" t="e">
        <f>VLOOKUP(M206,Blackout!A:J,10,FALSE)</f>
        <v>#N/A</v>
      </c>
      <c r="O206">
        <v>1</v>
      </c>
      <c r="P206">
        <f>SUMIF(Report!A:A,'Vehicle Details'!H206,Report!D:D)</f>
        <v>250</v>
      </c>
      <c r="V206">
        <f>P206/(SUMIF(Report!A:A,'Vehicle Details'!H206,Report!F:F))</f>
        <v>13.484358144552321</v>
      </c>
      <c r="W206">
        <f>AVERAGEIF(Report!A:A,'Vehicle Details'!H206,Report!G:G)</f>
        <v>4.26</v>
      </c>
      <c r="X206">
        <f>SUMIF(Report!A:A, 'Vehicle Details'!H206,Report!H:H)</f>
        <v>78.91</v>
      </c>
      <c r="AA206">
        <f>COUNTIF('National Seating Mobility - NSM'!B:B,'Vehicle Details'!H206)</f>
        <v>0</v>
      </c>
      <c r="AB206">
        <f>SUMIF('National Seating Mobility - NSM'!B:B,'Vehicle Details'!H206,'National Seating Mobility - NSM'!F:F)</f>
        <v>0</v>
      </c>
      <c r="AC206">
        <f>VLOOKUP(A206,Export!A:I,9,FALSE)</f>
        <v>0.2857142857142857</v>
      </c>
      <c r="AD206">
        <f>VLOOKUP(A206,Export!A:N,14,FALSE)</f>
        <v>116</v>
      </c>
    </row>
    <row r="207" spans="1:30">
      <c r="A207" s="1">
        <v>980</v>
      </c>
      <c r="B207" s="1" t="e">
        <f>VLOOKUP($A207,Contacts!$A:$O,14,FALSE)</f>
        <v>#N/A</v>
      </c>
      <c r="C207" s="1" t="e">
        <f>VLOOKUP($A207,Contacts!$A:$O,15,FALSE)</f>
        <v>#N/A</v>
      </c>
      <c r="D207" s="1" t="s">
        <v>1202</v>
      </c>
      <c r="E207" s="1" t="s">
        <v>11</v>
      </c>
      <c r="F207" s="1" t="s">
        <v>21</v>
      </c>
      <c r="G207" s="1" t="s">
        <v>1203</v>
      </c>
      <c r="H207" s="1" t="s">
        <v>1204</v>
      </c>
      <c r="I207" s="1" t="s">
        <v>1208</v>
      </c>
      <c r="J207" s="1" t="s">
        <v>1206</v>
      </c>
      <c r="K207" s="1" t="s">
        <v>1207</v>
      </c>
      <c r="L207" t="str">
        <f>VLOOKUP(K207,Page1!A:F,6,FALSE)</f>
        <v>Access Dir National Ops</v>
      </c>
      <c r="M207" s="61" t="e">
        <f>VLOOKUP(H207,VehiclesReport!A:D,4,FALSE)</f>
        <v>#N/A</v>
      </c>
      <c r="N207" t="e">
        <f>VLOOKUP(M207,Blackout!A:J,10,FALSE)</f>
        <v>#N/A</v>
      </c>
      <c r="O207">
        <v>0</v>
      </c>
      <c r="P207">
        <f>SUMIF(Report!A:A,'Vehicle Details'!H207,Report!D:D)</f>
        <v>516</v>
      </c>
      <c r="V207">
        <f>P207/(SUMIF(Report!A:A,'Vehicle Details'!H207,Report!F:F))</f>
        <v>20.492454328832405</v>
      </c>
      <c r="W207">
        <f>AVERAGEIF(Report!A:A,'Vehicle Details'!H207,Report!G:G)</f>
        <v>5.05</v>
      </c>
      <c r="X207">
        <f>SUMIF(Report!A:A, 'Vehicle Details'!H207,Report!H:H)</f>
        <v>127.15</v>
      </c>
      <c r="AA207">
        <f>COUNTIF('National Seating Mobility - NSM'!B:B,'Vehicle Details'!H207)</f>
        <v>0</v>
      </c>
      <c r="AB207">
        <f>SUMIF('National Seating Mobility - NSM'!B:B,'Vehicle Details'!H207,'National Seating Mobility - NSM'!F:F)</f>
        <v>0</v>
      </c>
      <c r="AC207" t="e">
        <f>VLOOKUP(A207,Export!A:I,9,FALSE)</f>
        <v>#N/A</v>
      </c>
      <c r="AD207" t="e">
        <f>VLOOKUP(A207,Export!A:N,14,FALSE)</f>
        <v>#N/A</v>
      </c>
    </row>
    <row r="208" spans="1:30">
      <c r="A208" s="1">
        <v>75</v>
      </c>
      <c r="B208" s="1" t="str">
        <f>VLOOKUP($A208,Contacts!$A:$O,14,FALSE)</f>
        <v>SEC</v>
      </c>
      <c r="C208" s="1" t="str">
        <f>VLOOKUP($A208,Contacts!$A:$O,15,FALSE)</f>
        <v>South East</v>
      </c>
      <c r="D208" s="1" t="s">
        <v>1209</v>
      </c>
      <c r="E208" s="1" t="s">
        <v>11</v>
      </c>
      <c r="F208" s="1" t="s">
        <v>12</v>
      </c>
      <c r="G208" s="1" t="s">
        <v>231</v>
      </c>
      <c r="H208" s="1" t="s">
        <v>1210</v>
      </c>
      <c r="I208" s="1" t="s">
        <v>1213</v>
      </c>
      <c r="J208" s="1" t="s">
        <v>1211</v>
      </c>
      <c r="K208" s="1" t="s">
        <v>1212</v>
      </c>
      <c r="L208" t="str">
        <f>VLOOKUP(K208,Page1!A:F,6,FALSE)</f>
        <v>Technician</v>
      </c>
      <c r="M208" t="str">
        <f>VLOOKUP(H208,VehiclesReport!A:D,4,FALSE)</f>
        <v>1101802377</v>
      </c>
      <c r="N208" t="e">
        <f>VLOOKUP(M208,Blackout!A:J,10,FALSE)</f>
        <v>#N/A</v>
      </c>
      <c r="O208">
        <v>1</v>
      </c>
      <c r="P208">
        <f>SUMIF(Report!A:A,'Vehicle Details'!H208,Report!D:D)</f>
        <v>370</v>
      </c>
      <c r="V208">
        <f>P208/(SUMIF(Report!A:A,'Vehicle Details'!H208,Report!F:F))</f>
        <v>16.918152720621855</v>
      </c>
      <c r="W208">
        <f>AVERAGEIF(Report!A:A,'Vehicle Details'!H208,Report!G:G)</f>
        <v>4.3499999999999996</v>
      </c>
      <c r="X208">
        <f>SUMIF(Report!A:A, 'Vehicle Details'!H208,Report!H:H)</f>
        <v>95.13</v>
      </c>
      <c r="AA208">
        <f>COUNTIF('National Seating Mobility - NSM'!B:B,'Vehicle Details'!H208)</f>
        <v>0</v>
      </c>
      <c r="AB208">
        <f>SUMIF('National Seating Mobility - NSM'!B:B,'Vehicle Details'!H208,'National Seating Mobility - NSM'!F:F)</f>
        <v>0</v>
      </c>
      <c r="AC208">
        <f>VLOOKUP(A208,Export!A:I,9,FALSE)</f>
        <v>7.6923076923076927E-2</v>
      </c>
      <c r="AD208">
        <f>VLOOKUP(A208,Export!A:N,14,FALSE)</f>
        <v>227</v>
      </c>
    </row>
    <row r="209" spans="1:30">
      <c r="A209" s="1">
        <v>137</v>
      </c>
      <c r="B209" s="1" t="str">
        <f>VLOOKUP($A209,Contacts!$A:$O,14,FALSE)</f>
        <v>North Central</v>
      </c>
      <c r="C209" s="1" t="str">
        <f>VLOOKUP($A209,Contacts!$A:$O,15,FALSE)</f>
        <v>Central</v>
      </c>
      <c r="D209" s="1" t="s">
        <v>1214</v>
      </c>
      <c r="E209" s="1" t="s">
        <v>11</v>
      </c>
      <c r="F209" s="1" t="s">
        <v>12</v>
      </c>
      <c r="G209" s="1" t="s">
        <v>37</v>
      </c>
      <c r="H209" s="1" t="s">
        <v>1215</v>
      </c>
      <c r="I209" s="1" t="s">
        <v>1219</v>
      </c>
      <c r="J209" s="1" t="s">
        <v>1217</v>
      </c>
      <c r="K209" s="1" t="s">
        <v>1218</v>
      </c>
      <c r="L209" t="str">
        <f>VLOOKUP(K209,Page1!A:F,6,FALSE)</f>
        <v>Technician</v>
      </c>
      <c r="M209" t="str">
        <f>VLOOKUP(H209,VehiclesReport!A:D,4,FALSE)</f>
        <v>1101801480</v>
      </c>
      <c r="N209" t="e">
        <f>VLOOKUP(M209,Blackout!A:J,10,FALSE)</f>
        <v>#N/A</v>
      </c>
      <c r="O209">
        <v>1</v>
      </c>
      <c r="P209">
        <f>SUMIF(Report!A:A,'Vehicle Details'!H209,Report!D:D)</f>
        <v>1067</v>
      </c>
      <c r="V209">
        <f>P209/(SUMIF(Report!A:A,'Vehicle Details'!H209,Report!F:F))</f>
        <v>18.858253799929305</v>
      </c>
      <c r="W209">
        <f>AVERAGEIF(Report!A:A,'Vehicle Details'!H209,Report!G:G)</f>
        <v>4.8033333333333337</v>
      </c>
      <c r="X209">
        <f>SUMIF(Report!A:A, 'Vehicle Details'!H209,Report!H:H)</f>
        <v>271.82</v>
      </c>
      <c r="AA209">
        <f>COUNTIF('National Seating Mobility - NSM'!B:B,'Vehicle Details'!H209)</f>
        <v>0</v>
      </c>
      <c r="AB209">
        <f>SUMIF('National Seating Mobility - NSM'!B:B,'Vehicle Details'!H209,'National Seating Mobility - NSM'!F:F)</f>
        <v>0</v>
      </c>
      <c r="AC209">
        <f>VLOOKUP(A209,Export!A:I,9,FALSE)</f>
        <v>0.36363636363636365</v>
      </c>
      <c r="AD209">
        <f>VLOOKUP(A209,Export!A:N,14,FALSE)</f>
        <v>143</v>
      </c>
    </row>
    <row r="210" spans="1:30">
      <c r="A210" s="1">
        <v>186</v>
      </c>
      <c r="B210" s="1" t="str">
        <f>VLOOKUP($A210,Contacts!$A:$O,14,FALSE)</f>
        <v>Gulf Coast</v>
      </c>
      <c r="C210" s="1" t="str">
        <f>VLOOKUP($A210,Contacts!$A:$O,15,FALSE)</f>
        <v>South East</v>
      </c>
      <c r="D210" s="1" t="s">
        <v>1220</v>
      </c>
      <c r="E210" s="1" t="s">
        <v>11</v>
      </c>
      <c r="F210" s="1" t="s">
        <v>21</v>
      </c>
      <c r="G210" s="1" t="s">
        <v>332</v>
      </c>
      <c r="H210" s="1" t="s">
        <v>1221</v>
      </c>
      <c r="I210" s="1" t="s">
        <v>1224</v>
      </c>
      <c r="J210" s="1" t="s">
        <v>1222</v>
      </c>
      <c r="K210" s="1" t="s">
        <v>1223</v>
      </c>
      <c r="L210" t="str">
        <f>VLOOKUP(K210,Page1!A:F,6,FALSE)</f>
        <v>Access Technician</v>
      </c>
      <c r="M210" s="61" t="e">
        <f>VLOOKUP(H210,VehiclesReport!A:D,4,FALSE)</f>
        <v>#N/A</v>
      </c>
      <c r="N210" t="e">
        <f>VLOOKUP(M210,Blackout!A:J,10,FALSE)</f>
        <v>#N/A</v>
      </c>
      <c r="O210">
        <v>0</v>
      </c>
      <c r="P210">
        <f>SUMIF(Report!A:A,'Vehicle Details'!H210,Report!D:D)</f>
        <v>851</v>
      </c>
      <c r="V210">
        <f>P210/(SUMIF(Report!A:A,'Vehicle Details'!H210,Report!F:F))</f>
        <v>18.495979134970657</v>
      </c>
      <c r="W210">
        <f>AVERAGEIF(Report!A:A,'Vehicle Details'!H210,Report!G:G)</f>
        <v>4.1300000000000008</v>
      </c>
      <c r="X210">
        <f>SUMIF(Report!A:A, 'Vehicle Details'!H210,Report!H:H)</f>
        <v>190.24</v>
      </c>
      <c r="AA210">
        <f>COUNTIF('National Seating Mobility - NSM'!B:B,'Vehicle Details'!H210)</f>
        <v>0</v>
      </c>
      <c r="AB210">
        <f>SUMIF('National Seating Mobility - NSM'!B:B,'Vehicle Details'!H210,'National Seating Mobility - NSM'!F:F)</f>
        <v>0</v>
      </c>
      <c r="AC210">
        <f>VLOOKUP(A210,Export!A:I,9,FALSE)</f>
        <v>0</v>
      </c>
      <c r="AD210">
        <f>VLOOKUP(A210,Export!A:N,14,FALSE)</f>
        <v>21</v>
      </c>
    </row>
    <row r="211" spans="1:30">
      <c r="A211" s="1">
        <v>142</v>
      </c>
      <c r="B211" s="1" t="str">
        <f>VLOOKUP($A211,Contacts!$A:$O,14,FALSE)</f>
        <v>ACC</v>
      </c>
      <c r="C211" s="1" t="str">
        <f>VLOOKUP($A211,Contacts!$A:$O,15,FALSE)</f>
        <v>South East</v>
      </c>
      <c r="D211" s="1" t="s">
        <v>1225</v>
      </c>
      <c r="E211" s="1" t="s">
        <v>136</v>
      </c>
      <c r="F211" s="1" t="s">
        <v>21</v>
      </c>
      <c r="G211" s="1" t="s">
        <v>1226</v>
      </c>
      <c r="H211" s="1" t="s">
        <v>1227</v>
      </c>
      <c r="I211" s="1" t="s">
        <v>1231</v>
      </c>
      <c r="J211" s="1" t="s">
        <v>1229</v>
      </c>
      <c r="K211" s="1" t="s">
        <v>1230</v>
      </c>
      <c r="L211" t="str">
        <f>VLOOKUP(K211,Page1!A:F,6,FALSE)</f>
        <v>RTS</v>
      </c>
      <c r="M211" s="61" t="e">
        <f>VLOOKUP(H211,VehiclesReport!A:D,4,FALSE)</f>
        <v>#N/A</v>
      </c>
      <c r="N211" t="e">
        <f>VLOOKUP(M211,Blackout!A:J,10,FALSE)</f>
        <v>#N/A</v>
      </c>
      <c r="O211">
        <v>0</v>
      </c>
      <c r="P211">
        <f>SUMIF(Report!A:A,'Vehicle Details'!H211,Report!D:D)</f>
        <v>592</v>
      </c>
      <c r="V211">
        <f>P211/(SUMIF(Report!A:A,'Vehicle Details'!H211,Report!F:F))</f>
        <v>14.987341772151899</v>
      </c>
      <c r="W211">
        <f>AVERAGEIF(Report!A:A,'Vehicle Details'!H211,Report!G:G)</f>
        <v>4.13</v>
      </c>
      <c r="X211">
        <f>SUMIF(Report!A:A, 'Vehicle Details'!H211,Report!H:H)</f>
        <v>163.01</v>
      </c>
      <c r="AA211" s="61">
        <f>COUNTIF('National Seating Mobility - NSM'!B:B,'Vehicle Details'!H211)</f>
        <v>1</v>
      </c>
      <c r="AB211">
        <f>SUMIF('National Seating Mobility - NSM'!B:B,'Vehicle Details'!H211,'National Seating Mobility - NSM'!F:F)</f>
        <v>0</v>
      </c>
      <c r="AC211">
        <f>VLOOKUP(A211,Export!A:I,9,FALSE)</f>
        <v>0.6</v>
      </c>
      <c r="AD211">
        <f>VLOOKUP(A211,Export!A:N,14,FALSE)</f>
        <v>77</v>
      </c>
    </row>
    <row r="212" spans="1:30">
      <c r="A212" s="1">
        <v>11</v>
      </c>
      <c r="B212" s="1" t="str">
        <f>VLOOKUP($A212,Contacts!$A:$O,14,FALSE)</f>
        <v>South Pacific</v>
      </c>
      <c r="C212" s="1" t="str">
        <f>VLOOKUP($A212,Contacts!$A:$O,15,FALSE)</f>
        <v>West</v>
      </c>
      <c r="D212" s="1" t="s">
        <v>1232</v>
      </c>
      <c r="E212" s="1" t="s">
        <v>11</v>
      </c>
      <c r="F212" s="1" t="s">
        <v>45</v>
      </c>
      <c r="G212" s="1" t="s">
        <v>171</v>
      </c>
      <c r="H212" s="1" t="s">
        <v>1233</v>
      </c>
      <c r="I212" s="1" t="s">
        <v>1236</v>
      </c>
      <c r="J212" s="1" t="s">
        <v>1234</v>
      </c>
      <c r="K212" s="1" t="s">
        <v>1235</v>
      </c>
      <c r="L212" t="str">
        <f>VLOOKUP(K212,Page1!A:F,6,FALSE)</f>
        <v>Key Account Manager</v>
      </c>
      <c r="M212" s="61" t="e">
        <f>VLOOKUP(H212,VehiclesReport!A:D,4,FALSE)</f>
        <v>#N/A</v>
      </c>
      <c r="N212" t="e">
        <f>VLOOKUP(M212,Blackout!A:J,10,FALSE)</f>
        <v>#N/A</v>
      </c>
      <c r="O212">
        <v>0</v>
      </c>
      <c r="P212">
        <f>SUMIF(Report!A:A,'Vehicle Details'!H212,Report!D:D)</f>
        <v>216</v>
      </c>
      <c r="V212">
        <f>P212/(SUMIF(Report!A:A,'Vehicle Details'!H212,Report!F:F))</f>
        <v>16.71826625386997</v>
      </c>
      <c r="W212">
        <f>AVERAGEIF(Report!A:A,'Vehicle Details'!H212,Report!G:G)</f>
        <v>6.2</v>
      </c>
      <c r="X212">
        <f>SUMIF(Report!A:A, 'Vehicle Details'!H212,Report!H:H)</f>
        <v>80.11</v>
      </c>
      <c r="AA212">
        <f>COUNTIF('National Seating Mobility - NSM'!B:B,'Vehicle Details'!H212)</f>
        <v>0</v>
      </c>
      <c r="AB212">
        <f>SUMIF('National Seating Mobility - NSM'!B:B,'Vehicle Details'!H212,'National Seating Mobility - NSM'!F:F)</f>
        <v>0</v>
      </c>
      <c r="AC212">
        <f>VLOOKUP(A212,Export!A:I,9,FALSE)</f>
        <v>0.58904109589041098</v>
      </c>
      <c r="AD212">
        <f>VLOOKUP(A212,Export!A:N,14,FALSE)</f>
        <v>587</v>
      </c>
    </row>
    <row r="213" spans="1:30">
      <c r="A213" s="1">
        <v>52</v>
      </c>
      <c r="B213" s="1" t="str">
        <f>VLOOKUP($A213,Contacts!$A:$O,14,FALSE)</f>
        <v>Mid-Central</v>
      </c>
      <c r="C213" s="1" t="str">
        <f>VLOOKUP($A213,Contacts!$A:$O,15,FALSE)</f>
        <v>Central</v>
      </c>
      <c r="D213" s="1" t="s">
        <v>1237</v>
      </c>
      <c r="E213" s="1" t="s">
        <v>20</v>
      </c>
      <c r="F213" s="1" t="s">
        <v>29</v>
      </c>
      <c r="G213" s="1" t="s">
        <v>476</v>
      </c>
      <c r="H213" s="1" t="s">
        <v>1238</v>
      </c>
      <c r="I213" s="1"/>
      <c r="J213" s="1" t="s">
        <v>1239</v>
      </c>
      <c r="K213" s="1" t="s">
        <v>1240</v>
      </c>
      <c r="L213" t="str">
        <f>VLOOKUP(K213,Page1!A:F,6,FALSE)</f>
        <v>Branch Manager</v>
      </c>
      <c r="M213" s="61" t="e">
        <f>VLOOKUP(H213,VehiclesReport!A:D,4,FALSE)</f>
        <v>#N/A</v>
      </c>
      <c r="N213" t="e">
        <f>VLOOKUP(M213,Blackout!A:J,10,FALSE)</f>
        <v>#N/A</v>
      </c>
      <c r="O213">
        <v>0</v>
      </c>
      <c r="P213">
        <f>SUMIF(Report!A:A,'Vehicle Details'!H213,Report!D:D)</f>
        <v>0</v>
      </c>
      <c r="V213">
        <f>P213/(SUMIF(Report!A:A,'Vehicle Details'!H213,Report!F:F))</f>
        <v>0</v>
      </c>
      <c r="W213">
        <f>AVERAGEIF(Report!A:A,'Vehicle Details'!H213,Report!G:G)</f>
        <v>5.1350000000000007</v>
      </c>
      <c r="X213">
        <f>SUMIF(Report!A:A, 'Vehicle Details'!H213,Report!H:H)</f>
        <v>216.73000000000002</v>
      </c>
      <c r="AA213">
        <f>COUNTIF('National Seating Mobility - NSM'!B:B,'Vehicle Details'!H213)</f>
        <v>0</v>
      </c>
      <c r="AB213">
        <f>SUMIF('National Seating Mobility - NSM'!B:B,'Vehicle Details'!H213,'National Seating Mobility - NSM'!F:F)</f>
        <v>0</v>
      </c>
      <c r="AC213">
        <f>VLOOKUP(A213,Export!A:I,9,FALSE)</f>
        <v>0.4</v>
      </c>
      <c r="AD213">
        <f>VLOOKUP(A213,Export!A:N,14,FALSE)</f>
        <v>101</v>
      </c>
    </row>
    <row r="214" spans="1:30">
      <c r="A214" s="1">
        <v>188</v>
      </c>
      <c r="B214" s="1" t="str">
        <f>VLOOKUP($A214,Contacts!$A:$O,14,FALSE)</f>
        <v>North Pacific</v>
      </c>
      <c r="C214" s="1" t="str">
        <f>VLOOKUP($A214,Contacts!$A:$O,15,FALSE)</f>
        <v>West</v>
      </c>
      <c r="D214" s="1" t="s">
        <v>1241</v>
      </c>
      <c r="E214" s="1" t="s">
        <v>136</v>
      </c>
      <c r="F214" s="1" t="s">
        <v>99</v>
      </c>
      <c r="G214" s="1" t="s">
        <v>100</v>
      </c>
      <c r="H214" s="1" t="s">
        <v>1242</v>
      </c>
      <c r="I214" s="1" t="s">
        <v>1246</v>
      </c>
      <c r="J214" s="1" t="s">
        <v>1244</v>
      </c>
      <c r="K214" s="1" t="s">
        <v>1245</v>
      </c>
      <c r="L214" t="str">
        <f>VLOOKUP(K214,Page1!A:F,6,FALSE)</f>
        <v>RTS</v>
      </c>
      <c r="M214" t="str">
        <f>VLOOKUP(H214,VehiclesReport!A:D,4,FALSE)</f>
        <v>9010985082</v>
      </c>
      <c r="N214" t="e">
        <f>VLOOKUP(M214,Blackout!A:J,10,FALSE)</f>
        <v>#N/A</v>
      </c>
      <c r="O214">
        <v>1</v>
      </c>
      <c r="P214">
        <f>SUMIF(Report!A:A,'Vehicle Details'!H214,Report!D:D)</f>
        <v>0</v>
      </c>
      <c r="V214">
        <f>P214/(SUMIF(Report!A:A,'Vehicle Details'!H214,Report!F:F))</f>
        <v>0</v>
      </c>
      <c r="W214">
        <f>AVERAGEIF(Report!A:A,'Vehicle Details'!H214,Report!G:G)</f>
        <v>6.1</v>
      </c>
      <c r="X214">
        <f>SUMIF(Report!A:A, 'Vehicle Details'!H214,Report!H:H)</f>
        <v>107.17</v>
      </c>
      <c r="AA214">
        <f>COUNTIF('National Seating Mobility - NSM'!B:B,'Vehicle Details'!H214)</f>
        <v>0</v>
      </c>
      <c r="AB214">
        <f>SUMIF('National Seating Mobility - NSM'!B:B,'Vehicle Details'!H214,'National Seating Mobility - NSM'!F:F)</f>
        <v>0</v>
      </c>
      <c r="AC214">
        <f>VLOOKUP(A214,Export!A:I,9,FALSE)</f>
        <v>0.25</v>
      </c>
      <c r="AD214">
        <f>VLOOKUP(A214,Export!A:N,14,FALSE)</f>
        <v>114</v>
      </c>
    </row>
    <row r="215" spans="1:30">
      <c r="A215" s="1">
        <v>11</v>
      </c>
      <c r="B215" s="1" t="str">
        <f>VLOOKUP($A215,Contacts!$A:$O,14,FALSE)</f>
        <v>South Pacific</v>
      </c>
      <c r="C215" s="1" t="str">
        <f>VLOOKUP($A215,Contacts!$A:$O,15,FALSE)</f>
        <v>West</v>
      </c>
      <c r="D215" s="1" t="s">
        <v>1247</v>
      </c>
      <c r="E215" s="1" t="s">
        <v>136</v>
      </c>
      <c r="F215" s="1" t="s">
        <v>45</v>
      </c>
      <c r="G215" s="1" t="s">
        <v>68</v>
      </c>
      <c r="H215" s="1" t="s">
        <v>1248</v>
      </c>
      <c r="I215" s="1" t="s">
        <v>1251</v>
      </c>
      <c r="J215" s="1" t="s">
        <v>1249</v>
      </c>
      <c r="K215" s="1" t="s">
        <v>1250</v>
      </c>
      <c r="L215" t="str">
        <f>VLOOKUP(K215,Page1!A:F,6,FALSE)</f>
        <v>RTS</v>
      </c>
      <c r="M215" t="str">
        <f>VLOOKUP(H215,VehiclesReport!A:D,4,FALSE)</f>
        <v>0042285106</v>
      </c>
      <c r="N215" t="e">
        <f>VLOOKUP(M215,Blackout!A:J,10,FALSE)</f>
        <v>#N/A</v>
      </c>
      <c r="O215">
        <v>1</v>
      </c>
      <c r="P215">
        <f>SUMIF(Report!A:A,'Vehicle Details'!H215,Report!D:D)</f>
        <v>800</v>
      </c>
      <c r="V215">
        <f>P215/(SUMIF(Report!A:A,'Vehicle Details'!H215,Report!F:F))</f>
        <v>27.97202797202797</v>
      </c>
      <c r="W215">
        <f>AVERAGEIF(Report!A:A,'Vehicle Details'!H215,Report!G:G)</f>
        <v>6.3550000000000004</v>
      </c>
      <c r="X215">
        <f>SUMIF(Report!A:A, 'Vehicle Details'!H215,Report!H:H)</f>
        <v>181.71</v>
      </c>
      <c r="AA215">
        <f>COUNTIF('National Seating Mobility - NSM'!B:B,'Vehicle Details'!H215)</f>
        <v>0</v>
      </c>
      <c r="AB215">
        <f>SUMIF('National Seating Mobility - NSM'!B:B,'Vehicle Details'!H215,'National Seating Mobility - NSM'!F:F)</f>
        <v>0</v>
      </c>
      <c r="AC215">
        <f>VLOOKUP(A215,Export!A:I,9,FALSE)</f>
        <v>0.58904109589041098</v>
      </c>
      <c r="AD215">
        <f>VLOOKUP(A215,Export!A:N,14,FALSE)</f>
        <v>587</v>
      </c>
    </row>
    <row r="216" spans="1:30">
      <c r="A216" s="1">
        <v>94</v>
      </c>
      <c r="B216" s="1" t="str">
        <f>VLOOKUP($A216,Contacts!$A:$O,14,FALSE)</f>
        <v>ACC</v>
      </c>
      <c r="C216" s="1" t="str">
        <f>VLOOKUP($A216,Contacts!$A:$O,15,FALSE)</f>
        <v>South East</v>
      </c>
      <c r="D216" s="1" t="s">
        <v>1252</v>
      </c>
      <c r="E216" s="1" t="s">
        <v>67</v>
      </c>
      <c r="F216" s="1" t="s">
        <v>45</v>
      </c>
      <c r="G216" s="1" t="s">
        <v>68</v>
      </c>
      <c r="H216" s="1" t="s">
        <v>1253</v>
      </c>
      <c r="I216" s="1" t="s">
        <v>1256</v>
      </c>
      <c r="J216" s="1" t="s">
        <v>1254</v>
      </c>
      <c r="K216" s="60" t="s">
        <v>1255</v>
      </c>
      <c r="L216" t="e">
        <f>VLOOKUP(K216,Page1!A:F,6,FALSE)</f>
        <v>#N/A</v>
      </c>
      <c r="M216" s="61" t="e">
        <f>VLOOKUP(H216,VehiclesReport!A:D,4,FALSE)</f>
        <v>#N/A</v>
      </c>
      <c r="N216" t="e">
        <f>VLOOKUP(M216,Blackout!A:J,10,FALSE)</f>
        <v>#N/A</v>
      </c>
      <c r="O216">
        <v>0</v>
      </c>
      <c r="P216">
        <f>SUMIF(Report!A:A,'Vehicle Details'!H216,Report!D:D)</f>
        <v>0</v>
      </c>
      <c r="V216" t="e">
        <f>P216/(SUMIF(Report!A:A,'Vehicle Details'!H216,Report!F:F))</f>
        <v>#DIV/0!</v>
      </c>
      <c r="W216" t="e">
        <f>AVERAGEIF(Report!A:A,'Vehicle Details'!H216,Report!G:G)</f>
        <v>#DIV/0!</v>
      </c>
      <c r="X216">
        <f>SUMIF(Report!A:A, 'Vehicle Details'!H216,Report!H:H)</f>
        <v>0</v>
      </c>
      <c r="AA216">
        <f>COUNTIF('National Seating Mobility - NSM'!B:B,'Vehicle Details'!H216)</f>
        <v>0</v>
      </c>
      <c r="AB216">
        <f>SUMIF('National Seating Mobility - NSM'!B:B,'Vehicle Details'!H216,'National Seating Mobility - NSM'!F:F)</f>
        <v>0</v>
      </c>
      <c r="AC216">
        <f>VLOOKUP(A216,Export!A:I,9,FALSE)</f>
        <v>0.2857142857142857</v>
      </c>
      <c r="AD216">
        <f>VLOOKUP(A216,Export!A:N,14,FALSE)</f>
        <v>116</v>
      </c>
    </row>
    <row r="217" spans="1:30">
      <c r="A217" s="1" t="s">
        <v>1260</v>
      </c>
      <c r="B217" s="1" t="e">
        <f>VLOOKUP($A217,Contacts!$A:$O,14,FALSE)</f>
        <v>#N/A</v>
      </c>
      <c r="C217" s="1" t="e">
        <f>VLOOKUP($A217,Contacts!$A:$O,15,FALSE)</f>
        <v>#N/A</v>
      </c>
      <c r="D217" s="1" t="s">
        <v>1257</v>
      </c>
      <c r="E217" s="1" t="s">
        <v>20</v>
      </c>
      <c r="F217" s="1" t="s">
        <v>21</v>
      </c>
      <c r="G217" s="1" t="s">
        <v>1258</v>
      </c>
      <c r="H217" s="1" t="s">
        <v>1259</v>
      </c>
      <c r="I217" s="1"/>
      <c r="J217" s="1" t="s">
        <v>1261</v>
      </c>
      <c r="K217" s="1" t="s">
        <v>1262</v>
      </c>
      <c r="L217" t="str">
        <f>VLOOKUP(K217,Page1!A:F,6,FALSE)</f>
        <v>Branch Manager</v>
      </c>
      <c r="M217" s="61" t="e">
        <f>VLOOKUP(H217,VehiclesReport!A:D,4,FALSE)</f>
        <v>#N/A</v>
      </c>
      <c r="N217" t="e">
        <f>VLOOKUP(M217,Blackout!A:J,10,FALSE)</f>
        <v>#N/A</v>
      </c>
      <c r="O217">
        <v>0</v>
      </c>
      <c r="P217">
        <f>SUMIF(Report!A:A,'Vehicle Details'!H217,Report!D:D)</f>
        <v>0</v>
      </c>
      <c r="V217" t="e">
        <f>P217/(SUMIF(Report!A:A,'Vehicle Details'!H217,Report!F:F))</f>
        <v>#DIV/0!</v>
      </c>
      <c r="W217" t="e">
        <f>AVERAGEIF(Report!A:A,'Vehicle Details'!H217,Report!G:G)</f>
        <v>#DIV/0!</v>
      </c>
      <c r="X217">
        <f>SUMIF(Report!A:A, 'Vehicle Details'!H217,Report!H:H)</f>
        <v>0</v>
      </c>
      <c r="AA217">
        <f>COUNTIF('National Seating Mobility - NSM'!B:B,'Vehicle Details'!H217)</f>
        <v>0</v>
      </c>
      <c r="AB217">
        <f>SUMIF('National Seating Mobility - NSM'!B:B,'Vehicle Details'!H217,'National Seating Mobility - NSM'!F:F)</f>
        <v>0</v>
      </c>
      <c r="AC217" t="e">
        <f>VLOOKUP(A217,Export!A:I,9,FALSE)</f>
        <v>#N/A</v>
      </c>
      <c r="AD217" t="e">
        <f>VLOOKUP(A217,Export!A:N,14,FALSE)</f>
        <v>#N/A</v>
      </c>
    </row>
    <row r="218" spans="1:30">
      <c r="A218" s="1">
        <v>250</v>
      </c>
      <c r="B218" s="1" t="str">
        <f>VLOOKUP($A218,Contacts!$A:$O,14,FALSE)</f>
        <v>Big East</v>
      </c>
      <c r="C218" s="1" t="str">
        <f>VLOOKUP($A218,Contacts!$A:$O,15,FALSE)</f>
        <v>North East</v>
      </c>
      <c r="D218" s="1" t="s">
        <v>1263</v>
      </c>
      <c r="E218" s="1" t="s">
        <v>11</v>
      </c>
      <c r="F218" s="1" t="s">
        <v>45</v>
      </c>
      <c r="G218" s="1" t="s">
        <v>1264</v>
      </c>
      <c r="H218" s="1" t="s">
        <v>1265</v>
      </c>
      <c r="I218" s="1" t="s">
        <v>1268</v>
      </c>
      <c r="J218" s="1" t="s">
        <v>1266</v>
      </c>
      <c r="K218" s="1" t="s">
        <v>1267</v>
      </c>
      <c r="L218" t="str">
        <f>VLOOKUP(K218,Page1!A:F,6,FALSE)</f>
        <v>Access Sales</v>
      </c>
      <c r="M218" t="str">
        <f>VLOOKUP(H218,VehiclesReport!A:D,4,FALSE)</f>
        <v>0090401119</v>
      </c>
      <c r="N218" t="e">
        <f>VLOOKUP(M218,Blackout!A:J,10,FALSE)</f>
        <v>#N/A</v>
      </c>
      <c r="O218">
        <v>1</v>
      </c>
      <c r="P218">
        <f>SUMIF(Report!A:A,'Vehicle Details'!H218,Report!D:D)</f>
        <v>928</v>
      </c>
      <c r="V218">
        <f>P218/(SUMIF(Report!A:A,'Vehicle Details'!H218,Report!F:F))</f>
        <v>27.07117852975496</v>
      </c>
      <c r="W218">
        <f>AVERAGEIF(Report!A:A,'Vehicle Details'!H218,Report!G:G)</f>
        <v>4.7766666666666664</v>
      </c>
      <c r="X218">
        <f>SUMIF(Report!A:A, 'Vehicle Details'!H218,Report!H:H)</f>
        <v>163.98000000000002</v>
      </c>
      <c r="AA218">
        <f>COUNTIF('National Seating Mobility - NSM'!B:B,'Vehicle Details'!H218)</f>
        <v>0</v>
      </c>
      <c r="AB218">
        <f>SUMIF('National Seating Mobility - NSM'!B:B,'Vehicle Details'!H218,'National Seating Mobility - NSM'!F:F)</f>
        <v>0</v>
      </c>
      <c r="AC218">
        <f>VLOOKUP(A218,Export!A:I,9,FALSE)</f>
        <v>1</v>
      </c>
      <c r="AD218">
        <f>VLOOKUP(A218,Export!A:N,14,FALSE)</f>
        <v>238</v>
      </c>
    </row>
    <row r="219" spans="1:30">
      <c r="A219" s="1">
        <v>89</v>
      </c>
      <c r="B219" s="1" t="str">
        <f>VLOOKUP($A219,Contacts!$A:$O,14,FALSE)</f>
        <v>North Central</v>
      </c>
      <c r="C219" s="1" t="str">
        <f>VLOOKUP($A219,Contacts!$A:$O,15,FALSE)</f>
        <v>Central</v>
      </c>
      <c r="D219" s="1" t="s">
        <v>1269</v>
      </c>
      <c r="E219" s="1" t="s">
        <v>11</v>
      </c>
      <c r="F219" s="1" t="s">
        <v>21</v>
      </c>
      <c r="G219" s="1" t="s">
        <v>447</v>
      </c>
      <c r="H219" s="1" t="s">
        <v>1270</v>
      </c>
      <c r="I219" s="1" t="s">
        <v>1273</v>
      </c>
      <c r="J219" s="1" t="s">
        <v>1271</v>
      </c>
      <c r="K219" s="1" t="s">
        <v>1272</v>
      </c>
      <c r="L219" t="str">
        <f>VLOOKUP(K219,Page1!A:F,6,FALSE)</f>
        <v>Technician</v>
      </c>
      <c r="M219" t="str">
        <f>VLOOKUP(H219,VehiclesReport!A:D,4,FALSE)</f>
        <v>0042287110</v>
      </c>
      <c r="N219" t="e">
        <f>VLOOKUP(M219,Blackout!A:J,10,FALSE)</f>
        <v>#N/A</v>
      </c>
      <c r="O219">
        <v>1</v>
      </c>
      <c r="P219">
        <f>SUMIF(Report!A:A,'Vehicle Details'!H219,Report!D:D)</f>
        <v>293</v>
      </c>
      <c r="V219">
        <f>P219/(SUMIF(Report!A:A,'Vehicle Details'!H219,Report!F:F))</f>
        <v>26.114081996434937</v>
      </c>
      <c r="W219">
        <f>AVERAGEIF(Report!A:A,'Vehicle Details'!H219,Report!G:G)</f>
        <v>4.62</v>
      </c>
      <c r="X219">
        <f>SUMIF(Report!A:A, 'Vehicle Details'!H219,Report!H:H)</f>
        <v>51.87</v>
      </c>
      <c r="AA219" s="61">
        <f>COUNTIF('National Seating Mobility - NSM'!B:B,'Vehicle Details'!H219)</f>
        <v>1</v>
      </c>
      <c r="AB219">
        <f>SUMIF('National Seating Mobility - NSM'!B:B,'Vehicle Details'!H219,'National Seating Mobility - NSM'!F:F)</f>
        <v>0</v>
      </c>
      <c r="AC219">
        <f>VLOOKUP(A219,Export!A:I,9,FALSE)</f>
        <v>0.68</v>
      </c>
      <c r="AD219">
        <f>VLOOKUP(A219,Export!A:N,14,FALSE)</f>
        <v>149</v>
      </c>
    </row>
    <row r="220" spans="1:30">
      <c r="A220" s="1">
        <v>256</v>
      </c>
      <c r="B220" s="1" t="str">
        <f>VLOOKUP($A220,Contacts!$A:$O,14,FALSE)</f>
        <v>Big 10</v>
      </c>
      <c r="C220" s="1" t="str">
        <f>VLOOKUP($A220,Contacts!$A:$O,15,FALSE)</f>
        <v>Central</v>
      </c>
      <c r="D220" s="1" t="s">
        <v>1274</v>
      </c>
      <c r="E220" s="1" t="s">
        <v>1275</v>
      </c>
      <c r="F220" s="1" t="s">
        <v>1276</v>
      </c>
      <c r="G220" s="1" t="s">
        <v>1277</v>
      </c>
      <c r="H220" s="1" t="s">
        <v>1278</v>
      </c>
      <c r="I220" s="1" t="s">
        <v>1282</v>
      </c>
      <c r="J220" s="1" t="s">
        <v>1280</v>
      </c>
      <c r="K220" s="60" t="s">
        <v>1281</v>
      </c>
      <c r="L220" t="e">
        <f>VLOOKUP(K220,Page1!A:F,6,FALSE)</f>
        <v>#N/A</v>
      </c>
      <c r="M220" t="str">
        <f>VLOOKUP(H220,VehiclesReport!A:D,4,FALSE)</f>
        <v>1101804285</v>
      </c>
      <c r="N220" t="e">
        <f>VLOOKUP(M220,Blackout!A:J,10,FALSE)</f>
        <v>#N/A</v>
      </c>
      <c r="O220">
        <v>1</v>
      </c>
      <c r="P220">
        <f>SUMIF(Report!A:A,'Vehicle Details'!H220,Report!D:D)</f>
        <v>266</v>
      </c>
      <c r="V220">
        <f>P220/(SUMIF(Report!A:A,'Vehicle Details'!H220,Report!F:F))</f>
        <v>18.972895863052781</v>
      </c>
      <c r="W220">
        <f>AVERAGEIF(Report!A:A,'Vehicle Details'!H220,Report!G:G)</f>
        <v>4.68</v>
      </c>
      <c r="X220">
        <f>SUMIF(Report!A:A, 'Vehicle Details'!H220,Report!H:H)</f>
        <v>65.62</v>
      </c>
      <c r="AA220">
        <f>COUNTIF('National Seating Mobility - NSM'!B:B,'Vehicle Details'!H220)</f>
        <v>0</v>
      </c>
      <c r="AB220">
        <f>SUMIF('National Seating Mobility - NSM'!B:B,'Vehicle Details'!H220,'National Seating Mobility - NSM'!F:F)</f>
        <v>0</v>
      </c>
      <c r="AC220">
        <f>VLOOKUP(A220,Export!A:I,9,FALSE)</f>
        <v>0.77272727272727271</v>
      </c>
      <c r="AD220">
        <f>VLOOKUP(A220,Export!A:N,14,FALSE)</f>
        <v>197</v>
      </c>
    </row>
    <row r="221" spans="1:30">
      <c r="A221" s="1">
        <v>142</v>
      </c>
      <c r="B221" s="1" t="str">
        <f>VLOOKUP($A221,Contacts!$A:$O,14,FALSE)</f>
        <v>ACC</v>
      </c>
      <c r="C221" s="1" t="str">
        <f>VLOOKUP($A221,Contacts!$A:$O,15,FALSE)</f>
        <v>South East</v>
      </c>
      <c r="D221" s="1" t="s">
        <v>1283</v>
      </c>
      <c r="E221" s="1" t="s">
        <v>136</v>
      </c>
      <c r="F221" s="1" t="s">
        <v>21</v>
      </c>
      <c r="G221" s="1" t="s">
        <v>770</v>
      </c>
      <c r="H221" s="1" t="s">
        <v>1284</v>
      </c>
      <c r="I221" s="1" t="s">
        <v>1287</v>
      </c>
      <c r="J221" s="1" t="s">
        <v>1285</v>
      </c>
      <c r="K221" s="1" t="s">
        <v>1286</v>
      </c>
      <c r="L221" t="str">
        <f>VLOOKUP(K221,Page1!A:F,6,FALSE)</f>
        <v>Technician</v>
      </c>
      <c r="M221" t="str">
        <f>VLOOKUP(H221,VehiclesReport!A:D,4,FALSE)</f>
        <v>0042287071</v>
      </c>
      <c r="N221" t="e">
        <f>VLOOKUP(M221,Blackout!A:J,10,FALSE)</f>
        <v>#N/A</v>
      </c>
      <c r="O221">
        <v>1</v>
      </c>
      <c r="P221">
        <f>SUMIF(Report!A:A,'Vehicle Details'!H221,Report!D:D)</f>
        <v>750</v>
      </c>
      <c r="V221">
        <f>P221/(SUMIF(Report!A:A,'Vehicle Details'!H221,Report!F:F))</f>
        <v>17.138939670932356</v>
      </c>
      <c r="W221">
        <f>AVERAGEIF(Report!A:A,'Vehicle Details'!H221,Report!G:G)</f>
        <v>4.6399999999999997</v>
      </c>
      <c r="X221">
        <f>SUMIF(Report!A:A, 'Vehicle Details'!H221,Report!H:H)</f>
        <v>203.01</v>
      </c>
      <c r="AA221" s="61">
        <f>COUNTIF('National Seating Mobility - NSM'!B:B,'Vehicle Details'!H221)</f>
        <v>1</v>
      </c>
      <c r="AB221">
        <f>SUMIF('National Seating Mobility - NSM'!B:B,'Vehicle Details'!H221,'National Seating Mobility - NSM'!F:F)</f>
        <v>0</v>
      </c>
      <c r="AC221">
        <f>VLOOKUP(A221,Export!A:I,9,FALSE)</f>
        <v>0.6</v>
      </c>
      <c r="AD221">
        <f>VLOOKUP(A221,Export!A:N,14,FALSE)</f>
        <v>77</v>
      </c>
    </row>
    <row r="222" spans="1:30">
      <c r="A222" s="1">
        <v>255</v>
      </c>
      <c r="B222" s="1" t="str">
        <f>VLOOKUP($A222,Contacts!$A:$O,14,FALSE)</f>
        <v>New England</v>
      </c>
      <c r="C222" s="1" t="str">
        <f>VLOOKUP($A222,Contacts!$A:$O,15,FALSE)</f>
        <v>North East</v>
      </c>
      <c r="D222" s="1" t="s">
        <v>1288</v>
      </c>
      <c r="E222" s="1" t="s">
        <v>20</v>
      </c>
      <c r="F222" s="1" t="s">
        <v>21</v>
      </c>
      <c r="G222" s="1" t="s">
        <v>22</v>
      </c>
      <c r="H222" s="1" t="s">
        <v>1289</v>
      </c>
      <c r="I222" s="1" t="s">
        <v>1292</v>
      </c>
      <c r="J222" s="1" t="s">
        <v>1290</v>
      </c>
      <c r="K222" s="1" t="s">
        <v>1291</v>
      </c>
      <c r="L222" t="str">
        <f>VLOOKUP(K222,Page1!A:F,6,FALSE)</f>
        <v>Access Sales</v>
      </c>
      <c r="M222" t="str">
        <f>VLOOKUP(H222,VehiclesReport!A:D,4,FALSE)</f>
        <v>1101903125</v>
      </c>
      <c r="N222" t="e">
        <f>VLOOKUP(M222,Blackout!A:J,10,FALSE)</f>
        <v>#N/A</v>
      </c>
      <c r="O222">
        <v>1</v>
      </c>
      <c r="P222">
        <f>SUMIF(Report!A:A,'Vehicle Details'!H222,Report!D:D)</f>
        <v>0</v>
      </c>
      <c r="V222" t="e">
        <f>P222/(SUMIF(Report!A:A,'Vehicle Details'!H222,Report!F:F))</f>
        <v>#DIV/0!</v>
      </c>
      <c r="W222" t="e">
        <f>AVERAGEIF(Report!A:A,'Vehicle Details'!H222,Report!G:G)</f>
        <v>#DIV/0!</v>
      </c>
      <c r="X222">
        <f>SUMIF(Report!A:A, 'Vehicle Details'!H222,Report!H:H)</f>
        <v>0</v>
      </c>
      <c r="AA222">
        <f>COUNTIF('National Seating Mobility - NSM'!B:B,'Vehicle Details'!H222)</f>
        <v>0</v>
      </c>
      <c r="AB222">
        <f>SUMIF('National Seating Mobility - NSM'!B:B,'Vehicle Details'!H222,'National Seating Mobility - NSM'!F:F)</f>
        <v>0</v>
      </c>
      <c r="AC222">
        <f>VLOOKUP(A222,Export!A:I,9,FALSE)</f>
        <v>0</v>
      </c>
      <c r="AD222">
        <f>VLOOKUP(A222,Export!A:N,14,FALSE)</f>
        <v>96</v>
      </c>
    </row>
    <row r="223" spans="1:30">
      <c r="A223" s="1">
        <v>99</v>
      </c>
      <c r="B223" s="1" t="str">
        <f>VLOOKUP($A223,Contacts!$A:$O,14,FALSE)</f>
        <v>Mid-Atlantic</v>
      </c>
      <c r="C223" s="1" t="str">
        <f>VLOOKUP($A223,Contacts!$A:$O,15,FALSE)</f>
        <v>North East</v>
      </c>
      <c r="D223" s="1" t="s">
        <v>1293</v>
      </c>
      <c r="E223" s="1" t="s">
        <v>136</v>
      </c>
      <c r="F223" s="1" t="s">
        <v>45</v>
      </c>
      <c r="G223" s="1" t="s">
        <v>68</v>
      </c>
      <c r="H223" s="1" t="s">
        <v>1294</v>
      </c>
      <c r="I223" s="1" t="s">
        <v>1297</v>
      </c>
      <c r="J223" s="1" t="s">
        <v>1295</v>
      </c>
      <c r="K223" s="60" t="s">
        <v>1296</v>
      </c>
      <c r="L223" t="e">
        <f>VLOOKUP(K223,Page1!A:F,6,FALSE)</f>
        <v>#N/A</v>
      </c>
      <c r="M223" t="str">
        <f>VLOOKUP(H223,VehiclesReport!A:D,4,FALSE)</f>
        <v>0051186147</v>
      </c>
      <c r="N223" t="e">
        <f>VLOOKUP(M223,Blackout!A:J,10,FALSE)</f>
        <v>#N/A</v>
      </c>
      <c r="O223">
        <v>1</v>
      </c>
      <c r="P223">
        <f>SUMIF(Report!A:A,'Vehicle Details'!H223,Report!D:D)</f>
        <v>1118</v>
      </c>
      <c r="V223">
        <f>P223/(SUMIF(Report!A:A,'Vehicle Details'!H223,Report!F:F))</f>
        <v>21.401225114854519</v>
      </c>
      <c r="W223">
        <f>AVERAGEIF(Report!A:A,'Vehicle Details'!H223,Report!G:G)</f>
        <v>4.51</v>
      </c>
      <c r="X223">
        <f>SUMIF(Report!A:A, 'Vehicle Details'!H223,Report!H:H)</f>
        <v>230.42</v>
      </c>
      <c r="AA223">
        <f>COUNTIF('National Seating Mobility - NSM'!B:B,'Vehicle Details'!H223)</f>
        <v>0</v>
      </c>
      <c r="AB223">
        <f>SUMIF('National Seating Mobility - NSM'!B:B,'Vehicle Details'!H223,'National Seating Mobility - NSM'!F:F)</f>
        <v>0</v>
      </c>
      <c r="AC223">
        <f>VLOOKUP(A223,Export!A:I,9,FALSE)</f>
        <v>0.58333333333333337</v>
      </c>
      <c r="AD223">
        <f>VLOOKUP(A223,Export!A:N,14,FALSE)</f>
        <v>373</v>
      </c>
    </row>
    <row r="224" spans="1:30">
      <c r="A224" s="1">
        <v>243</v>
      </c>
      <c r="B224" s="1" t="str">
        <f>VLOOKUP($A224,Contacts!$A:$O,14,FALSE)</f>
        <v>ACC</v>
      </c>
      <c r="C224" s="1" t="str">
        <f>VLOOKUP($A224,Contacts!$A:$O,15,FALSE)</f>
        <v>South East</v>
      </c>
      <c r="D224" s="1" t="s">
        <v>1298</v>
      </c>
      <c r="E224" s="1" t="s">
        <v>67</v>
      </c>
      <c r="F224" s="1" t="s">
        <v>45</v>
      </c>
      <c r="G224" s="1" t="s">
        <v>46</v>
      </c>
      <c r="H224" s="1" t="s">
        <v>1299</v>
      </c>
      <c r="I224" s="1" t="s">
        <v>1302</v>
      </c>
      <c r="J224" s="1" t="s">
        <v>1300</v>
      </c>
      <c r="K224" s="1" t="s">
        <v>1301</v>
      </c>
      <c r="L224" t="str">
        <f>VLOOKUP(K224,Page1!A:F,6,FALSE)</f>
        <v>RTS</v>
      </c>
      <c r="M224" t="str">
        <f>VLOOKUP(H224,VehiclesReport!A:D,4,FALSE)</f>
        <v>0042287075</v>
      </c>
      <c r="N224" t="e">
        <f>VLOOKUP(M224,Blackout!A:J,10,FALSE)</f>
        <v>#N/A</v>
      </c>
      <c r="O224">
        <v>1</v>
      </c>
      <c r="P224">
        <f>SUMIF(Report!A:A,'Vehicle Details'!H224,Report!D:D)</f>
        <v>1382</v>
      </c>
      <c r="V224">
        <f>P224/(SUMIF(Report!A:A,'Vehicle Details'!H224,Report!F:F))</f>
        <v>18.198577824598367</v>
      </c>
      <c r="W224">
        <f>AVERAGEIF(Report!A:A,'Vehicle Details'!H224,Report!G:G)</f>
        <v>4.3266666666666671</v>
      </c>
      <c r="X224">
        <f>SUMIF(Report!A:A, 'Vehicle Details'!H224,Report!H:H)</f>
        <v>328.52</v>
      </c>
      <c r="AA224">
        <f>COUNTIF('National Seating Mobility - NSM'!B:B,'Vehicle Details'!H224)</f>
        <v>0</v>
      </c>
      <c r="AB224">
        <f>SUMIF('National Seating Mobility - NSM'!B:B,'Vehicle Details'!H224,'National Seating Mobility - NSM'!F:F)</f>
        <v>0</v>
      </c>
      <c r="AC224">
        <f>VLOOKUP(A224,Export!A:I,9,FALSE)</f>
        <v>1</v>
      </c>
      <c r="AD224">
        <f>VLOOKUP(A224,Export!A:N,14,FALSE)</f>
        <v>11</v>
      </c>
    </row>
    <row r="225" spans="1:30">
      <c r="A225" s="1">
        <v>252</v>
      </c>
      <c r="B225" s="1" t="str">
        <f>VLOOKUP($A225,Contacts!$A:$O,14,FALSE)</f>
        <v>Big 10</v>
      </c>
      <c r="C225" s="1" t="str">
        <f>VLOOKUP($A225,Contacts!$A:$O,15,FALSE)</f>
        <v>Central</v>
      </c>
      <c r="D225" s="1" t="s">
        <v>1303</v>
      </c>
      <c r="E225" s="1" t="s">
        <v>11</v>
      </c>
      <c r="F225" s="1" t="s">
        <v>45</v>
      </c>
      <c r="G225" s="1" t="s">
        <v>171</v>
      </c>
      <c r="H225" s="1" t="s">
        <v>1304</v>
      </c>
      <c r="I225" s="1" t="s">
        <v>1305</v>
      </c>
      <c r="J225" s="1" t="s">
        <v>802</v>
      </c>
      <c r="K225" s="1" t="s">
        <v>803</v>
      </c>
      <c r="L225" t="str">
        <f>VLOOKUP(K225,Page1!A:F,6,FALSE)</f>
        <v>Access Sales</v>
      </c>
      <c r="M225" t="str">
        <f>VLOOKUP(H225,VehiclesReport!A:D,4,FALSE)</f>
        <v>1112702529</v>
      </c>
      <c r="N225" t="e">
        <f>VLOOKUP(M225,Blackout!A:J,10,FALSE)</f>
        <v>#N/A</v>
      </c>
      <c r="O225">
        <v>1</v>
      </c>
      <c r="P225">
        <f>SUMIF(Report!A:A,'Vehicle Details'!H225,Report!D:D)</f>
        <v>0</v>
      </c>
      <c r="V225" t="e">
        <f>P225/(SUMIF(Report!A:A,'Vehicle Details'!H225,Report!F:F))</f>
        <v>#DIV/0!</v>
      </c>
      <c r="W225" t="e">
        <f>AVERAGEIF(Report!A:A,'Vehicle Details'!H225,Report!G:G)</f>
        <v>#DIV/0!</v>
      </c>
      <c r="X225">
        <f>SUMIF(Report!A:A, 'Vehicle Details'!H225,Report!H:H)</f>
        <v>0</v>
      </c>
      <c r="AA225">
        <f>COUNTIF('National Seating Mobility - NSM'!B:B,'Vehicle Details'!H225)</f>
        <v>0</v>
      </c>
      <c r="AB225">
        <f>SUMIF('National Seating Mobility - NSM'!B:B,'Vehicle Details'!H225,'National Seating Mobility - NSM'!F:F)</f>
        <v>0</v>
      </c>
      <c r="AC225">
        <f>VLOOKUP(A225,Export!A:I,9,FALSE)</f>
        <v>0</v>
      </c>
      <c r="AD225">
        <f>VLOOKUP(A225,Export!A:N,14,FALSE)</f>
        <v>15</v>
      </c>
    </row>
    <row r="226" spans="1:30">
      <c r="A226" s="1">
        <v>265</v>
      </c>
      <c r="B226" s="1" t="str">
        <f>VLOOKUP($A226,Contacts!$A:$O,14,FALSE)</f>
        <v>SEC</v>
      </c>
      <c r="C226" s="1" t="str">
        <f>VLOOKUP($A226,Contacts!$A:$O,15,FALSE)</f>
        <v>South East</v>
      </c>
      <c r="D226" s="1" t="s">
        <v>1306</v>
      </c>
      <c r="E226" s="1" t="s">
        <v>398</v>
      </c>
      <c r="F226" s="1" t="s">
        <v>21</v>
      </c>
      <c r="G226" s="1" t="s">
        <v>873</v>
      </c>
      <c r="H226" s="1" t="s">
        <v>1307</v>
      </c>
      <c r="I226" s="1" t="s">
        <v>1311</v>
      </c>
      <c r="J226" s="1" t="s">
        <v>1309</v>
      </c>
      <c r="K226" s="1" t="s">
        <v>1310</v>
      </c>
      <c r="L226" t="str">
        <f>VLOOKUP(K226,Page1!A:F,6,FALSE)</f>
        <v>Technician</v>
      </c>
      <c r="M226" t="str">
        <f>VLOOKUP(H226,VehiclesReport!A:D,4,FALSE)</f>
        <v>1101902412</v>
      </c>
      <c r="N226" t="e">
        <f>VLOOKUP(M226,Blackout!A:J,10,FALSE)</f>
        <v>#N/A</v>
      </c>
      <c r="O226">
        <v>1</v>
      </c>
      <c r="P226">
        <f>SUMIF(Report!A:A,'Vehicle Details'!H226,Report!D:D)</f>
        <v>1010</v>
      </c>
      <c r="V226">
        <f>P226/(SUMIF(Report!A:A,'Vehicle Details'!H226,Report!F:F))</f>
        <v>27.505446623093682</v>
      </c>
      <c r="W226">
        <f>AVERAGEIF(Report!A:A,'Vehicle Details'!H226,Report!G:G)</f>
        <v>4.416666666666667</v>
      </c>
      <c r="X226">
        <f>SUMIF(Report!A:A, 'Vehicle Details'!H226,Report!H:H)</f>
        <v>162.14000000000001</v>
      </c>
      <c r="AA226" s="61">
        <f>COUNTIF('National Seating Mobility - NSM'!B:B,'Vehicle Details'!H226)</f>
        <v>1</v>
      </c>
      <c r="AB226">
        <f>SUMIF('National Seating Mobility - NSM'!B:B,'Vehicle Details'!H226,'National Seating Mobility - NSM'!F:F)</f>
        <v>0</v>
      </c>
      <c r="AC226">
        <f>VLOOKUP(A226,Export!A:I,9,FALSE)</f>
        <v>0.66666666666666663</v>
      </c>
      <c r="AD226">
        <f>VLOOKUP(A226,Export!A:N,14,FALSE)</f>
        <v>42</v>
      </c>
    </row>
    <row r="227" spans="1:30">
      <c r="A227" s="1">
        <v>136</v>
      </c>
      <c r="B227" s="1" t="str">
        <f>VLOOKUP($A227,Contacts!$A:$O,14,FALSE)</f>
        <v>North Central</v>
      </c>
      <c r="C227" s="1" t="str">
        <f>VLOOKUP($A227,Contacts!$A:$O,15,FALSE)</f>
        <v>Central</v>
      </c>
      <c r="D227" s="1" t="s">
        <v>1312</v>
      </c>
      <c r="E227" s="1" t="s">
        <v>11</v>
      </c>
      <c r="F227" s="1" t="s">
        <v>12</v>
      </c>
      <c r="G227" s="1" t="s">
        <v>1313</v>
      </c>
      <c r="H227" s="1" t="s">
        <v>1314</v>
      </c>
      <c r="I227" s="1" t="s">
        <v>1319</v>
      </c>
      <c r="J227" s="1" t="s">
        <v>1317</v>
      </c>
      <c r="K227" s="1" t="s">
        <v>1318</v>
      </c>
      <c r="L227" t="str">
        <f>VLOOKUP(K227,Page1!A:F,6,FALSE)</f>
        <v>RTS</v>
      </c>
      <c r="M227" t="str">
        <f>VLOOKUP(H227,VehiclesReport!A:D,4,FALSE)</f>
        <v>1102101331</v>
      </c>
      <c r="N227" t="e">
        <f>VLOOKUP(M227,Blackout!A:J,10,FALSE)</f>
        <v>#N/A</v>
      </c>
      <c r="O227">
        <v>1</v>
      </c>
      <c r="P227">
        <f>SUMIF(Report!A:A,'Vehicle Details'!H227,Report!D:D)</f>
        <v>327</v>
      </c>
      <c r="V227">
        <f>P227/(SUMIF(Report!A:A,'Vehicle Details'!H227,Report!F:F))</f>
        <v>14.386273647162341</v>
      </c>
      <c r="W227">
        <f>AVERAGEIF(Report!A:A,'Vehicle Details'!H227,Report!G:G)</f>
        <v>4.38</v>
      </c>
      <c r="X227">
        <f>SUMIF(Report!A:A, 'Vehicle Details'!H227,Report!H:H)</f>
        <v>99.55</v>
      </c>
      <c r="AA227">
        <f>COUNTIF('National Seating Mobility - NSM'!B:B,'Vehicle Details'!H227)</f>
        <v>0</v>
      </c>
      <c r="AB227">
        <f>SUMIF('National Seating Mobility - NSM'!B:B,'Vehicle Details'!H227,'National Seating Mobility - NSM'!F:F)</f>
        <v>0</v>
      </c>
      <c r="AC227">
        <f>VLOOKUP(A227,Export!A:I,9,FALSE)</f>
        <v>0.66666666666666663</v>
      </c>
      <c r="AD227">
        <f>VLOOKUP(A227,Export!A:N,14,FALSE)</f>
        <v>75</v>
      </c>
    </row>
    <row r="228" spans="1:30">
      <c r="A228" s="1">
        <v>207</v>
      </c>
      <c r="B228" s="1" t="str">
        <f>VLOOKUP($A228,Contacts!$A:$O,14,FALSE)</f>
        <v>SC Texas</v>
      </c>
      <c r="C228" s="1" t="str">
        <f>VLOOKUP($A228,Contacts!$A:$O,15,FALSE)</f>
        <v>South East</v>
      </c>
      <c r="D228" s="1" t="s">
        <v>1320</v>
      </c>
      <c r="E228" s="1" t="s">
        <v>11</v>
      </c>
      <c r="F228" s="1" t="s">
        <v>12</v>
      </c>
      <c r="G228" s="1" t="s">
        <v>231</v>
      </c>
      <c r="H228" s="1" t="s">
        <v>1321</v>
      </c>
      <c r="I228" s="1" t="s">
        <v>1324</v>
      </c>
      <c r="J228" s="1" t="s">
        <v>1322</v>
      </c>
      <c r="K228" s="1" t="s">
        <v>1323</v>
      </c>
      <c r="L228" t="str">
        <f>VLOOKUP(K228,Page1!A:F,6,FALSE)</f>
        <v>RTS</v>
      </c>
      <c r="M228" s="61" t="e">
        <f>VLOOKUP(H228,VehiclesReport!A:D,4,FALSE)</f>
        <v>#N/A</v>
      </c>
      <c r="N228" t="e">
        <f>VLOOKUP(M228,Blackout!A:J,10,FALSE)</f>
        <v>#N/A</v>
      </c>
      <c r="O228">
        <v>0</v>
      </c>
      <c r="P228">
        <f>SUMIF(Report!A:A,'Vehicle Details'!H228,Report!D:D)</f>
        <v>330</v>
      </c>
      <c r="V228">
        <f>P228/(SUMIF(Report!A:A,'Vehicle Details'!H228,Report!F:F))</f>
        <v>16.785350966429299</v>
      </c>
      <c r="W228">
        <f>AVERAGEIF(Report!A:A,'Vehicle Details'!H228,Report!G:G)</f>
        <v>4.1500000000000004</v>
      </c>
      <c r="X228">
        <f>SUMIF(Report!A:A, 'Vehicle Details'!H228,Report!H:H)</f>
        <v>81.67</v>
      </c>
      <c r="AA228">
        <f>COUNTIF('National Seating Mobility - NSM'!B:B,'Vehicle Details'!H228)</f>
        <v>0</v>
      </c>
      <c r="AB228">
        <f>SUMIF('National Seating Mobility - NSM'!B:B,'Vehicle Details'!H228,'National Seating Mobility - NSM'!F:F)</f>
        <v>0</v>
      </c>
      <c r="AC228">
        <f>VLOOKUP(A228,Export!A:I,9,FALSE)</f>
        <v>0.4</v>
      </c>
      <c r="AD228">
        <f>VLOOKUP(A228,Export!A:N,14,FALSE)</f>
        <v>53</v>
      </c>
    </row>
    <row r="229" spans="1:30">
      <c r="A229" s="1">
        <v>940</v>
      </c>
      <c r="B229" s="1">
        <f>VLOOKUP($A229,Contacts!$A:$O,14,FALSE)</f>
        <v>0</v>
      </c>
      <c r="C229" s="1" t="str">
        <f>VLOOKUP($A229,Contacts!$A:$O,15,FALSE)</f>
        <v>South East</v>
      </c>
      <c r="D229" s="1" t="s">
        <v>1325</v>
      </c>
      <c r="E229" s="1" t="s">
        <v>136</v>
      </c>
      <c r="F229" s="1" t="s">
        <v>21</v>
      </c>
      <c r="G229" s="1" t="s">
        <v>770</v>
      </c>
      <c r="H229" s="1" t="s">
        <v>1326</v>
      </c>
      <c r="I229" s="1" t="s">
        <v>1329</v>
      </c>
      <c r="J229" s="1" t="s">
        <v>1327</v>
      </c>
      <c r="K229" s="1" t="s">
        <v>1328</v>
      </c>
      <c r="L229" t="str">
        <f>VLOOKUP(K229,Page1!A:F,6,FALSE)</f>
        <v>Technician Master</v>
      </c>
      <c r="M229" t="str">
        <f>VLOOKUP(H229,VehiclesReport!A:D,4,FALSE)</f>
        <v>2201602828</v>
      </c>
      <c r="N229" t="e">
        <f>VLOOKUP(M229,Blackout!A:J,10,FALSE)</f>
        <v>#N/A</v>
      </c>
      <c r="O229">
        <v>1</v>
      </c>
      <c r="P229">
        <f>SUMIF(Report!A:A,'Vehicle Details'!H229,Report!D:D)</f>
        <v>621</v>
      </c>
      <c r="V229">
        <f>P229/(SUMIF(Report!A:A,'Vehicle Details'!H229,Report!F:F))</f>
        <v>16.359325605900949</v>
      </c>
      <c r="W229">
        <f>AVERAGEIF(Report!A:A,'Vehicle Details'!H229,Report!G:G)</f>
        <v>4.38</v>
      </c>
      <c r="X229">
        <f>SUMIF(Report!A:A, 'Vehicle Details'!H229,Report!H:H)</f>
        <v>166.41</v>
      </c>
      <c r="AA229" s="61">
        <f>COUNTIF('National Seating Mobility - NSM'!B:B,'Vehicle Details'!H229)</f>
        <v>1</v>
      </c>
      <c r="AB229">
        <f>SUMIF('National Seating Mobility - NSM'!B:B,'Vehicle Details'!H229,'National Seating Mobility - NSM'!F:F)</f>
        <v>0</v>
      </c>
      <c r="AC229" t="e">
        <f>VLOOKUP(A229,Export!A:I,9,FALSE)</f>
        <v>#N/A</v>
      </c>
      <c r="AD229" t="e">
        <f>VLOOKUP(A229,Export!A:N,14,FALSE)</f>
        <v>#N/A</v>
      </c>
    </row>
    <row r="230" spans="1:30">
      <c r="A230" s="1">
        <v>4</v>
      </c>
      <c r="B230" s="1" t="str">
        <f>VLOOKUP($A230,Contacts!$A:$O,14,FALSE)</f>
        <v>Gulf Coast</v>
      </c>
      <c r="C230" s="1" t="str">
        <f>VLOOKUP($A230,Contacts!$A:$O,15,FALSE)</f>
        <v>South East</v>
      </c>
      <c r="D230" s="1" t="s">
        <v>1330</v>
      </c>
      <c r="E230" s="1" t="s">
        <v>20</v>
      </c>
      <c r="F230" s="1" t="s">
        <v>21</v>
      </c>
      <c r="G230" s="1" t="s">
        <v>1331</v>
      </c>
      <c r="H230" s="1" t="s">
        <v>1332</v>
      </c>
      <c r="I230" s="1" t="s">
        <v>1336</v>
      </c>
      <c r="J230" s="1" t="s">
        <v>1334</v>
      </c>
      <c r="K230" s="1" t="s">
        <v>1335</v>
      </c>
      <c r="L230" t="str">
        <f>VLOOKUP(K230,Page1!A:F,6,FALSE)</f>
        <v>Access Sales</v>
      </c>
      <c r="M230" s="61" t="e">
        <f>VLOOKUP(H230,VehiclesReport!A:D,4,FALSE)</f>
        <v>#N/A</v>
      </c>
      <c r="N230" t="e">
        <f>VLOOKUP(M230,Blackout!A:J,10,FALSE)</f>
        <v>#N/A</v>
      </c>
      <c r="O230">
        <v>0</v>
      </c>
      <c r="P230">
        <f>SUMIF(Report!A:A,'Vehicle Details'!H230,Report!D:D)</f>
        <v>420</v>
      </c>
      <c r="V230">
        <f>P230/(SUMIF(Report!A:A,'Vehicle Details'!H230,Report!F:F))</f>
        <v>13.526570048309178</v>
      </c>
      <c r="W230">
        <f>AVERAGEIF(Report!A:A,'Vehicle Details'!H230,Report!G:G)</f>
        <v>4.5</v>
      </c>
      <c r="X230">
        <f>SUMIF(Report!A:A, 'Vehicle Details'!H230,Report!H:H)</f>
        <v>139.69999999999999</v>
      </c>
      <c r="AA230" s="61">
        <f>COUNTIF('National Seating Mobility - NSM'!B:B,'Vehicle Details'!H230)</f>
        <v>1</v>
      </c>
      <c r="AB230">
        <f>SUMIF('National Seating Mobility - NSM'!B:B,'Vehicle Details'!H230,'National Seating Mobility - NSM'!F:F)</f>
        <v>0</v>
      </c>
      <c r="AC230">
        <f>VLOOKUP(A230,Export!A:I,9,FALSE)</f>
        <v>0.22727272727272727</v>
      </c>
      <c r="AD230">
        <f>VLOOKUP(A230,Export!A:N,14,FALSE)</f>
        <v>529</v>
      </c>
    </row>
    <row r="231" spans="1:30">
      <c r="A231" s="1">
        <v>76</v>
      </c>
      <c r="B231" s="1" t="str">
        <f>VLOOKUP($A231,Contacts!$A:$O,14,FALSE)</f>
        <v>SC Texas</v>
      </c>
      <c r="C231" s="1" t="str">
        <f>VLOOKUP($A231,Contacts!$A:$O,15,FALSE)</f>
        <v>South East</v>
      </c>
      <c r="D231" s="1" t="s">
        <v>1337</v>
      </c>
      <c r="E231" s="1" t="s">
        <v>11</v>
      </c>
      <c r="F231" s="1" t="s">
        <v>45</v>
      </c>
      <c r="G231" s="1" t="s">
        <v>1338</v>
      </c>
      <c r="H231" s="1" t="s">
        <v>1339</v>
      </c>
      <c r="I231" s="1" t="s">
        <v>1342</v>
      </c>
      <c r="J231" s="1" t="s">
        <v>1340</v>
      </c>
      <c r="K231" s="1" t="s">
        <v>1341</v>
      </c>
      <c r="L231" t="str">
        <f>VLOOKUP(K231,Page1!A:F,6,FALSE)</f>
        <v>General Manager</v>
      </c>
      <c r="M231" s="61" t="e">
        <f>VLOOKUP(H231,VehiclesReport!A:D,4,FALSE)</f>
        <v>#N/A</v>
      </c>
      <c r="N231" t="e">
        <f>VLOOKUP(M231,Blackout!A:J,10,FALSE)</f>
        <v>#N/A</v>
      </c>
      <c r="O231">
        <v>0</v>
      </c>
      <c r="P231">
        <f>SUMIF(Report!A:A,'Vehicle Details'!H231,Report!D:D)</f>
        <v>0</v>
      </c>
      <c r="V231" t="e">
        <f>P231/(SUMIF(Report!A:A,'Vehicle Details'!H231,Report!F:F))</f>
        <v>#DIV/0!</v>
      </c>
      <c r="W231" t="e">
        <f>AVERAGEIF(Report!A:A,'Vehicle Details'!H231,Report!G:G)</f>
        <v>#DIV/0!</v>
      </c>
      <c r="X231">
        <f>SUMIF(Report!A:A, 'Vehicle Details'!H231,Report!H:H)</f>
        <v>0</v>
      </c>
      <c r="AA231">
        <f>COUNTIF('National Seating Mobility - NSM'!B:B,'Vehicle Details'!H231)</f>
        <v>0</v>
      </c>
      <c r="AB231">
        <f>SUMIF('National Seating Mobility - NSM'!B:B,'Vehicle Details'!H231,'National Seating Mobility - NSM'!F:F)</f>
        <v>0</v>
      </c>
      <c r="AC231">
        <f>VLOOKUP(A231,Export!A:I,9,FALSE)</f>
        <v>0.2857142857142857</v>
      </c>
      <c r="AD231">
        <f>VLOOKUP(A231,Export!A:N,14,FALSE)</f>
        <v>180</v>
      </c>
    </row>
    <row r="232" spans="1:30">
      <c r="A232" s="1">
        <v>48</v>
      </c>
      <c r="B232" s="1" t="str">
        <f>VLOOKUP($A232,Contacts!$A:$O,14,FALSE)</f>
        <v>Mid-Central</v>
      </c>
      <c r="C232" s="1" t="str">
        <f>VLOOKUP($A232,Contacts!$A:$O,15,FALSE)</f>
        <v>Central</v>
      </c>
      <c r="D232" s="1" t="s">
        <v>1343</v>
      </c>
      <c r="E232" s="1" t="s">
        <v>11</v>
      </c>
      <c r="F232" s="1" t="s">
        <v>45</v>
      </c>
      <c r="G232" s="1" t="s">
        <v>171</v>
      </c>
      <c r="H232" s="1" t="s">
        <v>1344</v>
      </c>
      <c r="I232" s="1" t="s">
        <v>1347</v>
      </c>
      <c r="J232" s="1" t="s">
        <v>1345</v>
      </c>
      <c r="K232" s="1" t="s">
        <v>1346</v>
      </c>
      <c r="L232" t="str">
        <f>VLOOKUP(K232,Page1!A:F,6,FALSE)</f>
        <v>Key Account Manager</v>
      </c>
      <c r="M232" t="str">
        <f>VLOOKUP(H232,VehiclesReport!A:D,4,FALSE)</f>
        <v>0051286190</v>
      </c>
      <c r="N232" t="e">
        <f>VLOOKUP(M232,Blackout!A:J,10,FALSE)</f>
        <v>#N/A</v>
      </c>
      <c r="O232">
        <v>1</v>
      </c>
      <c r="P232">
        <f>SUMIF(Report!A:A,'Vehicle Details'!H232,Report!D:D)</f>
        <v>0</v>
      </c>
      <c r="V232" t="e">
        <f>P232/(SUMIF(Report!A:A,'Vehicle Details'!H232,Report!F:F))</f>
        <v>#DIV/0!</v>
      </c>
      <c r="W232" t="e">
        <f>AVERAGEIF(Report!A:A,'Vehicle Details'!H232,Report!G:G)</f>
        <v>#DIV/0!</v>
      </c>
      <c r="X232">
        <f>SUMIF(Report!A:A, 'Vehicle Details'!H232,Report!H:H)</f>
        <v>0</v>
      </c>
      <c r="AA232">
        <f>COUNTIF('National Seating Mobility - NSM'!B:B,'Vehicle Details'!H232)</f>
        <v>0</v>
      </c>
      <c r="AB232">
        <f>SUMIF('National Seating Mobility - NSM'!B:B,'Vehicle Details'!H232,'National Seating Mobility - NSM'!F:F)</f>
        <v>0</v>
      </c>
      <c r="AC232">
        <f>VLOOKUP(A232,Export!A:I,9,FALSE)</f>
        <v>0</v>
      </c>
      <c r="AD232">
        <f>VLOOKUP(A232,Export!A:N,14,FALSE)</f>
        <v>137</v>
      </c>
    </row>
    <row r="233" spans="1:30">
      <c r="A233" s="1">
        <v>256</v>
      </c>
      <c r="B233" s="1" t="str">
        <f>VLOOKUP($A233,Contacts!$A:$O,14,FALSE)</f>
        <v>Big 10</v>
      </c>
      <c r="C233" s="1" t="str">
        <f>VLOOKUP($A233,Contacts!$A:$O,15,FALSE)</f>
        <v>Central</v>
      </c>
      <c r="D233" s="1" t="s">
        <v>1348</v>
      </c>
      <c r="E233" s="1" t="s">
        <v>11</v>
      </c>
      <c r="F233" s="1" t="s">
        <v>12</v>
      </c>
      <c r="G233" s="1" t="s">
        <v>1349</v>
      </c>
      <c r="H233" s="1" t="s">
        <v>1350</v>
      </c>
      <c r="I233" s="1" t="s">
        <v>1353</v>
      </c>
      <c r="J233" s="1" t="s">
        <v>1351</v>
      </c>
      <c r="K233" s="1" t="s">
        <v>1352</v>
      </c>
      <c r="L233" t="str">
        <f>VLOOKUP(K233,Page1!A:F,6,FALSE)</f>
        <v>Technician</v>
      </c>
      <c r="M233" t="str">
        <f>VLOOKUP(H233,VehiclesReport!A:D,4,FALSE)</f>
        <v>1102005893</v>
      </c>
      <c r="N233" t="e">
        <f>VLOOKUP(M233,Blackout!A:J,10,FALSE)</f>
        <v>#N/A</v>
      </c>
      <c r="O233">
        <v>1</v>
      </c>
      <c r="P233">
        <f>SUMIF(Report!A:A,'Vehicle Details'!H233,Report!D:D)</f>
        <v>304</v>
      </c>
      <c r="V233">
        <f>P233/(SUMIF(Report!A:A,'Vehicle Details'!H233,Report!F:F))</f>
        <v>17.612977983777519</v>
      </c>
      <c r="W233">
        <f>AVERAGEIF(Report!A:A,'Vehicle Details'!H233,Report!G:G)</f>
        <v>4.63</v>
      </c>
      <c r="X233">
        <f>SUMIF(Report!A:A, 'Vehicle Details'!H233,Report!H:H)</f>
        <v>79.91</v>
      </c>
      <c r="AA233">
        <f>COUNTIF('National Seating Mobility - NSM'!B:B,'Vehicle Details'!H233)</f>
        <v>0</v>
      </c>
      <c r="AB233">
        <f>SUMIF('National Seating Mobility - NSM'!B:B,'Vehicle Details'!H233,'National Seating Mobility - NSM'!F:F)</f>
        <v>0</v>
      </c>
      <c r="AC233">
        <f>VLOOKUP(A233,Export!A:I,9,FALSE)</f>
        <v>0.77272727272727271</v>
      </c>
      <c r="AD233">
        <f>VLOOKUP(A233,Export!A:N,14,FALSE)</f>
        <v>197</v>
      </c>
    </row>
    <row r="234" spans="1:30">
      <c r="A234" s="1">
        <v>256</v>
      </c>
      <c r="B234" s="1" t="str">
        <f>VLOOKUP($A234,Contacts!$A:$O,14,FALSE)</f>
        <v>Big 10</v>
      </c>
      <c r="C234" s="1" t="str">
        <f>VLOOKUP($A234,Contacts!$A:$O,15,FALSE)</f>
        <v>Central</v>
      </c>
      <c r="D234" s="1" t="s">
        <v>1354</v>
      </c>
      <c r="E234" s="1" t="s">
        <v>20</v>
      </c>
      <c r="F234" s="1" t="s">
        <v>21</v>
      </c>
      <c r="G234" s="1" t="s">
        <v>1355</v>
      </c>
      <c r="H234" s="1" t="s">
        <v>1356</v>
      </c>
      <c r="I234" s="1" t="s">
        <v>1359</v>
      </c>
      <c r="J234" s="1" t="s">
        <v>1357</v>
      </c>
      <c r="K234" s="1" t="s">
        <v>1358</v>
      </c>
      <c r="L234" t="str">
        <f>VLOOKUP(K234,Page1!A:F,6,FALSE)</f>
        <v>Technician</v>
      </c>
      <c r="M234" t="str">
        <f>VLOOKUP(H234,VehiclesReport!A:D,4,FALSE)</f>
        <v>1101905411</v>
      </c>
      <c r="N234" t="e">
        <f>VLOOKUP(M234,Blackout!A:J,10,FALSE)</f>
        <v>#N/A</v>
      </c>
      <c r="O234">
        <v>1</v>
      </c>
      <c r="P234">
        <f>SUMIF(Report!A:A,'Vehicle Details'!H234,Report!D:D)</f>
        <v>354</v>
      </c>
      <c r="V234">
        <f>P234/(SUMIF(Report!A:A,'Vehicle Details'!H234,Report!F:F))</f>
        <v>15.057422373458103</v>
      </c>
      <c r="W234">
        <f>AVERAGEIF(Report!A:A,'Vehicle Details'!H234,Report!G:G)</f>
        <v>4.7</v>
      </c>
      <c r="X234">
        <f>SUMIF(Report!A:A, 'Vehicle Details'!H234,Report!H:H)</f>
        <v>110.52</v>
      </c>
      <c r="AA234">
        <f>COUNTIF('National Seating Mobility - NSM'!B:B,'Vehicle Details'!H234)</f>
        <v>0</v>
      </c>
      <c r="AB234">
        <f>SUMIF('National Seating Mobility - NSM'!B:B,'Vehicle Details'!H234,'National Seating Mobility - NSM'!F:F)</f>
        <v>0</v>
      </c>
      <c r="AC234">
        <f>VLOOKUP(A234,Export!A:I,9,FALSE)</f>
        <v>0.77272727272727271</v>
      </c>
      <c r="AD234">
        <f>VLOOKUP(A234,Export!A:N,14,FALSE)</f>
        <v>197</v>
      </c>
    </row>
    <row r="235" spans="1:30">
      <c r="A235" s="1">
        <v>256</v>
      </c>
      <c r="B235" s="1" t="str">
        <f>VLOOKUP($A235,Contacts!$A:$O,14,FALSE)</f>
        <v>Big 10</v>
      </c>
      <c r="C235" s="1" t="str">
        <f>VLOOKUP($A235,Contacts!$A:$O,15,FALSE)</f>
        <v>Central</v>
      </c>
      <c r="D235" s="1" t="s">
        <v>1360</v>
      </c>
      <c r="E235" s="1" t="s">
        <v>20</v>
      </c>
      <c r="F235" s="1" t="s">
        <v>21</v>
      </c>
      <c r="G235" s="1" t="s">
        <v>1355</v>
      </c>
      <c r="H235" s="1" t="s">
        <v>1361</v>
      </c>
      <c r="I235" s="1" t="s">
        <v>1363</v>
      </c>
      <c r="J235" s="1" t="s">
        <v>1362</v>
      </c>
      <c r="K235" s="1" t="s">
        <v>1352</v>
      </c>
      <c r="L235" t="str">
        <f>VLOOKUP(K235,Page1!A:F,6,FALSE)</f>
        <v>Technician</v>
      </c>
      <c r="M235" t="str">
        <f>VLOOKUP(H235,VehiclesReport!A:D,4,FALSE)</f>
        <v>1101902116</v>
      </c>
      <c r="N235" t="e">
        <f>VLOOKUP(M235,Blackout!A:J,10,FALSE)</f>
        <v>#N/A</v>
      </c>
      <c r="O235">
        <v>1</v>
      </c>
      <c r="P235">
        <f>SUMIF(Report!A:A,'Vehicle Details'!H235,Report!D:D)</f>
        <v>435</v>
      </c>
      <c r="V235">
        <f>P235/(SUMIF(Report!A:A,'Vehicle Details'!H235,Report!F:F))</f>
        <v>18.518518518518519</v>
      </c>
      <c r="W235">
        <f>AVERAGEIF(Report!A:A,'Vehicle Details'!H235,Report!G:G)</f>
        <v>4.5199999999999996</v>
      </c>
      <c r="X235">
        <f>SUMIF(Report!A:A, 'Vehicle Details'!H235,Report!H:H)</f>
        <v>106.15</v>
      </c>
      <c r="AA235">
        <f>COUNTIF('National Seating Mobility - NSM'!B:B,'Vehicle Details'!H235)</f>
        <v>0</v>
      </c>
      <c r="AB235">
        <f>SUMIF('National Seating Mobility - NSM'!B:B,'Vehicle Details'!H235,'National Seating Mobility - NSM'!F:F)</f>
        <v>0</v>
      </c>
      <c r="AC235">
        <f>VLOOKUP(A235,Export!A:I,9,FALSE)</f>
        <v>0.77272727272727271</v>
      </c>
      <c r="AD235">
        <f>VLOOKUP(A235,Export!A:N,14,FALSE)</f>
        <v>197</v>
      </c>
    </row>
    <row r="236" spans="1:30">
      <c r="A236" s="1">
        <v>7</v>
      </c>
      <c r="B236" s="1" t="str">
        <f>VLOOKUP($A236,Contacts!$A:$O,14,FALSE)</f>
        <v>Gulf Coast</v>
      </c>
      <c r="C236" s="1" t="str">
        <f>VLOOKUP($A236,Contacts!$A:$O,15,FALSE)</f>
        <v>South East</v>
      </c>
      <c r="D236" s="1" t="s">
        <v>1364</v>
      </c>
      <c r="E236" s="1" t="s">
        <v>11</v>
      </c>
      <c r="F236" s="1" t="s">
        <v>45</v>
      </c>
      <c r="G236" s="1" t="s">
        <v>171</v>
      </c>
      <c r="H236" s="1" t="s">
        <v>1365</v>
      </c>
      <c r="I236" s="1" t="s">
        <v>1368</v>
      </c>
      <c r="J236" s="1" t="s">
        <v>1366</v>
      </c>
      <c r="K236" s="1" t="s">
        <v>1367</v>
      </c>
      <c r="L236" t="str">
        <f>VLOOKUP(K236,Page1!A:F,6,FALSE)</f>
        <v>Key Account Manager</v>
      </c>
      <c r="M236" t="str">
        <f>VLOOKUP(H236,VehiclesReport!A:D,4,FALSE)</f>
        <v>0090402956</v>
      </c>
      <c r="N236" t="e">
        <f>VLOOKUP(M236,Blackout!A:J,10,FALSE)</f>
        <v>#N/A</v>
      </c>
      <c r="O236">
        <v>1</v>
      </c>
      <c r="P236">
        <f>SUMIF(Report!A:A,'Vehicle Details'!H236,Report!D:D)</f>
        <v>568</v>
      </c>
      <c r="V236">
        <f>P236/(SUMIF(Report!A:A,'Vehicle Details'!H236,Report!F:F))</f>
        <v>36.155315085932529</v>
      </c>
      <c r="W236">
        <f>AVERAGEIF(Report!A:A,'Vehicle Details'!H236,Report!G:G)</f>
        <v>4.26</v>
      </c>
      <c r="X236">
        <f>SUMIF(Report!A:A, 'Vehicle Details'!H236,Report!H:H)</f>
        <v>66.91</v>
      </c>
      <c r="AA236">
        <f>COUNTIF('National Seating Mobility - NSM'!B:B,'Vehicle Details'!H236)</f>
        <v>0</v>
      </c>
      <c r="AB236">
        <f>SUMIF('National Seating Mobility - NSM'!B:B,'Vehicle Details'!H236,'National Seating Mobility - NSM'!F:F)</f>
        <v>0</v>
      </c>
      <c r="AC236">
        <f>VLOOKUP(A236,Export!A:I,9,FALSE)</f>
        <v>0.6</v>
      </c>
      <c r="AD236">
        <f>VLOOKUP(A236,Export!A:N,14,FALSE)</f>
        <v>337</v>
      </c>
    </row>
    <row r="237" spans="1:30">
      <c r="A237" s="1">
        <v>126</v>
      </c>
      <c r="B237" s="1" t="str">
        <f>VLOOKUP($A237,Contacts!$A:$O,14,FALSE)</f>
        <v>North Central</v>
      </c>
      <c r="C237" s="1" t="str">
        <f>VLOOKUP($A237,Contacts!$A:$O,15,FALSE)</f>
        <v>Central</v>
      </c>
      <c r="D237" s="1" t="s">
        <v>1369</v>
      </c>
      <c r="E237" s="1" t="s">
        <v>67</v>
      </c>
      <c r="F237" s="1" t="s">
        <v>45</v>
      </c>
      <c r="G237" s="1" t="s">
        <v>68</v>
      </c>
      <c r="H237" s="1" t="s">
        <v>1370</v>
      </c>
      <c r="I237" s="1" t="s">
        <v>1373</v>
      </c>
      <c r="J237" s="1" t="s">
        <v>1371</v>
      </c>
      <c r="K237" s="1" t="s">
        <v>1372</v>
      </c>
      <c r="L237" t="str">
        <f>VLOOKUP(K237,Page1!A:F,6,FALSE)</f>
        <v>Branch Manager</v>
      </c>
      <c r="M237" t="str">
        <f>VLOOKUP(H237,VehiclesReport!A:D,4,FALSE)</f>
        <v>1102105754</v>
      </c>
      <c r="N237" t="e">
        <f>VLOOKUP(M237,Blackout!A:J,10,FALSE)</f>
        <v>#N/A</v>
      </c>
      <c r="O237">
        <v>1</v>
      </c>
      <c r="P237">
        <f>SUMIF(Report!A:A,'Vehicle Details'!H237,Report!D:D)</f>
        <v>185</v>
      </c>
      <c r="V237">
        <f>P237/(SUMIF(Report!A:A,'Vehicle Details'!H237,Report!F:F))</f>
        <v>26.390870185449359</v>
      </c>
      <c r="W237">
        <f>AVERAGEIF(Report!A:A,'Vehicle Details'!H237,Report!G:G)</f>
        <v>4.59</v>
      </c>
      <c r="X237">
        <f>SUMIF(Report!A:A, 'Vehicle Details'!H237,Report!H:H)</f>
        <v>32.19</v>
      </c>
      <c r="AA237">
        <f>COUNTIF('National Seating Mobility - NSM'!B:B,'Vehicle Details'!H237)</f>
        <v>0</v>
      </c>
      <c r="AB237">
        <f>SUMIF('National Seating Mobility - NSM'!B:B,'Vehicle Details'!H237,'National Seating Mobility - NSM'!F:F)</f>
        <v>0</v>
      </c>
      <c r="AC237">
        <f>VLOOKUP(A237,Export!A:I,9,FALSE)</f>
        <v>0.5625</v>
      </c>
      <c r="AD237">
        <f>VLOOKUP(A237,Export!A:N,14,FALSE)</f>
        <v>55</v>
      </c>
    </row>
    <row r="238" spans="1:30">
      <c r="A238" s="1">
        <v>5</v>
      </c>
      <c r="B238" s="1" t="str">
        <f>VLOOKUP($A238,Contacts!$A:$O,14,FALSE)</f>
        <v>SEC</v>
      </c>
      <c r="C238" s="1" t="str">
        <f>VLOOKUP($A238,Contacts!$A:$O,15,FALSE)</f>
        <v>South East</v>
      </c>
      <c r="D238" s="1" t="s">
        <v>1374</v>
      </c>
      <c r="E238" s="1" t="s">
        <v>67</v>
      </c>
      <c r="F238" s="1" t="s">
        <v>45</v>
      </c>
      <c r="G238" s="1" t="s">
        <v>68</v>
      </c>
      <c r="H238" s="1" t="s">
        <v>1375</v>
      </c>
      <c r="I238" s="1" t="s">
        <v>1379</v>
      </c>
      <c r="J238" s="1" t="s">
        <v>1377</v>
      </c>
      <c r="K238" s="60" t="s">
        <v>1378</v>
      </c>
      <c r="L238" t="e">
        <f>VLOOKUP(K238,Page1!A:F,6,FALSE)</f>
        <v>#N/A</v>
      </c>
      <c r="M238" t="str">
        <f>VLOOKUP(H238,VehiclesReport!A:D,4,FALSE)</f>
        <v>0042187032</v>
      </c>
      <c r="N238" t="e">
        <f>VLOOKUP(M238,Blackout!A:J,10,FALSE)</f>
        <v>#N/A</v>
      </c>
      <c r="O238">
        <v>1</v>
      </c>
      <c r="P238">
        <f>SUMIF(Report!A:A,'Vehicle Details'!H238,Report!D:D)</f>
        <v>860</v>
      </c>
      <c r="V238">
        <f>P238/(SUMIF(Report!A:A,'Vehicle Details'!H238,Report!F:F))</f>
        <v>22.739291380222106</v>
      </c>
      <c r="W238">
        <f>AVERAGEIF(Report!A:A,'Vehicle Details'!H238,Report!G:G)</f>
        <v>4.71</v>
      </c>
      <c r="X238">
        <f>SUMIF(Report!A:A, 'Vehicle Details'!H238,Report!H:H)</f>
        <v>179.61</v>
      </c>
      <c r="AA238">
        <f>COUNTIF('National Seating Mobility - NSM'!B:B,'Vehicle Details'!H238)</f>
        <v>0</v>
      </c>
      <c r="AB238">
        <f>SUMIF('National Seating Mobility - NSM'!B:B,'Vehicle Details'!H238,'National Seating Mobility - NSM'!F:F)</f>
        <v>0</v>
      </c>
      <c r="AC238">
        <f>VLOOKUP(A238,Export!A:I,9,FALSE)</f>
        <v>0.47058823529411764</v>
      </c>
      <c r="AD238">
        <f>VLOOKUP(A238,Export!A:N,14,FALSE)</f>
        <v>218</v>
      </c>
    </row>
    <row r="239" spans="1:30">
      <c r="A239" s="1">
        <v>77</v>
      </c>
      <c r="B239" s="1" t="str">
        <f>VLOOKUP($A239,Contacts!$A:$O,14,FALSE)</f>
        <v>South West</v>
      </c>
      <c r="C239" s="1" t="str">
        <f>VLOOKUP($A239,Contacts!$A:$O,15,FALSE)</f>
        <v>West</v>
      </c>
      <c r="D239" s="1" t="s">
        <v>1380</v>
      </c>
      <c r="E239" s="1" t="s">
        <v>67</v>
      </c>
      <c r="F239" s="1" t="s">
        <v>45</v>
      </c>
      <c r="G239" s="1" t="s">
        <v>375</v>
      </c>
      <c r="H239" s="1" t="s">
        <v>1381</v>
      </c>
      <c r="I239" s="1" t="s">
        <v>1384</v>
      </c>
      <c r="J239" s="1" t="s">
        <v>1382</v>
      </c>
      <c r="K239" s="1" t="s">
        <v>1383</v>
      </c>
      <c r="L239" t="str">
        <f>VLOOKUP(K239,Page1!A:F,6,FALSE)</f>
        <v>Technician</v>
      </c>
      <c r="M239" t="str">
        <f>VLOOKUP(H239,VehiclesReport!A:D,4,FALSE)</f>
        <v>1112705738</v>
      </c>
      <c r="N239" t="e">
        <f>VLOOKUP(M239,Blackout!A:J,10,FALSE)</f>
        <v>#N/A</v>
      </c>
      <c r="O239">
        <v>1</v>
      </c>
      <c r="P239">
        <f>SUMIF(Report!A:A,'Vehicle Details'!H239,Report!D:D)</f>
        <v>0</v>
      </c>
      <c r="V239">
        <f>P239/(SUMIF(Report!A:A,'Vehicle Details'!H239,Report!F:F))</f>
        <v>0</v>
      </c>
      <c r="W239">
        <f>AVERAGEIF(Report!A:A,'Vehicle Details'!H239,Report!G:G)</f>
        <v>5.2466666666666661</v>
      </c>
      <c r="X239">
        <f>SUMIF(Report!A:A, 'Vehicle Details'!H239,Report!H:H)</f>
        <v>183.62</v>
      </c>
      <c r="AA239">
        <f>COUNTIF('National Seating Mobility - NSM'!B:B,'Vehicle Details'!H239)</f>
        <v>0</v>
      </c>
      <c r="AB239">
        <f>SUMIF('National Seating Mobility - NSM'!B:B,'Vehicle Details'!H239,'National Seating Mobility - NSM'!F:F)</f>
        <v>0</v>
      </c>
      <c r="AC239">
        <f>VLOOKUP(A239,Export!A:I,9,FALSE)</f>
        <v>0.77777777777777779</v>
      </c>
      <c r="AD239">
        <f>VLOOKUP(A239,Export!A:N,14,FALSE)</f>
        <v>124</v>
      </c>
    </row>
    <row r="240" spans="1:30">
      <c r="A240" s="1">
        <v>45</v>
      </c>
      <c r="B240" s="1" t="str">
        <f>VLOOKUP($A240,Contacts!$A:$O,14,FALSE)</f>
        <v>Big East</v>
      </c>
      <c r="C240" s="1" t="str">
        <f>VLOOKUP($A240,Contacts!$A:$O,15,FALSE)</f>
        <v>North East</v>
      </c>
      <c r="D240" s="1" t="s">
        <v>1385</v>
      </c>
      <c r="E240" s="1" t="s">
        <v>67</v>
      </c>
      <c r="F240" s="1" t="s">
        <v>45</v>
      </c>
      <c r="G240" s="1" t="s">
        <v>375</v>
      </c>
      <c r="H240" s="1" t="s">
        <v>1386</v>
      </c>
      <c r="I240" s="1" t="s">
        <v>1389</v>
      </c>
      <c r="J240" s="1" t="s">
        <v>1387</v>
      </c>
      <c r="K240" s="1" t="s">
        <v>1388</v>
      </c>
      <c r="L240" t="str">
        <f>VLOOKUP(K240,Page1!A:F,6,FALSE)</f>
        <v>RTS</v>
      </c>
      <c r="M240" t="str">
        <f>VLOOKUP(H240,VehiclesReport!A:D,4,FALSE)</f>
        <v>0042286169</v>
      </c>
      <c r="N240" t="e">
        <f>VLOOKUP(M240,Blackout!A:J,10,FALSE)</f>
        <v>#N/A</v>
      </c>
      <c r="O240">
        <v>1</v>
      </c>
      <c r="P240">
        <f>SUMIF(Report!A:A,'Vehicle Details'!H240,Report!D:D)</f>
        <v>0</v>
      </c>
      <c r="V240" t="e">
        <f>P240/(SUMIF(Report!A:A,'Vehicle Details'!H240,Report!F:F))</f>
        <v>#DIV/0!</v>
      </c>
      <c r="W240" t="e">
        <f>AVERAGEIF(Report!A:A,'Vehicle Details'!H240,Report!G:G)</f>
        <v>#DIV/0!</v>
      </c>
      <c r="X240">
        <f>SUMIF(Report!A:A, 'Vehicle Details'!H240,Report!H:H)</f>
        <v>0</v>
      </c>
      <c r="AA240">
        <f>COUNTIF('National Seating Mobility - NSM'!B:B,'Vehicle Details'!H240)</f>
        <v>0</v>
      </c>
      <c r="AB240">
        <f>SUMIF('National Seating Mobility - NSM'!B:B,'Vehicle Details'!H240,'National Seating Mobility - NSM'!F:F)</f>
        <v>0</v>
      </c>
      <c r="AC240">
        <f>VLOOKUP(A240,Export!A:I,9,FALSE)</f>
        <v>0.5490196078431373</v>
      </c>
      <c r="AD240">
        <f>VLOOKUP(A240,Export!A:N,14,FALSE)</f>
        <v>617</v>
      </c>
    </row>
    <row r="241" spans="1:30">
      <c r="A241" s="1">
        <v>165</v>
      </c>
      <c r="B241" s="1" t="str">
        <f>VLOOKUP($A241,Contacts!$A:$O,14,FALSE)</f>
        <v>Pac.N.West</v>
      </c>
      <c r="C241" s="1" t="str">
        <f>VLOOKUP($A241,Contacts!$A:$O,15,FALSE)</f>
        <v>West</v>
      </c>
      <c r="D241" s="1" t="s">
        <v>1390</v>
      </c>
      <c r="E241" s="1" t="s">
        <v>44</v>
      </c>
      <c r="F241" s="1" t="s">
        <v>45</v>
      </c>
      <c r="G241" s="1" t="s">
        <v>68</v>
      </c>
      <c r="H241" s="1" t="s">
        <v>1391</v>
      </c>
      <c r="I241" s="1" t="s">
        <v>1394</v>
      </c>
      <c r="J241" s="1" t="s">
        <v>1392</v>
      </c>
      <c r="K241" s="1" t="s">
        <v>1393</v>
      </c>
      <c r="L241" t="e">
        <f>VLOOKUP(K241,Page1!A:F,6,FALSE)</f>
        <v>#N/A</v>
      </c>
      <c r="M241" t="str">
        <f>VLOOKUP(H241,VehiclesReport!A:D,4,FALSE)</f>
        <v>0051185188</v>
      </c>
      <c r="N241" t="e">
        <f>VLOOKUP(M241,Blackout!A:J,10,FALSE)</f>
        <v>#N/A</v>
      </c>
      <c r="O241">
        <v>1</v>
      </c>
      <c r="P241">
        <f>SUMIF(Report!A:A,'Vehicle Details'!H241,Report!D:D)</f>
        <v>278</v>
      </c>
      <c r="V241">
        <f>P241/(SUMIF(Report!A:A,'Vehicle Details'!H241,Report!F:F))</f>
        <v>27.069133398247324</v>
      </c>
      <c r="W241">
        <f>AVERAGEIF(Report!A:A,'Vehicle Details'!H241,Report!G:G)</f>
        <v>5.3</v>
      </c>
      <c r="X241">
        <f>SUMIF(Report!A:A, 'Vehicle Details'!H241,Report!H:H)</f>
        <v>54.45</v>
      </c>
      <c r="AA241">
        <f>COUNTIF('National Seating Mobility - NSM'!B:B,'Vehicle Details'!H241)</f>
        <v>0</v>
      </c>
      <c r="AB241">
        <f>SUMIF('National Seating Mobility - NSM'!B:B,'Vehicle Details'!H241,'National Seating Mobility - NSM'!F:F)</f>
        <v>0</v>
      </c>
      <c r="AC241">
        <f>VLOOKUP(A241,Export!A:I,9,FALSE)</f>
        <v>0.5</v>
      </c>
      <c r="AD241">
        <f>VLOOKUP(A241,Export!A:N,14,FALSE)</f>
        <v>110</v>
      </c>
    </row>
    <row r="242" spans="1:30">
      <c r="A242" s="1">
        <v>244</v>
      </c>
      <c r="B242" s="1" t="str">
        <f>VLOOKUP($A242,Contacts!$A:$O,14,FALSE)</f>
        <v>Pac.N.West</v>
      </c>
      <c r="C242" s="1" t="str">
        <f>VLOOKUP($A242,Contacts!$A:$O,15,FALSE)</f>
        <v>West</v>
      </c>
      <c r="D242" s="1" t="s">
        <v>1395</v>
      </c>
      <c r="E242" s="1" t="s">
        <v>44</v>
      </c>
      <c r="F242" s="1" t="s">
        <v>45</v>
      </c>
      <c r="G242" s="1" t="s">
        <v>68</v>
      </c>
      <c r="H242" s="1" t="s">
        <v>1396</v>
      </c>
      <c r="I242" s="1" t="s">
        <v>1399</v>
      </c>
      <c r="J242" s="1" t="s">
        <v>1397</v>
      </c>
      <c r="K242" s="1" t="s">
        <v>1398</v>
      </c>
      <c r="L242" t="str">
        <f>VLOOKUP(K242,Page1!A:F,6,FALSE)</f>
        <v>RTS</v>
      </c>
      <c r="M242" t="str">
        <f>VLOOKUP(H242,VehiclesReport!A:D,4,FALSE)</f>
        <v>0051485025</v>
      </c>
      <c r="N242" t="e">
        <f>VLOOKUP(M242,Blackout!A:J,10,FALSE)</f>
        <v>#N/A</v>
      </c>
      <c r="O242">
        <v>1</v>
      </c>
      <c r="P242">
        <f>SUMIF(Report!A:A,'Vehicle Details'!H242,Report!D:D)</f>
        <v>0</v>
      </c>
      <c r="V242" t="e">
        <f>P242/(SUMIF(Report!A:A,'Vehicle Details'!H242,Report!F:F))</f>
        <v>#DIV/0!</v>
      </c>
      <c r="W242" t="e">
        <f>AVERAGEIF(Report!A:A,'Vehicle Details'!H242,Report!G:G)</f>
        <v>#DIV/0!</v>
      </c>
      <c r="X242">
        <f>SUMIF(Report!A:A, 'Vehicle Details'!H242,Report!H:H)</f>
        <v>0</v>
      </c>
      <c r="AA242">
        <f>COUNTIF('National Seating Mobility - NSM'!B:B,'Vehicle Details'!H242)</f>
        <v>0</v>
      </c>
      <c r="AB242">
        <f>SUMIF('National Seating Mobility - NSM'!B:B,'Vehicle Details'!H242,'National Seating Mobility - NSM'!F:F)</f>
        <v>0</v>
      </c>
      <c r="AC242">
        <f>VLOOKUP(A242,Export!A:I,9,FALSE)</f>
        <v>0.375</v>
      </c>
      <c r="AD242">
        <f>VLOOKUP(A242,Export!A:N,14,FALSE)</f>
        <v>53</v>
      </c>
    </row>
    <row r="243" spans="1:30">
      <c r="A243" s="1">
        <v>202</v>
      </c>
      <c r="B243" s="1" t="str">
        <f>VLOOKUP($A243,Contacts!$A:$O,14,FALSE)</f>
        <v>SEC</v>
      </c>
      <c r="C243" s="1" t="str">
        <f>VLOOKUP($A243,Contacts!$A:$O,15,FALSE)</f>
        <v>South East</v>
      </c>
      <c r="D243" s="1" t="s">
        <v>1400</v>
      </c>
      <c r="E243" s="1" t="s">
        <v>67</v>
      </c>
      <c r="F243" s="1" t="s">
        <v>45</v>
      </c>
      <c r="G243" s="1" t="s">
        <v>375</v>
      </c>
      <c r="H243" s="1" t="s">
        <v>1401</v>
      </c>
      <c r="I243" s="1" t="s">
        <v>1405</v>
      </c>
      <c r="J243" s="1" t="s">
        <v>1403</v>
      </c>
      <c r="K243" s="1" t="s">
        <v>1404</v>
      </c>
      <c r="L243" t="str">
        <f>VLOOKUP(K243,Page1!A:F,6,FALSE)</f>
        <v>Branch Manager</v>
      </c>
      <c r="M243" t="str">
        <f>VLOOKUP(H243,VehiclesReport!A:D,4,FALSE)</f>
        <v>1101905716</v>
      </c>
      <c r="N243" t="e">
        <f>VLOOKUP(M243,Blackout!A:J,10,FALSE)</f>
        <v>#N/A</v>
      </c>
      <c r="O243">
        <v>1</v>
      </c>
      <c r="P243">
        <f>SUMIF(Report!A:A,'Vehicle Details'!H243,Report!D:D)</f>
        <v>297</v>
      </c>
      <c r="V243">
        <f>P243/(SUMIF(Report!A:A,'Vehicle Details'!H243,Report!F:F))</f>
        <v>23.404255319148938</v>
      </c>
      <c r="W243">
        <f>AVERAGEIF(Report!A:A,'Vehicle Details'!H243,Report!G:G)</f>
        <v>4.45</v>
      </c>
      <c r="X243">
        <f>SUMIF(Report!A:A, 'Vehicle Details'!H243,Report!H:H)</f>
        <v>56.46</v>
      </c>
      <c r="AA243">
        <f>COUNTIF('National Seating Mobility - NSM'!B:B,'Vehicle Details'!H243)</f>
        <v>0</v>
      </c>
      <c r="AB243">
        <f>SUMIF('National Seating Mobility - NSM'!B:B,'Vehicle Details'!H243,'National Seating Mobility - NSM'!F:F)</f>
        <v>0</v>
      </c>
      <c r="AC243">
        <f>VLOOKUP(A243,Export!A:I,9,FALSE)</f>
        <v>0.25</v>
      </c>
      <c r="AD243">
        <f>VLOOKUP(A243,Export!A:N,14,FALSE)</f>
        <v>71</v>
      </c>
    </row>
    <row r="244" spans="1:30">
      <c r="A244" s="1">
        <v>25</v>
      </c>
      <c r="B244" s="1" t="str">
        <f>VLOOKUP($A244,Contacts!$A:$O,14,FALSE)</f>
        <v>South Pacific</v>
      </c>
      <c r="C244" s="1" t="str">
        <f>VLOOKUP($A244,Contacts!$A:$O,15,FALSE)</f>
        <v>West</v>
      </c>
      <c r="D244" s="1" t="s">
        <v>1406</v>
      </c>
      <c r="E244" s="1" t="s">
        <v>44</v>
      </c>
      <c r="F244" s="1" t="s">
        <v>45</v>
      </c>
      <c r="G244" s="1" t="s">
        <v>68</v>
      </c>
      <c r="H244" s="1" t="s">
        <v>1407</v>
      </c>
      <c r="I244" s="1" t="s">
        <v>1410</v>
      </c>
      <c r="J244" s="1" t="s">
        <v>1408</v>
      </c>
      <c r="K244" s="1" t="s">
        <v>1409</v>
      </c>
      <c r="L244" t="str">
        <f>VLOOKUP(K244,Page1!A:F,6,FALSE)</f>
        <v>RTS</v>
      </c>
      <c r="M244" t="str">
        <f>VLOOKUP(H244,VehiclesReport!A:D,4,FALSE)</f>
        <v>0042185048</v>
      </c>
      <c r="N244" t="e">
        <f>VLOOKUP(M244,Blackout!A:J,10,FALSE)</f>
        <v>#N/A</v>
      </c>
      <c r="O244">
        <v>1</v>
      </c>
      <c r="P244">
        <f>SUMIF(Report!A:A,'Vehicle Details'!H244,Report!D:D)</f>
        <v>274</v>
      </c>
      <c r="V244">
        <f>P244/(SUMIF(Report!A:A,'Vehicle Details'!H244,Report!F:F))</f>
        <v>23.398804440649016</v>
      </c>
      <c r="W244">
        <f>AVERAGEIF(Report!A:A,'Vehicle Details'!H244,Report!G:G)</f>
        <v>6.2</v>
      </c>
      <c r="X244">
        <f>SUMIF(Report!A:A, 'Vehicle Details'!H244,Report!H:H)</f>
        <v>72.599999999999994</v>
      </c>
      <c r="AA244">
        <f>COUNTIF('National Seating Mobility - NSM'!B:B,'Vehicle Details'!H244)</f>
        <v>0</v>
      </c>
      <c r="AB244">
        <f>SUMIF('National Seating Mobility - NSM'!B:B,'Vehicle Details'!H244,'National Seating Mobility - NSM'!F:F)</f>
        <v>0</v>
      </c>
      <c r="AC244">
        <f>VLOOKUP(A244,Export!A:I,9,FALSE)</f>
        <v>0.63636363636363635</v>
      </c>
      <c r="AD244">
        <f>VLOOKUP(A244,Export!A:N,14,FALSE)</f>
        <v>142</v>
      </c>
    </row>
    <row r="245" spans="1:30">
      <c r="A245" s="1">
        <v>158</v>
      </c>
      <c r="B245" s="1" t="str">
        <f>VLOOKUP($A245,Contacts!$A:$O,14,FALSE)</f>
        <v>Mid-Atlantic</v>
      </c>
      <c r="C245" s="1" t="str">
        <f>VLOOKUP($A245,Contacts!$A:$O,15,FALSE)</f>
        <v>North East</v>
      </c>
      <c r="D245" s="1" t="s">
        <v>1411</v>
      </c>
      <c r="E245" s="1" t="s">
        <v>67</v>
      </c>
      <c r="F245" s="1" t="s">
        <v>45</v>
      </c>
      <c r="G245" s="1" t="s">
        <v>68</v>
      </c>
      <c r="H245" s="1" t="s">
        <v>1412</v>
      </c>
      <c r="I245" s="1" t="s">
        <v>1415</v>
      </c>
      <c r="J245" s="1" t="s">
        <v>1413</v>
      </c>
      <c r="K245" s="1" t="s">
        <v>1414</v>
      </c>
      <c r="L245" t="str">
        <f>VLOOKUP(K245,Page1!A:F,6,FALSE)</f>
        <v>Technician</v>
      </c>
      <c r="M245" t="str">
        <f>VLOOKUP(H245,VehiclesReport!A:D,4,FALSE)</f>
        <v>9011285007</v>
      </c>
      <c r="N245" t="e">
        <f>VLOOKUP(M245,Blackout!A:J,10,FALSE)</f>
        <v>#N/A</v>
      </c>
      <c r="O245">
        <v>1</v>
      </c>
      <c r="P245">
        <f>SUMIF(Report!A:A,'Vehicle Details'!H245,Report!D:D)</f>
        <v>0</v>
      </c>
      <c r="V245" t="e">
        <f>P245/(SUMIF(Report!A:A,'Vehicle Details'!H245,Report!F:F))</f>
        <v>#DIV/0!</v>
      </c>
      <c r="W245" t="e">
        <f>AVERAGEIF(Report!A:A,'Vehicle Details'!H245,Report!G:G)</f>
        <v>#DIV/0!</v>
      </c>
      <c r="X245">
        <f>SUMIF(Report!A:A, 'Vehicle Details'!H245,Report!H:H)</f>
        <v>0</v>
      </c>
      <c r="AA245">
        <f>COUNTIF('National Seating Mobility - NSM'!B:B,'Vehicle Details'!H245)</f>
        <v>0</v>
      </c>
      <c r="AB245">
        <f>SUMIF('National Seating Mobility - NSM'!B:B,'Vehicle Details'!H245,'National Seating Mobility - NSM'!F:F)</f>
        <v>0</v>
      </c>
      <c r="AC245">
        <f>VLOOKUP(A245,Export!A:I,9,FALSE)</f>
        <v>0.72972972972972971</v>
      </c>
      <c r="AD245">
        <f>VLOOKUP(A245,Export!A:N,14,FALSE)</f>
        <v>143</v>
      </c>
    </row>
    <row r="246" spans="1:30">
      <c r="A246" s="1">
        <v>77</v>
      </c>
      <c r="B246" s="1" t="str">
        <f>VLOOKUP($A246,Contacts!$A:$O,14,FALSE)</f>
        <v>South West</v>
      </c>
      <c r="C246" s="1" t="str">
        <f>VLOOKUP($A246,Contacts!$A:$O,15,FALSE)</f>
        <v>West</v>
      </c>
      <c r="D246" s="1" t="s">
        <v>1416</v>
      </c>
      <c r="E246" s="1" t="s">
        <v>67</v>
      </c>
      <c r="F246" s="1" t="s">
        <v>45</v>
      </c>
      <c r="G246" s="1" t="s">
        <v>375</v>
      </c>
      <c r="H246" s="1" t="s">
        <v>1417</v>
      </c>
      <c r="I246" s="1" t="s">
        <v>1420</v>
      </c>
      <c r="J246" s="1" t="s">
        <v>1418</v>
      </c>
      <c r="K246" s="60" t="s">
        <v>1419</v>
      </c>
      <c r="L246" t="e">
        <f>VLOOKUP(K246,Page1!A:F,6,FALSE)</f>
        <v>#N/A</v>
      </c>
      <c r="M246" t="str">
        <f>VLOOKUP(H246,VehiclesReport!A:D,4,FALSE)</f>
        <v>1102001285</v>
      </c>
      <c r="N246" t="e">
        <f>VLOOKUP(M246,Blackout!A:J,10,FALSE)</f>
        <v>#N/A</v>
      </c>
      <c r="O246">
        <v>1</v>
      </c>
      <c r="P246">
        <f>SUMIF(Report!A:A,'Vehicle Details'!H246,Report!D:D)</f>
        <v>0</v>
      </c>
      <c r="V246" t="e">
        <f>P246/(SUMIF(Report!A:A,'Vehicle Details'!H246,Report!F:F))</f>
        <v>#DIV/0!</v>
      </c>
      <c r="W246" t="e">
        <f>AVERAGEIF(Report!A:A,'Vehicle Details'!H246,Report!G:G)</f>
        <v>#DIV/0!</v>
      </c>
      <c r="X246">
        <f>SUMIF(Report!A:A, 'Vehicle Details'!H246,Report!H:H)</f>
        <v>0</v>
      </c>
      <c r="AA246">
        <f>COUNTIF('National Seating Mobility - NSM'!B:B,'Vehicle Details'!H246)</f>
        <v>0</v>
      </c>
      <c r="AB246">
        <f>SUMIF('National Seating Mobility - NSM'!B:B,'Vehicle Details'!H246,'National Seating Mobility - NSM'!F:F)</f>
        <v>0</v>
      </c>
      <c r="AC246">
        <f>VLOOKUP(A246,Export!A:I,9,FALSE)</f>
        <v>0.77777777777777779</v>
      </c>
      <c r="AD246">
        <f>VLOOKUP(A246,Export!A:N,14,FALSE)</f>
        <v>124</v>
      </c>
    </row>
    <row r="247" spans="1:30">
      <c r="A247" s="1">
        <v>99</v>
      </c>
      <c r="B247" s="1" t="str">
        <f>VLOOKUP($A247,Contacts!$A:$O,14,FALSE)</f>
        <v>Mid-Atlantic</v>
      </c>
      <c r="C247" s="1" t="str">
        <f>VLOOKUP($A247,Contacts!$A:$O,15,FALSE)</f>
        <v>North East</v>
      </c>
      <c r="D247" s="1" t="s">
        <v>1421</v>
      </c>
      <c r="E247" s="1" t="s">
        <v>11</v>
      </c>
      <c r="F247" s="1" t="s">
        <v>45</v>
      </c>
      <c r="G247" s="1" t="s">
        <v>68</v>
      </c>
      <c r="H247" s="1" t="s">
        <v>1422</v>
      </c>
      <c r="I247" s="1" t="s">
        <v>1425</v>
      </c>
      <c r="J247" s="1" t="s">
        <v>1423</v>
      </c>
      <c r="K247" s="1" t="s">
        <v>1424</v>
      </c>
      <c r="L247" t="str">
        <f>VLOOKUP(K247,Page1!A:F,6,FALSE)</f>
        <v>RTS</v>
      </c>
      <c r="M247" t="str">
        <f>VLOOKUP(H247,VehiclesReport!A:D,4,FALSE)</f>
        <v>1101804055</v>
      </c>
      <c r="N247" t="e">
        <f>VLOOKUP(M247,Blackout!A:J,10,FALSE)</f>
        <v>#N/A</v>
      </c>
      <c r="O247">
        <v>1</v>
      </c>
      <c r="P247">
        <f>SUMIF(Report!A:A,'Vehicle Details'!H247,Report!D:D)</f>
        <v>332</v>
      </c>
      <c r="V247">
        <f>P247/(SUMIF(Report!A:A,'Vehicle Details'!H247,Report!F:F))</f>
        <v>24.592592592592592</v>
      </c>
      <c r="W247">
        <f>AVERAGEIF(Report!A:A,'Vehicle Details'!H247,Report!G:G)</f>
        <v>4.46</v>
      </c>
      <c r="X247">
        <f>SUMIF(Report!A:A, 'Vehicle Details'!H247,Report!H:H)</f>
        <v>60.23</v>
      </c>
      <c r="AA247">
        <f>COUNTIF('National Seating Mobility - NSM'!B:B,'Vehicle Details'!H247)</f>
        <v>0</v>
      </c>
      <c r="AB247">
        <f>SUMIF('National Seating Mobility - NSM'!B:B,'Vehicle Details'!H247,'National Seating Mobility - NSM'!F:F)</f>
        <v>0</v>
      </c>
      <c r="AC247">
        <f>VLOOKUP(A247,Export!A:I,9,FALSE)</f>
        <v>0.58333333333333337</v>
      </c>
      <c r="AD247">
        <f>VLOOKUP(A247,Export!A:N,14,FALSE)</f>
        <v>373</v>
      </c>
    </row>
    <row r="248" spans="1:30">
      <c r="A248" s="1">
        <v>259</v>
      </c>
      <c r="B248" s="1" t="str">
        <f>VLOOKUP($A248,Contacts!$A:$O,14,FALSE)</f>
        <v>Pac.N.West</v>
      </c>
      <c r="C248" s="1" t="str">
        <f>VLOOKUP($A248,Contacts!$A:$O,15,FALSE)</f>
        <v>West</v>
      </c>
      <c r="D248" s="1" t="s">
        <v>1426</v>
      </c>
      <c r="E248" s="1" t="s">
        <v>11</v>
      </c>
      <c r="F248" s="1" t="s">
        <v>12</v>
      </c>
      <c r="G248" s="1" t="s">
        <v>13</v>
      </c>
      <c r="H248" s="1" t="s">
        <v>1427</v>
      </c>
      <c r="I248" s="1" t="s">
        <v>1431</v>
      </c>
      <c r="J248" s="1" t="s">
        <v>1429</v>
      </c>
      <c r="K248" s="1" t="s">
        <v>1430</v>
      </c>
      <c r="L248" t="str">
        <f>VLOOKUP(K248,Page1!A:F,6,FALSE)</f>
        <v>Technician</v>
      </c>
      <c r="M248" t="str">
        <f>VLOOKUP(H248,VehiclesReport!A:D,4,FALSE)</f>
        <v>0090401799</v>
      </c>
      <c r="N248" t="e">
        <f>VLOOKUP(M248,Blackout!A:J,10,FALSE)</f>
        <v>#N/A</v>
      </c>
      <c r="O248">
        <v>1</v>
      </c>
      <c r="P248">
        <f>SUMIF(Report!A:A,'Vehicle Details'!H248,Report!D:D)</f>
        <v>296</v>
      </c>
      <c r="V248">
        <f>P248/(SUMIF(Report!A:A,'Vehicle Details'!H248,Report!F:F))</f>
        <v>17.401528512639622</v>
      </c>
      <c r="W248">
        <f>AVERAGEIF(Report!A:A,'Vehicle Details'!H248,Report!G:G)</f>
        <v>5.9</v>
      </c>
      <c r="X248">
        <f>SUMIF(Report!A:A, 'Vehicle Details'!H248,Report!H:H)</f>
        <v>100.36</v>
      </c>
      <c r="AA248">
        <f>COUNTIF('National Seating Mobility - NSM'!B:B,'Vehicle Details'!H248)</f>
        <v>0</v>
      </c>
      <c r="AB248">
        <f>SUMIF('National Seating Mobility - NSM'!B:B,'Vehicle Details'!H248,'National Seating Mobility - NSM'!F:F)</f>
        <v>0</v>
      </c>
      <c r="AC248">
        <f>VLOOKUP(A248,Export!A:I,9,FALSE)</f>
        <v>0.5</v>
      </c>
      <c r="AD248">
        <f>VLOOKUP(A248,Export!A:N,14,FALSE)</f>
        <v>105</v>
      </c>
    </row>
    <row r="249" spans="1:30">
      <c r="A249" s="1">
        <v>119</v>
      </c>
      <c r="B249" s="1" t="str">
        <f>VLOOKUP($A249,Contacts!$A:$O,14,FALSE)</f>
        <v>Big East</v>
      </c>
      <c r="C249" s="1" t="str">
        <f>VLOOKUP($A249,Contacts!$A:$O,15,FALSE)</f>
        <v>North East</v>
      </c>
      <c r="D249" s="1" t="s">
        <v>1432</v>
      </c>
      <c r="E249" s="1" t="s">
        <v>44</v>
      </c>
      <c r="F249" s="1" t="s">
        <v>99</v>
      </c>
      <c r="G249" s="1" t="s">
        <v>100</v>
      </c>
      <c r="H249" s="1" t="s">
        <v>1433</v>
      </c>
      <c r="I249" s="1" t="s">
        <v>1436</v>
      </c>
      <c r="J249" s="1" t="s">
        <v>1434</v>
      </c>
      <c r="K249" s="1" t="s">
        <v>1435</v>
      </c>
      <c r="L249" t="e">
        <f>VLOOKUP(K249,Page1!A:F,6,FALSE)</f>
        <v>#N/A</v>
      </c>
      <c r="M249" s="61" t="e">
        <f>VLOOKUP(H249,VehiclesReport!A:D,4,FALSE)</f>
        <v>#N/A</v>
      </c>
      <c r="N249" t="e">
        <f>VLOOKUP(M249,Blackout!A:J,10,FALSE)</f>
        <v>#N/A</v>
      </c>
      <c r="O249">
        <v>0</v>
      </c>
      <c r="P249">
        <f>SUMIF(Report!A:A,'Vehicle Details'!H249,Report!D:D)</f>
        <v>539</v>
      </c>
      <c r="V249">
        <f>P249/(SUMIF(Report!A:A,'Vehicle Details'!H249,Report!F:F))</f>
        <v>27.570332480818415</v>
      </c>
      <c r="W249">
        <f>AVERAGEIF(Report!A:A,'Vehicle Details'!H249,Report!G:G)</f>
        <v>4.76</v>
      </c>
      <c r="X249">
        <f>SUMIF(Report!A:A, 'Vehicle Details'!H249,Report!H:H)</f>
        <v>93.05</v>
      </c>
      <c r="AA249">
        <f>COUNTIF('National Seating Mobility - NSM'!B:B,'Vehicle Details'!H249)</f>
        <v>0</v>
      </c>
      <c r="AB249">
        <f>SUMIF('National Seating Mobility - NSM'!B:B,'Vehicle Details'!H249,'National Seating Mobility - NSM'!F:F)</f>
        <v>0</v>
      </c>
      <c r="AC249">
        <f>VLOOKUP(A249,Export!A:I,9,FALSE)</f>
        <v>0.5714285714285714</v>
      </c>
      <c r="AD249">
        <f>VLOOKUP(A249,Export!A:N,14,FALSE)</f>
        <v>193</v>
      </c>
    </row>
    <row r="250" spans="1:30">
      <c r="A250" s="1">
        <v>8</v>
      </c>
      <c r="B250" s="1" t="str">
        <f>VLOOKUP($A250,Contacts!$A:$O,14,FALSE)</f>
        <v>South Pacific</v>
      </c>
      <c r="C250" s="1" t="str">
        <f>VLOOKUP($A250,Contacts!$A:$O,15,FALSE)</f>
        <v>West</v>
      </c>
      <c r="D250" s="1" t="s">
        <v>1437</v>
      </c>
      <c r="E250" s="1" t="s">
        <v>67</v>
      </c>
      <c r="F250" s="1" t="s">
        <v>45</v>
      </c>
      <c r="G250" s="1" t="s">
        <v>46</v>
      </c>
      <c r="H250" s="1" t="s">
        <v>1438</v>
      </c>
      <c r="I250" s="1" t="s">
        <v>1441</v>
      </c>
      <c r="J250" s="1" t="s">
        <v>1439</v>
      </c>
      <c r="K250" s="1" t="s">
        <v>1440</v>
      </c>
      <c r="L250" t="str">
        <f>VLOOKUP(K250,Page1!A:F,6,FALSE)</f>
        <v>Technician</v>
      </c>
      <c r="M250" t="str">
        <f>VLOOKUP(H250,VehiclesReport!A:D,4,FALSE)</f>
        <v>1113001823</v>
      </c>
      <c r="N250" t="e">
        <f>VLOOKUP(M250,Blackout!A:J,10,FALSE)</f>
        <v>#N/A</v>
      </c>
      <c r="O250">
        <v>1</v>
      </c>
      <c r="P250">
        <f>SUMIF(Report!A:A,'Vehicle Details'!H250,Report!D:D)</f>
        <v>604</v>
      </c>
      <c r="V250">
        <f>P250/(SUMIF(Report!A:A,'Vehicle Details'!H250,Report!F:F))</f>
        <v>12.933618843683083</v>
      </c>
      <c r="W250">
        <f>AVERAGEIF(Report!A:A,'Vehicle Details'!H250,Report!G:G)</f>
        <v>6.4</v>
      </c>
      <c r="X250">
        <f>SUMIF(Report!A:A, 'Vehicle Details'!H250,Report!H:H)</f>
        <v>299.05</v>
      </c>
      <c r="AA250">
        <f>COUNTIF('National Seating Mobility - NSM'!B:B,'Vehicle Details'!H250)</f>
        <v>0</v>
      </c>
      <c r="AB250">
        <f>SUMIF('National Seating Mobility - NSM'!B:B,'Vehicle Details'!H250,'National Seating Mobility - NSM'!F:F)</f>
        <v>0</v>
      </c>
      <c r="AC250">
        <f>VLOOKUP(A250,Export!A:I,9,FALSE)</f>
        <v>0.65625</v>
      </c>
      <c r="AD250">
        <f>VLOOKUP(A250,Export!A:N,14,FALSE)</f>
        <v>279</v>
      </c>
    </row>
    <row r="251" spans="1:30">
      <c r="A251" s="1">
        <v>18</v>
      </c>
      <c r="B251" s="1" t="str">
        <f>VLOOKUP($A251,Contacts!$A:$O,14,FALSE)</f>
        <v>North Pacific</v>
      </c>
      <c r="C251" s="1" t="str">
        <f>VLOOKUP($A251,Contacts!$A:$O,15,FALSE)</f>
        <v>West</v>
      </c>
      <c r="D251" s="1" t="s">
        <v>1442</v>
      </c>
      <c r="E251" s="1" t="s">
        <v>67</v>
      </c>
      <c r="F251" s="1" t="s">
        <v>45</v>
      </c>
      <c r="G251" s="1" t="s">
        <v>60</v>
      </c>
      <c r="H251" s="1" t="s">
        <v>1443</v>
      </c>
      <c r="I251" s="1" t="s">
        <v>1447</v>
      </c>
      <c r="J251" s="1" t="s">
        <v>1445</v>
      </c>
      <c r="K251" s="1" t="s">
        <v>1446</v>
      </c>
      <c r="L251" t="e">
        <f>VLOOKUP(K251,Page1!A:F,6,FALSE)</f>
        <v>#N/A</v>
      </c>
      <c r="M251" s="61" t="e">
        <f>VLOOKUP(H251,VehiclesReport!A:D,4,FALSE)</f>
        <v>#N/A</v>
      </c>
      <c r="N251" t="e">
        <f>VLOOKUP(M251,Blackout!A:J,10,FALSE)</f>
        <v>#N/A</v>
      </c>
      <c r="O251">
        <v>0</v>
      </c>
      <c r="P251">
        <f>SUMIF(Report!A:A,'Vehicle Details'!H251,Report!D:D)</f>
        <v>357</v>
      </c>
      <c r="V251">
        <f>P251/(SUMIF(Report!A:A,'Vehicle Details'!H251,Report!F:F))</f>
        <v>16.54309545875811</v>
      </c>
      <c r="W251">
        <f>AVERAGEIF(Report!A:A,'Vehicle Details'!H251,Report!G:G)</f>
        <v>6</v>
      </c>
      <c r="X251">
        <f>SUMIF(Report!A:A, 'Vehicle Details'!H251,Report!H:H)</f>
        <v>129.47999999999999</v>
      </c>
      <c r="AA251">
        <f>COUNTIF('National Seating Mobility - NSM'!B:B,'Vehicle Details'!H251)</f>
        <v>0</v>
      </c>
      <c r="AB251">
        <f>SUMIF('National Seating Mobility - NSM'!B:B,'Vehicle Details'!H251,'National Seating Mobility - NSM'!F:F)</f>
        <v>0</v>
      </c>
      <c r="AC251">
        <f>VLOOKUP(A251,Export!A:I,9,FALSE)</f>
        <v>0.33333333333333331</v>
      </c>
      <c r="AD251">
        <f>VLOOKUP(A251,Export!A:N,14,FALSE)</f>
        <v>152</v>
      </c>
    </row>
    <row r="252" spans="1:30">
      <c r="A252" s="1">
        <v>23</v>
      </c>
      <c r="B252" s="1" t="str">
        <f>VLOOKUP($A252,Contacts!$A:$O,14,FALSE)</f>
        <v>North Central</v>
      </c>
      <c r="C252" s="1" t="str">
        <f>VLOOKUP($A252,Contacts!$A:$O,15,FALSE)</f>
        <v>Central</v>
      </c>
      <c r="D252" s="1" t="s">
        <v>1448</v>
      </c>
      <c r="E252" s="1" t="s">
        <v>67</v>
      </c>
      <c r="F252" s="1" t="s">
        <v>45</v>
      </c>
      <c r="G252" s="1" t="s">
        <v>171</v>
      </c>
      <c r="H252" s="1" t="s">
        <v>1449</v>
      </c>
      <c r="I252" s="1" t="s">
        <v>1452</v>
      </c>
      <c r="J252" s="1" t="s">
        <v>1450</v>
      </c>
      <c r="K252" s="1" t="s">
        <v>1451</v>
      </c>
      <c r="L252" t="str">
        <f>VLOOKUP(K252,Page1!A:F,6,FALSE)</f>
        <v>Area Manager</v>
      </c>
      <c r="M252" t="str">
        <f>VLOOKUP(H252,VehiclesReport!A:D,4,FALSE)</f>
        <v>0042287066</v>
      </c>
      <c r="N252" t="e">
        <f>VLOOKUP(M252,Blackout!A:J,10,FALSE)</f>
        <v>#N/A</v>
      </c>
      <c r="O252">
        <v>1</v>
      </c>
      <c r="P252">
        <f>SUMIF(Report!A:A,'Vehicle Details'!H252,Report!D:D)</f>
        <v>529</v>
      </c>
      <c r="V252">
        <f>P252/(SUMIF(Report!A:A,'Vehicle Details'!H252,Report!F:F))</f>
        <v>34.239482200647252</v>
      </c>
      <c r="W252">
        <f>AVERAGEIF(Report!A:A,'Vehicle Details'!H252,Report!G:G)</f>
        <v>4.8600000000000003</v>
      </c>
      <c r="X252">
        <f>SUMIF(Report!A:A, 'Vehicle Details'!H252,Report!H:H)</f>
        <v>75.02</v>
      </c>
      <c r="AA252">
        <f>COUNTIF('National Seating Mobility - NSM'!B:B,'Vehicle Details'!H252)</f>
        <v>0</v>
      </c>
      <c r="AB252">
        <f>SUMIF('National Seating Mobility - NSM'!B:B,'Vehicle Details'!H252,'National Seating Mobility - NSM'!F:F)</f>
        <v>0</v>
      </c>
      <c r="AC252">
        <f>VLOOKUP(A252,Export!A:I,9,FALSE)</f>
        <v>0.41379310344827586</v>
      </c>
      <c r="AD252">
        <f>VLOOKUP(A252,Export!A:N,14,FALSE)</f>
        <v>249</v>
      </c>
    </row>
    <row r="253" spans="1:30">
      <c r="A253" s="1">
        <v>24</v>
      </c>
      <c r="B253" s="1" t="str">
        <f>VLOOKUP($A253,Contacts!$A:$O,14,FALSE)</f>
        <v>North Central</v>
      </c>
      <c r="C253" s="1" t="str">
        <f>VLOOKUP($A253,Contacts!$A:$O,15,FALSE)</f>
        <v>Central</v>
      </c>
      <c r="D253" s="1" t="s">
        <v>1453</v>
      </c>
      <c r="E253" s="1" t="s">
        <v>67</v>
      </c>
      <c r="F253" s="1" t="s">
        <v>45</v>
      </c>
      <c r="G253" s="1" t="s">
        <v>60</v>
      </c>
      <c r="H253" s="1" t="s">
        <v>1454</v>
      </c>
      <c r="I253" s="1" t="s">
        <v>1457</v>
      </c>
      <c r="J253" s="1" t="s">
        <v>1455</v>
      </c>
      <c r="K253" s="1" t="s">
        <v>1456</v>
      </c>
      <c r="L253" t="str">
        <f>VLOOKUP(K253,Page1!A:F,6,FALSE)</f>
        <v>Technician Senior</v>
      </c>
      <c r="M253" t="str">
        <f>VLOOKUP(H253,VehiclesReport!A:D,4,FALSE)</f>
        <v>0051487008</v>
      </c>
      <c r="N253" t="e">
        <f>VLOOKUP(M253,Blackout!A:J,10,FALSE)</f>
        <v>#N/A</v>
      </c>
      <c r="O253">
        <v>1</v>
      </c>
      <c r="P253">
        <f>SUMIF(Report!A:A,'Vehicle Details'!H253,Report!D:D)</f>
        <v>0</v>
      </c>
      <c r="V253" t="e">
        <f>P253/(SUMIF(Report!A:A,'Vehicle Details'!H253,Report!F:F))</f>
        <v>#DIV/0!</v>
      </c>
      <c r="W253" t="e">
        <f>AVERAGEIF(Report!A:A,'Vehicle Details'!H253,Report!G:G)</f>
        <v>#DIV/0!</v>
      </c>
      <c r="X253">
        <f>SUMIF(Report!A:A, 'Vehicle Details'!H253,Report!H:H)</f>
        <v>0</v>
      </c>
      <c r="AA253">
        <f>COUNTIF('National Seating Mobility - NSM'!B:B,'Vehicle Details'!H253)</f>
        <v>0</v>
      </c>
      <c r="AB253">
        <f>SUMIF('National Seating Mobility - NSM'!B:B,'Vehicle Details'!H253,'National Seating Mobility - NSM'!F:F)</f>
        <v>0</v>
      </c>
      <c r="AC253">
        <f>VLOOKUP(A253,Export!A:I,9,FALSE)</f>
        <v>0.375</v>
      </c>
      <c r="AD253">
        <f>VLOOKUP(A253,Export!A:N,14,FALSE)</f>
        <v>198</v>
      </c>
    </row>
    <row r="254" spans="1:30">
      <c r="A254" s="1">
        <v>76</v>
      </c>
      <c r="B254" s="1" t="str">
        <f>VLOOKUP($A254,Contacts!$A:$O,14,FALSE)</f>
        <v>SC Texas</v>
      </c>
      <c r="C254" s="1" t="str">
        <f>VLOOKUP($A254,Contacts!$A:$O,15,FALSE)</f>
        <v>South East</v>
      </c>
      <c r="D254" s="1" t="s">
        <v>1458</v>
      </c>
      <c r="E254" s="1" t="s">
        <v>44</v>
      </c>
      <c r="F254" s="1" t="s">
        <v>45</v>
      </c>
      <c r="G254" s="1" t="s">
        <v>53</v>
      </c>
      <c r="H254" s="1" t="s">
        <v>1459</v>
      </c>
      <c r="I254" s="1" t="s">
        <v>1462</v>
      </c>
      <c r="J254" s="1" t="s">
        <v>1460</v>
      </c>
      <c r="K254" s="1" t="s">
        <v>1461</v>
      </c>
      <c r="L254" t="str">
        <f>VLOOKUP(K254,Page1!A:F,6,FALSE)</f>
        <v>Access Sales</v>
      </c>
      <c r="M254" t="str">
        <f>VLOOKUP(H254,VehiclesReport!A:D,4,FALSE)</f>
        <v>9062187136</v>
      </c>
      <c r="N254" t="e">
        <f>VLOOKUP(M254,Blackout!A:J,10,FALSE)</f>
        <v>#N/A</v>
      </c>
      <c r="O254">
        <v>1</v>
      </c>
      <c r="P254">
        <f>SUMIF(Report!A:A,'Vehicle Details'!H254,Report!D:D)</f>
        <v>311</v>
      </c>
      <c r="V254">
        <f>P254/(SUMIF(Report!A:A,'Vehicle Details'!H254,Report!F:F))</f>
        <v>14.040632054176074</v>
      </c>
      <c r="W254">
        <f>AVERAGEIF(Report!A:A,'Vehicle Details'!H254,Report!G:G)</f>
        <v>4.09</v>
      </c>
      <c r="X254">
        <f>SUMIF(Report!A:A, 'Vehicle Details'!H254,Report!H:H)</f>
        <v>90.7</v>
      </c>
      <c r="AA254">
        <f>COUNTIF('National Seating Mobility - NSM'!B:B,'Vehicle Details'!H254)</f>
        <v>0</v>
      </c>
      <c r="AB254">
        <f>SUMIF('National Seating Mobility - NSM'!B:B,'Vehicle Details'!H254,'National Seating Mobility - NSM'!F:F)</f>
        <v>0</v>
      </c>
      <c r="AC254">
        <f>VLOOKUP(A254,Export!A:I,9,FALSE)</f>
        <v>0.2857142857142857</v>
      </c>
      <c r="AD254">
        <f>VLOOKUP(A254,Export!A:N,14,FALSE)</f>
        <v>180</v>
      </c>
    </row>
    <row r="255" spans="1:30">
      <c r="A255" s="1">
        <v>197</v>
      </c>
      <c r="B255" s="1" t="str">
        <f>VLOOKUP($A255,Contacts!$A:$O,14,FALSE)</f>
        <v>Big 10</v>
      </c>
      <c r="C255" s="1" t="str">
        <f>VLOOKUP($A255,Contacts!$A:$O,15,FALSE)</f>
        <v>Central</v>
      </c>
      <c r="D255" s="1" t="s">
        <v>1463</v>
      </c>
      <c r="E255" s="1" t="s">
        <v>44</v>
      </c>
      <c r="F255" s="1" t="s">
        <v>99</v>
      </c>
      <c r="G255" s="1" t="s">
        <v>100</v>
      </c>
      <c r="H255" s="1" t="s">
        <v>1464</v>
      </c>
      <c r="I255" s="1" t="s">
        <v>1468</v>
      </c>
      <c r="J255" s="1" t="s">
        <v>1466</v>
      </c>
      <c r="K255" s="1" t="s">
        <v>1467</v>
      </c>
      <c r="L255" t="str">
        <f>VLOOKUP(K255,Page1!A:F,6,FALSE)</f>
        <v>RTS</v>
      </c>
      <c r="M255" t="str">
        <f>VLOOKUP(H255,VehiclesReport!A:D,4,FALSE)</f>
        <v>0051185161</v>
      </c>
      <c r="N255" t="e">
        <f>VLOOKUP(M255,Blackout!A:J,10,FALSE)</f>
        <v>#N/A</v>
      </c>
      <c r="O255">
        <v>1</v>
      </c>
      <c r="P255">
        <f>SUMIF(Report!A:A,'Vehicle Details'!H255,Report!D:D)</f>
        <v>623</v>
      </c>
      <c r="V255">
        <f>P255/(SUMIF(Report!A:A,'Vehicle Details'!H255,Report!F:F))</f>
        <v>17.271971167174936</v>
      </c>
      <c r="W255">
        <f>AVERAGEIF(Report!A:A,'Vehicle Details'!H255,Report!G:G)</f>
        <v>4.8800000000000008</v>
      </c>
      <c r="X255">
        <f>SUMIF(Report!A:A, 'Vehicle Details'!H255,Report!H:H)</f>
        <v>176</v>
      </c>
      <c r="AA255">
        <f>COUNTIF('National Seating Mobility - NSM'!B:B,'Vehicle Details'!H255)</f>
        <v>0</v>
      </c>
      <c r="AB255">
        <f>SUMIF('National Seating Mobility - NSM'!B:B,'Vehicle Details'!H255,'National Seating Mobility - NSM'!F:F)</f>
        <v>0</v>
      </c>
      <c r="AC255">
        <f>VLOOKUP(A255,Export!A:I,9,FALSE)</f>
        <v>0</v>
      </c>
      <c r="AD255">
        <f>VLOOKUP(A255,Export!A:N,14,FALSE)</f>
        <v>40</v>
      </c>
    </row>
    <row r="256" spans="1:30">
      <c r="A256" s="1">
        <v>106</v>
      </c>
      <c r="B256" s="1" t="str">
        <f>VLOOKUP($A256,Contacts!$A:$O,14,FALSE)</f>
        <v>Big East</v>
      </c>
      <c r="C256" s="1" t="str">
        <f>VLOOKUP($A256,Contacts!$A:$O,15,FALSE)</f>
        <v>North East</v>
      </c>
      <c r="D256" s="1" t="s">
        <v>1469</v>
      </c>
      <c r="E256" s="1" t="s">
        <v>44</v>
      </c>
      <c r="F256" s="1" t="s">
        <v>99</v>
      </c>
      <c r="G256" s="1" t="s">
        <v>100</v>
      </c>
      <c r="H256" s="1" t="s">
        <v>1470</v>
      </c>
      <c r="I256" s="1" t="s">
        <v>1473</v>
      </c>
      <c r="J256" s="1" t="s">
        <v>1471</v>
      </c>
      <c r="K256" s="1" t="s">
        <v>1472</v>
      </c>
      <c r="L256" t="e">
        <f>VLOOKUP(K256,Page1!A:F,6,FALSE)</f>
        <v>#N/A</v>
      </c>
      <c r="M256" t="str">
        <f>VLOOKUP(H256,VehiclesReport!A:D,4,FALSE)</f>
        <v>0042286070</v>
      </c>
      <c r="N256" t="e">
        <f>VLOOKUP(M256,Blackout!A:J,10,FALSE)</f>
        <v>#N/A</v>
      </c>
      <c r="O256">
        <v>1</v>
      </c>
      <c r="P256">
        <f>SUMIF(Report!A:A,'Vehicle Details'!H256,Report!D:D)</f>
        <v>396</v>
      </c>
      <c r="V256">
        <f>P256/(SUMIF(Report!A:A,'Vehicle Details'!H256,Report!F:F))</f>
        <v>21.13127001067236</v>
      </c>
      <c r="W256">
        <f>AVERAGEIF(Report!A:A,'Vehicle Details'!H256,Report!G:G)</f>
        <v>4.72</v>
      </c>
      <c r="X256">
        <f>SUMIF(Report!A:A, 'Vehicle Details'!H256,Report!H:H)</f>
        <v>88.52</v>
      </c>
      <c r="AA256">
        <f>COUNTIF('National Seating Mobility - NSM'!B:B,'Vehicle Details'!H256)</f>
        <v>0</v>
      </c>
      <c r="AB256">
        <f>SUMIF('National Seating Mobility - NSM'!B:B,'Vehicle Details'!H256,'National Seating Mobility - NSM'!F:F)</f>
        <v>0</v>
      </c>
      <c r="AC256">
        <f>VLOOKUP(A256,Export!A:I,9,FALSE)</f>
        <v>0.25</v>
      </c>
      <c r="AD256">
        <f>VLOOKUP(A256,Export!A:N,14,FALSE)</f>
        <v>104</v>
      </c>
    </row>
    <row r="257" spans="1:30">
      <c r="A257" s="1">
        <v>36</v>
      </c>
      <c r="B257" s="1" t="str">
        <f>VLOOKUP($A257,Contacts!$A:$O,14,FALSE)</f>
        <v>South Pacific</v>
      </c>
      <c r="C257" s="1" t="str">
        <f>VLOOKUP($A257,Contacts!$A:$O,15,FALSE)</f>
        <v>West</v>
      </c>
      <c r="D257" s="1" t="s">
        <v>1474</v>
      </c>
      <c r="E257" s="1" t="s">
        <v>67</v>
      </c>
      <c r="F257" s="1" t="s">
        <v>45</v>
      </c>
      <c r="G257" s="1" t="s">
        <v>60</v>
      </c>
      <c r="H257" s="1" t="s">
        <v>1475</v>
      </c>
      <c r="I257" s="1" t="s">
        <v>1478</v>
      </c>
      <c r="J257" s="1" t="s">
        <v>1476</v>
      </c>
      <c r="K257" s="1" t="s">
        <v>1477</v>
      </c>
      <c r="L257" t="str">
        <f>VLOOKUP(K257,Page1!A:F,6,FALSE)</f>
        <v>Technician</v>
      </c>
      <c r="M257" t="str">
        <f>VLOOKUP(H257,VehiclesReport!A:D,4,FALSE)</f>
        <v>1120302207</v>
      </c>
      <c r="N257" t="e">
        <f>VLOOKUP(M257,Blackout!A:J,10,FALSE)</f>
        <v>#N/A</v>
      </c>
      <c r="O257">
        <v>1</v>
      </c>
      <c r="P257">
        <f>SUMIF(Report!A:A,'Vehicle Details'!H257,Report!D:D)</f>
        <v>326</v>
      </c>
      <c r="V257">
        <f>P257/(SUMIF(Report!A:A,'Vehicle Details'!H257,Report!F:F))</f>
        <v>16.019656019656018</v>
      </c>
      <c r="W257">
        <f>AVERAGEIF(Report!A:A,'Vehicle Details'!H257,Report!G:G)</f>
        <v>5.8</v>
      </c>
      <c r="X257">
        <f>SUMIF(Report!A:A, 'Vehicle Details'!H257,Report!H:H)</f>
        <v>118.01</v>
      </c>
      <c r="AA257">
        <f>COUNTIF('National Seating Mobility - NSM'!B:B,'Vehicle Details'!H257)</f>
        <v>0</v>
      </c>
      <c r="AB257">
        <f>SUMIF('National Seating Mobility - NSM'!B:B,'Vehicle Details'!H257,'National Seating Mobility - NSM'!F:F)</f>
        <v>0</v>
      </c>
      <c r="AC257">
        <f>VLOOKUP(A257,Export!A:I,9,FALSE)</f>
        <v>0.5</v>
      </c>
      <c r="AD257">
        <f>VLOOKUP(A257,Export!A:N,14,FALSE)</f>
        <v>149</v>
      </c>
    </row>
    <row r="258" spans="1:30">
      <c r="A258" s="1">
        <v>107</v>
      </c>
      <c r="B258" s="1" t="str">
        <f>VLOOKUP($A258,Contacts!$A:$O,14,FALSE)</f>
        <v>ACC</v>
      </c>
      <c r="C258" s="1" t="str">
        <f>VLOOKUP($A258,Contacts!$A:$O,15,FALSE)</f>
        <v>South East</v>
      </c>
      <c r="D258" s="1" t="s">
        <v>1479</v>
      </c>
      <c r="E258" s="1" t="s">
        <v>67</v>
      </c>
      <c r="F258" s="1" t="s">
        <v>99</v>
      </c>
      <c r="G258" s="1" t="s">
        <v>100</v>
      </c>
      <c r="H258" s="1" t="s">
        <v>1480</v>
      </c>
      <c r="I258" s="1" t="s">
        <v>1483</v>
      </c>
      <c r="J258" s="1" t="s">
        <v>1481</v>
      </c>
      <c r="K258" s="1" t="s">
        <v>1482</v>
      </c>
      <c r="L258" t="str">
        <f>VLOOKUP(K258,Page1!A:F,6,FALSE)</f>
        <v>Technician</v>
      </c>
      <c r="M258" t="str">
        <f>VLOOKUP(H258,VehiclesReport!A:D,4,FALSE)</f>
        <v>9011086063</v>
      </c>
      <c r="N258" t="e">
        <f>VLOOKUP(M258,Blackout!A:J,10,FALSE)</f>
        <v>#N/A</v>
      </c>
      <c r="O258">
        <v>1</v>
      </c>
      <c r="P258">
        <f>SUMIF(Report!A:A,'Vehicle Details'!H258,Report!D:D)</f>
        <v>731</v>
      </c>
      <c r="V258">
        <f>P258/(SUMIF(Report!A:A,'Vehicle Details'!H258,Report!F:F))</f>
        <v>21.807875894988065</v>
      </c>
      <c r="W258">
        <f>AVERAGEIF(Report!A:A,'Vehicle Details'!H258,Report!G:G)</f>
        <v>4.3900000000000006</v>
      </c>
      <c r="X258">
        <f>SUMIF(Report!A:A, 'Vehicle Details'!H258,Report!H:H)</f>
        <v>147.12</v>
      </c>
      <c r="AA258">
        <f>COUNTIF('National Seating Mobility - NSM'!B:B,'Vehicle Details'!H258)</f>
        <v>0</v>
      </c>
      <c r="AB258">
        <f>SUMIF('National Seating Mobility - NSM'!B:B,'Vehicle Details'!H258,'National Seating Mobility - NSM'!F:F)</f>
        <v>0</v>
      </c>
      <c r="AC258">
        <f>VLOOKUP(A258,Export!A:I,9,FALSE)</f>
        <v>0.5</v>
      </c>
      <c r="AD258">
        <f>VLOOKUP(A258,Export!A:N,14,FALSE)</f>
        <v>135</v>
      </c>
    </row>
    <row r="259" spans="1:30">
      <c r="A259" s="1">
        <v>175</v>
      </c>
      <c r="B259" s="1" t="str">
        <f>VLOOKUP($A259,Contacts!$A:$O,14,FALSE)</f>
        <v>South West</v>
      </c>
      <c r="C259" s="1" t="str">
        <f>VLOOKUP($A259,Contacts!$A:$O,15,FALSE)</f>
        <v>West</v>
      </c>
      <c r="D259" s="1" t="s">
        <v>1484</v>
      </c>
      <c r="E259" s="1" t="s">
        <v>44</v>
      </c>
      <c r="F259" s="1" t="s">
        <v>45</v>
      </c>
      <c r="G259" s="1" t="s">
        <v>60</v>
      </c>
      <c r="H259" s="1" t="s">
        <v>1485</v>
      </c>
      <c r="I259" s="1" t="s">
        <v>1488</v>
      </c>
      <c r="J259" s="1" t="s">
        <v>1486</v>
      </c>
      <c r="K259" s="1" t="s">
        <v>1487</v>
      </c>
      <c r="L259" t="str">
        <f>VLOOKUP(K259,Page1!A:F,6,FALSE)</f>
        <v>Technician</v>
      </c>
      <c r="M259" s="61" t="e">
        <f>VLOOKUP(H259,VehiclesReport!A:D,4,FALSE)</f>
        <v>#N/A</v>
      </c>
      <c r="N259" t="e">
        <f>VLOOKUP(M259,Blackout!A:J,10,FALSE)</f>
        <v>#N/A</v>
      </c>
      <c r="O259">
        <v>0</v>
      </c>
      <c r="P259">
        <f>SUMIF(Report!A:A,'Vehicle Details'!H259,Report!D:D)</f>
        <v>0</v>
      </c>
      <c r="V259" t="e">
        <f>P259/(SUMIF(Report!A:A,'Vehicle Details'!H259,Report!F:F))</f>
        <v>#DIV/0!</v>
      </c>
      <c r="W259" t="e">
        <f>AVERAGEIF(Report!A:A,'Vehicle Details'!H259,Report!G:G)</f>
        <v>#DIV/0!</v>
      </c>
      <c r="X259">
        <f>SUMIF(Report!A:A, 'Vehicle Details'!H259,Report!H:H)</f>
        <v>0</v>
      </c>
      <c r="AA259">
        <f>COUNTIF('National Seating Mobility - NSM'!B:B,'Vehicle Details'!H259)</f>
        <v>0</v>
      </c>
      <c r="AB259">
        <f>SUMIF('National Seating Mobility - NSM'!B:B,'Vehicle Details'!H259,'National Seating Mobility - NSM'!F:F)</f>
        <v>0</v>
      </c>
      <c r="AC259">
        <f>VLOOKUP(A259,Export!A:I,9,FALSE)</f>
        <v>0.4</v>
      </c>
      <c r="AD259">
        <f>VLOOKUP(A259,Export!A:N,14,FALSE)</f>
        <v>210</v>
      </c>
    </row>
    <row r="260" spans="1:30">
      <c r="A260" s="1">
        <v>50</v>
      </c>
      <c r="B260" s="1" t="str">
        <f>VLOOKUP($A260,Contacts!$A:$O,14,FALSE)</f>
        <v>Mid-Central</v>
      </c>
      <c r="C260" s="1" t="str">
        <f>VLOOKUP($A260,Contacts!$A:$O,15,FALSE)</f>
        <v>Central</v>
      </c>
      <c r="D260" s="1" t="s">
        <v>1489</v>
      </c>
      <c r="E260" s="1" t="s">
        <v>67</v>
      </c>
      <c r="F260" s="1" t="s">
        <v>45</v>
      </c>
      <c r="G260" s="1" t="s">
        <v>60</v>
      </c>
      <c r="H260" s="1" t="s">
        <v>1490</v>
      </c>
      <c r="I260" s="1" t="s">
        <v>1494</v>
      </c>
      <c r="J260" s="1" t="s">
        <v>1492</v>
      </c>
      <c r="K260" s="1" t="s">
        <v>1493</v>
      </c>
      <c r="L260" t="e">
        <f>VLOOKUP(K260,Page1!A:F,6,FALSE)</f>
        <v>#N/A</v>
      </c>
      <c r="M260" t="str">
        <f>VLOOKUP(H260,VehiclesReport!A:D,4,FALSE)</f>
        <v>1112901881</v>
      </c>
      <c r="N260" t="e">
        <f>VLOOKUP(M260,Blackout!A:J,10,FALSE)</f>
        <v>#N/A</v>
      </c>
      <c r="O260">
        <v>1</v>
      </c>
      <c r="P260">
        <f>SUMIF(Report!A:A,'Vehicle Details'!H260,Report!D:D)</f>
        <v>0</v>
      </c>
      <c r="V260" t="e">
        <f>P260/(SUMIF(Report!A:A,'Vehicle Details'!H260,Report!F:F))</f>
        <v>#DIV/0!</v>
      </c>
      <c r="W260" t="e">
        <f>AVERAGEIF(Report!A:A,'Vehicle Details'!H260,Report!G:G)</f>
        <v>#DIV/0!</v>
      </c>
      <c r="X260">
        <f>SUMIF(Report!A:A, 'Vehicle Details'!H260,Report!H:H)</f>
        <v>0</v>
      </c>
      <c r="AA260">
        <f>COUNTIF('National Seating Mobility - NSM'!B:B,'Vehicle Details'!H260)</f>
        <v>0</v>
      </c>
      <c r="AB260">
        <f>SUMIF('National Seating Mobility - NSM'!B:B,'Vehicle Details'!H260,'National Seating Mobility - NSM'!F:F)</f>
        <v>0</v>
      </c>
      <c r="AC260">
        <f>VLOOKUP(A260,Export!A:I,9,FALSE)</f>
        <v>0.5</v>
      </c>
      <c r="AD260">
        <f>VLOOKUP(A260,Export!A:N,14,FALSE)</f>
        <v>45</v>
      </c>
    </row>
    <row r="261" spans="1:30">
      <c r="A261" s="1">
        <v>103</v>
      </c>
      <c r="B261" s="1" t="str">
        <f>VLOOKUP($A261,Contacts!$A:$O,14,FALSE)</f>
        <v>Mid-Atlantic</v>
      </c>
      <c r="C261" s="1" t="str">
        <f>VLOOKUP($A261,Contacts!$A:$O,15,FALSE)</f>
        <v>North East</v>
      </c>
      <c r="D261" s="1" t="s">
        <v>1495</v>
      </c>
      <c r="E261" s="1" t="s">
        <v>44</v>
      </c>
      <c r="F261" s="1" t="s">
        <v>45</v>
      </c>
      <c r="G261" s="1" t="s">
        <v>46</v>
      </c>
      <c r="H261" s="1" t="s">
        <v>1496</v>
      </c>
      <c r="I261" s="1" t="s">
        <v>1499</v>
      </c>
      <c r="J261" s="1" t="s">
        <v>1497</v>
      </c>
      <c r="K261" s="1" t="s">
        <v>1498</v>
      </c>
      <c r="L261" t="str">
        <f>VLOOKUP(K261,Page1!A:F,6,FALSE)</f>
        <v>RTS</v>
      </c>
      <c r="M261" t="str">
        <f>VLOOKUP(H261,VehiclesReport!A:D,4,FALSE)</f>
        <v>1101805508</v>
      </c>
      <c r="N261" t="e">
        <f>VLOOKUP(M261,Blackout!A:J,10,FALSE)</f>
        <v>#N/A</v>
      </c>
      <c r="O261">
        <v>1</v>
      </c>
      <c r="P261">
        <f>SUMIF(Report!A:A,'Vehicle Details'!H261,Report!D:D)</f>
        <v>0</v>
      </c>
      <c r="V261" t="e">
        <f>P261/(SUMIF(Report!A:A,'Vehicle Details'!H261,Report!F:F))</f>
        <v>#DIV/0!</v>
      </c>
      <c r="W261" t="e">
        <f>AVERAGEIF(Report!A:A,'Vehicle Details'!H261,Report!G:G)</f>
        <v>#DIV/0!</v>
      </c>
      <c r="X261">
        <f>SUMIF(Report!A:A, 'Vehicle Details'!H261,Report!H:H)</f>
        <v>0</v>
      </c>
      <c r="AA261">
        <f>COUNTIF('National Seating Mobility - NSM'!B:B,'Vehicle Details'!H261)</f>
        <v>0</v>
      </c>
      <c r="AB261">
        <f>SUMIF('National Seating Mobility - NSM'!B:B,'Vehicle Details'!H261,'National Seating Mobility - NSM'!F:F)</f>
        <v>0</v>
      </c>
      <c r="AC261">
        <f>VLOOKUP(A261,Export!A:I,9,FALSE)</f>
        <v>0.4</v>
      </c>
      <c r="AD261">
        <f>VLOOKUP(A261,Export!A:N,14,FALSE)</f>
        <v>123</v>
      </c>
    </row>
    <row r="262" spans="1:30">
      <c r="A262" s="1">
        <v>118</v>
      </c>
      <c r="B262" s="1" t="str">
        <f>VLOOKUP($A262,Contacts!$A:$O,14,FALSE)</f>
        <v>Big East</v>
      </c>
      <c r="C262" s="1" t="str">
        <f>VLOOKUP($A262,Contacts!$A:$O,15,FALSE)</f>
        <v>North East</v>
      </c>
      <c r="D262" s="1" t="s">
        <v>1500</v>
      </c>
      <c r="E262" s="1" t="s">
        <v>44</v>
      </c>
      <c r="F262" s="1" t="s">
        <v>45</v>
      </c>
      <c r="G262" s="1" t="s">
        <v>53</v>
      </c>
      <c r="H262" s="1" t="s">
        <v>1501</v>
      </c>
      <c r="I262" s="1" t="s">
        <v>1504</v>
      </c>
      <c r="J262" s="1" t="s">
        <v>1502</v>
      </c>
      <c r="K262" s="1" t="s">
        <v>1503</v>
      </c>
      <c r="L262" t="str">
        <f>VLOOKUP(K262,Page1!A:F,6,FALSE)</f>
        <v>RTS</v>
      </c>
      <c r="M262" t="str">
        <f>VLOOKUP(H262,VehiclesReport!A:D,4,FALSE)</f>
        <v>1112303478</v>
      </c>
      <c r="N262" t="e">
        <f>VLOOKUP(M262,Blackout!A:J,10,FALSE)</f>
        <v>#N/A</v>
      </c>
      <c r="O262">
        <v>1</v>
      </c>
      <c r="P262">
        <f>SUMIF(Report!A:A,'Vehicle Details'!H262,Report!D:D)</f>
        <v>705</v>
      </c>
      <c r="V262">
        <f>P262/(SUMIF(Report!A:A,'Vehicle Details'!H262,Report!F:F))</f>
        <v>15.073765234124441</v>
      </c>
      <c r="W262">
        <f>AVERAGEIF(Report!A:A,'Vehicle Details'!H262,Report!G:G)</f>
        <v>4.8</v>
      </c>
      <c r="X262">
        <f>SUMIF(Report!A:A, 'Vehicle Details'!H262,Report!H:H)</f>
        <v>224.52</v>
      </c>
      <c r="AA262">
        <f>COUNTIF('National Seating Mobility - NSM'!B:B,'Vehicle Details'!H262)</f>
        <v>0</v>
      </c>
      <c r="AB262">
        <f>SUMIF('National Seating Mobility - NSM'!B:B,'Vehicle Details'!H262,'National Seating Mobility - NSM'!F:F)</f>
        <v>0</v>
      </c>
      <c r="AC262">
        <f>VLOOKUP(A262,Export!A:I,9,FALSE)</f>
        <v>0.29032258064516131</v>
      </c>
      <c r="AD262">
        <f>VLOOKUP(A262,Export!A:N,14,FALSE)</f>
        <v>173</v>
      </c>
    </row>
    <row r="263" spans="1:30">
      <c r="A263" s="1">
        <v>96</v>
      </c>
      <c r="B263" s="1" t="str">
        <f>VLOOKUP($A263,Contacts!$A:$O,14,FALSE)</f>
        <v>Pac.N.West</v>
      </c>
      <c r="C263" s="1" t="str">
        <f>VLOOKUP($A263,Contacts!$A:$O,15,FALSE)</f>
        <v>West</v>
      </c>
      <c r="D263" s="1" t="s">
        <v>1505</v>
      </c>
      <c r="E263" s="1" t="s">
        <v>67</v>
      </c>
      <c r="F263" s="1" t="s">
        <v>45</v>
      </c>
      <c r="G263" s="1" t="s">
        <v>60</v>
      </c>
      <c r="H263" s="1" t="s">
        <v>1506</v>
      </c>
      <c r="I263" s="1" t="s">
        <v>1509</v>
      </c>
      <c r="J263" s="1" t="s">
        <v>1507</v>
      </c>
      <c r="K263" s="1" t="s">
        <v>1508</v>
      </c>
      <c r="L263" t="e">
        <f>VLOOKUP(K263,Page1!A:F,6,FALSE)</f>
        <v>#N/A</v>
      </c>
      <c r="M263" t="str">
        <f>VLOOKUP(H263,VehiclesReport!A:D,4,FALSE)</f>
        <v>0051185036</v>
      </c>
      <c r="N263" t="e">
        <f>VLOOKUP(M263,Blackout!A:J,10,FALSE)</f>
        <v>#N/A</v>
      </c>
      <c r="O263">
        <v>1</v>
      </c>
      <c r="P263">
        <f>SUMIF(Report!A:A,'Vehicle Details'!H263,Report!D:D)</f>
        <v>0</v>
      </c>
      <c r="V263" t="e">
        <f>P263/(SUMIF(Report!A:A,'Vehicle Details'!H263,Report!F:F))</f>
        <v>#DIV/0!</v>
      </c>
      <c r="W263" t="e">
        <f>AVERAGEIF(Report!A:A,'Vehicle Details'!H263,Report!G:G)</f>
        <v>#DIV/0!</v>
      </c>
      <c r="X263">
        <f>SUMIF(Report!A:A, 'Vehicle Details'!H263,Report!H:H)</f>
        <v>0</v>
      </c>
      <c r="AA263">
        <f>COUNTIF('National Seating Mobility - NSM'!B:B,'Vehicle Details'!H263)</f>
        <v>0</v>
      </c>
      <c r="AB263">
        <f>SUMIF('National Seating Mobility - NSM'!B:B,'Vehicle Details'!H263,'National Seating Mobility - NSM'!F:F)</f>
        <v>0</v>
      </c>
      <c r="AC263">
        <f>VLOOKUP(A263,Export!A:I,9,FALSE)</f>
        <v>0</v>
      </c>
      <c r="AD263">
        <f>VLOOKUP(A263,Export!A:N,14,FALSE)</f>
        <v>52</v>
      </c>
    </row>
    <row r="264" spans="1:30">
      <c r="A264" s="1">
        <v>122</v>
      </c>
      <c r="B264" s="1" t="str">
        <f>VLOOKUP($A264,Contacts!$A:$O,14,FALSE)</f>
        <v>New England</v>
      </c>
      <c r="C264" s="1" t="str">
        <f>VLOOKUP($A264,Contacts!$A:$O,15,FALSE)</f>
        <v>North East</v>
      </c>
      <c r="D264" s="1" t="s">
        <v>1510</v>
      </c>
      <c r="E264" s="1" t="s">
        <v>67</v>
      </c>
      <c r="F264" s="1" t="s">
        <v>45</v>
      </c>
      <c r="G264" s="1" t="s">
        <v>53</v>
      </c>
      <c r="H264" s="1" t="s">
        <v>1511</v>
      </c>
      <c r="I264" s="1" t="s">
        <v>1515</v>
      </c>
      <c r="J264" s="1" t="s">
        <v>1513</v>
      </c>
      <c r="K264" s="60" t="s">
        <v>1514</v>
      </c>
      <c r="L264" t="e">
        <f>VLOOKUP(K264,Page1!A:F,6,FALSE)</f>
        <v>#N/A</v>
      </c>
      <c r="M264" t="str">
        <f>VLOOKUP(H264,VehiclesReport!A:D,4,FALSE)</f>
        <v>1112402916</v>
      </c>
      <c r="N264" t="e">
        <f>VLOOKUP(M264,Blackout!A:J,10,FALSE)</f>
        <v>#N/A</v>
      </c>
      <c r="O264">
        <v>1</v>
      </c>
      <c r="P264">
        <f>SUMIF(Report!A:A,'Vehicle Details'!H264,Report!D:D)</f>
        <v>0</v>
      </c>
      <c r="V264" t="e">
        <f>P264/(SUMIF(Report!A:A,'Vehicle Details'!H264,Report!F:F))</f>
        <v>#DIV/0!</v>
      </c>
      <c r="W264" t="e">
        <f>AVERAGEIF(Report!A:A,'Vehicle Details'!H264,Report!G:G)</f>
        <v>#DIV/0!</v>
      </c>
      <c r="X264">
        <f>SUMIF(Report!A:A, 'Vehicle Details'!H264,Report!H:H)</f>
        <v>0</v>
      </c>
      <c r="AA264">
        <f>COUNTIF('National Seating Mobility - NSM'!B:B,'Vehicle Details'!H264)</f>
        <v>0</v>
      </c>
      <c r="AB264">
        <f>SUMIF('National Seating Mobility - NSM'!B:B,'Vehicle Details'!H264,'National Seating Mobility - NSM'!F:F)</f>
        <v>0</v>
      </c>
      <c r="AC264">
        <f>VLOOKUP(A264,Export!A:I,9,FALSE)</f>
        <v>0.2608695652173913</v>
      </c>
      <c r="AD264">
        <f>VLOOKUP(A264,Export!A:N,14,FALSE)</f>
        <v>153</v>
      </c>
    </row>
    <row r="265" spans="1:30">
      <c r="A265" s="1">
        <v>45</v>
      </c>
      <c r="B265" s="1" t="str">
        <f>VLOOKUP($A265,Contacts!$A:$O,14,FALSE)</f>
        <v>Big East</v>
      </c>
      <c r="C265" s="1" t="str">
        <f>VLOOKUP($A265,Contacts!$A:$O,15,FALSE)</f>
        <v>North East</v>
      </c>
      <c r="D265" s="1" t="s">
        <v>1516</v>
      </c>
      <c r="E265" s="1" t="s">
        <v>67</v>
      </c>
      <c r="F265" s="1" t="s">
        <v>45</v>
      </c>
      <c r="G265" s="1" t="s">
        <v>60</v>
      </c>
      <c r="H265" s="1" t="s">
        <v>1517</v>
      </c>
      <c r="I265" s="1" t="s">
        <v>1520</v>
      </c>
      <c r="J265" s="1" t="s">
        <v>1518</v>
      </c>
      <c r="K265" s="1" t="s">
        <v>1519</v>
      </c>
      <c r="L265" t="str">
        <f>VLOOKUP(K265,Page1!A:F,6,FALSE)</f>
        <v>Technician</v>
      </c>
      <c r="M265" t="str">
        <f>VLOOKUP(H265,VehiclesReport!A:D,4,FALSE)</f>
        <v>1112905821</v>
      </c>
      <c r="N265" t="e">
        <f>VLOOKUP(M265,Blackout!A:J,10,FALSE)</f>
        <v>#N/A</v>
      </c>
      <c r="O265">
        <v>1</v>
      </c>
      <c r="P265">
        <f>SUMIF(Report!A:A,'Vehicle Details'!H265,Report!D:D)</f>
        <v>997</v>
      </c>
      <c r="V265">
        <f>P265/(SUMIF(Report!A:A,'Vehicle Details'!H265,Report!F:F))</f>
        <v>15.175038051750381</v>
      </c>
      <c r="W265">
        <f>AVERAGEIF(Report!A:A,'Vehicle Details'!H265,Report!G:G)</f>
        <v>4.72</v>
      </c>
      <c r="X265">
        <f>SUMIF(Report!A:A, 'Vehicle Details'!H265,Report!H:H)</f>
        <v>310.2</v>
      </c>
      <c r="AA265">
        <f>COUNTIF('National Seating Mobility - NSM'!B:B,'Vehicle Details'!H265)</f>
        <v>0</v>
      </c>
      <c r="AB265">
        <f>SUMIF('National Seating Mobility - NSM'!B:B,'Vehicle Details'!H265,'National Seating Mobility - NSM'!F:F)</f>
        <v>0</v>
      </c>
      <c r="AC265">
        <f>VLOOKUP(A265,Export!A:I,9,FALSE)</f>
        <v>0.5490196078431373</v>
      </c>
      <c r="AD265">
        <f>VLOOKUP(A265,Export!A:N,14,FALSE)</f>
        <v>617</v>
      </c>
    </row>
    <row r="266" spans="1:30">
      <c r="A266" s="1">
        <v>158</v>
      </c>
      <c r="B266" s="1" t="str">
        <f>VLOOKUP($A266,Contacts!$A:$O,14,FALSE)</f>
        <v>Mid-Atlantic</v>
      </c>
      <c r="C266" s="1" t="str">
        <f>VLOOKUP($A266,Contacts!$A:$O,15,FALSE)</f>
        <v>North East</v>
      </c>
      <c r="D266" s="1" t="s">
        <v>1521</v>
      </c>
      <c r="E266" s="1" t="s">
        <v>67</v>
      </c>
      <c r="F266" s="1" t="s">
        <v>45</v>
      </c>
      <c r="G266" s="1" t="s">
        <v>46</v>
      </c>
      <c r="H266" s="1" t="s">
        <v>1522</v>
      </c>
      <c r="I266" s="1" t="s">
        <v>1525</v>
      </c>
      <c r="J266" s="1" t="s">
        <v>1523</v>
      </c>
      <c r="K266" s="1" t="s">
        <v>1524</v>
      </c>
      <c r="L266" t="e">
        <f>VLOOKUP(K266,Page1!A:F,6,FALSE)</f>
        <v>#N/A</v>
      </c>
      <c r="M266" t="str">
        <f>VLOOKUP(H266,VehiclesReport!A:D,4,FALSE)</f>
        <v>0051186061</v>
      </c>
      <c r="N266" t="e">
        <f>VLOOKUP(M266,Blackout!A:J,10,FALSE)</f>
        <v>#N/A</v>
      </c>
      <c r="O266">
        <v>1</v>
      </c>
      <c r="P266">
        <f>SUMIF(Report!A:A,'Vehicle Details'!H266,Report!D:D)</f>
        <v>0</v>
      </c>
      <c r="V266" t="e">
        <f>P266/(SUMIF(Report!A:A,'Vehicle Details'!H266,Report!F:F))</f>
        <v>#DIV/0!</v>
      </c>
      <c r="W266" t="e">
        <f>AVERAGEIF(Report!A:A,'Vehicle Details'!H266,Report!G:G)</f>
        <v>#DIV/0!</v>
      </c>
      <c r="X266">
        <f>SUMIF(Report!A:A, 'Vehicle Details'!H266,Report!H:H)</f>
        <v>0</v>
      </c>
      <c r="AA266">
        <f>COUNTIF('National Seating Mobility - NSM'!B:B,'Vehicle Details'!H266)</f>
        <v>0</v>
      </c>
      <c r="AB266">
        <f>SUMIF('National Seating Mobility - NSM'!B:B,'Vehicle Details'!H266,'National Seating Mobility - NSM'!F:F)</f>
        <v>0</v>
      </c>
      <c r="AC266">
        <f>VLOOKUP(A266,Export!A:I,9,FALSE)</f>
        <v>0.72972972972972971</v>
      </c>
      <c r="AD266">
        <f>VLOOKUP(A266,Export!A:N,14,FALSE)</f>
        <v>143</v>
      </c>
    </row>
    <row r="267" spans="1:30">
      <c r="A267" s="1">
        <v>36</v>
      </c>
      <c r="B267" s="1" t="str">
        <f>VLOOKUP($A267,Contacts!$A:$O,14,FALSE)</f>
        <v>South Pacific</v>
      </c>
      <c r="C267" s="1" t="str">
        <f>VLOOKUP($A267,Contacts!$A:$O,15,FALSE)</f>
        <v>West</v>
      </c>
      <c r="D267" s="1" t="s">
        <v>1526</v>
      </c>
      <c r="E267" s="1" t="s">
        <v>44</v>
      </c>
      <c r="F267" s="1" t="s">
        <v>99</v>
      </c>
      <c r="G267" s="1" t="s">
        <v>1527</v>
      </c>
      <c r="H267" s="1" t="s">
        <v>1528</v>
      </c>
      <c r="I267" s="1" t="s">
        <v>1531</v>
      </c>
      <c r="J267" s="1" t="s">
        <v>1529</v>
      </c>
      <c r="K267" s="60" t="s">
        <v>1530</v>
      </c>
      <c r="L267" t="e">
        <f>VLOOKUP(K267,Page1!A:F,6,FALSE)</f>
        <v>#N/A</v>
      </c>
      <c r="M267" s="61" t="e">
        <f>VLOOKUP(H267,VehiclesReport!A:D,4,FALSE)</f>
        <v>#N/A</v>
      </c>
      <c r="N267" t="e">
        <f>VLOOKUP(M267,Blackout!A:J,10,FALSE)</f>
        <v>#N/A</v>
      </c>
      <c r="O267">
        <v>0</v>
      </c>
      <c r="P267">
        <f>SUMIF(Report!A:A,'Vehicle Details'!H267,Report!D:D)</f>
        <v>307</v>
      </c>
      <c r="V267">
        <f>P267/(SUMIF(Report!A:A,'Vehicle Details'!H267,Report!F:F))</f>
        <v>27.60791366906475</v>
      </c>
      <c r="W267">
        <f>AVERAGEIF(Report!A:A,'Vehicle Details'!H267,Report!G:G)</f>
        <v>6.4</v>
      </c>
      <c r="X267">
        <f>SUMIF(Report!A:A, 'Vehicle Details'!H267,Report!H:H)</f>
        <v>71.2</v>
      </c>
      <c r="AA267">
        <f>COUNTIF('National Seating Mobility - NSM'!B:B,'Vehicle Details'!H267)</f>
        <v>0</v>
      </c>
      <c r="AB267">
        <f>SUMIF('National Seating Mobility - NSM'!B:B,'Vehicle Details'!H267,'National Seating Mobility - NSM'!F:F)</f>
        <v>0</v>
      </c>
      <c r="AC267">
        <f>VLOOKUP(A267,Export!A:I,9,FALSE)</f>
        <v>0.5</v>
      </c>
      <c r="AD267">
        <f>VLOOKUP(A267,Export!A:N,14,FALSE)</f>
        <v>149</v>
      </c>
    </row>
    <row r="268" spans="1:30">
      <c r="A268" s="1">
        <v>94</v>
      </c>
      <c r="B268" s="1" t="str">
        <f>VLOOKUP($A268,Contacts!$A:$O,14,FALSE)</f>
        <v>ACC</v>
      </c>
      <c r="C268" s="1" t="str">
        <f>VLOOKUP($A268,Contacts!$A:$O,15,FALSE)</f>
        <v>South East</v>
      </c>
      <c r="D268" s="1" t="s">
        <v>1532</v>
      </c>
      <c r="E268" s="1" t="s">
        <v>44</v>
      </c>
      <c r="F268" s="1" t="s">
        <v>45</v>
      </c>
      <c r="G268" s="1" t="s">
        <v>46</v>
      </c>
      <c r="H268" s="1" t="s">
        <v>1533</v>
      </c>
      <c r="I268" s="1" t="s">
        <v>1536</v>
      </c>
      <c r="J268" s="1" t="s">
        <v>1534</v>
      </c>
      <c r="K268" s="1" t="s">
        <v>1535</v>
      </c>
      <c r="L268" t="str">
        <f>VLOOKUP(K268,Page1!A:F,6,FALSE)</f>
        <v>Technician Senior</v>
      </c>
      <c r="M268" t="str">
        <f>VLOOKUP(H268,VehiclesReport!A:D,4,FALSE)</f>
        <v>0012085096</v>
      </c>
      <c r="N268" t="e">
        <f>VLOOKUP(M268,Blackout!A:J,10,FALSE)</f>
        <v>#N/A</v>
      </c>
      <c r="O268">
        <v>1</v>
      </c>
      <c r="P268">
        <f>SUMIF(Report!A:A,'Vehicle Details'!H268,Report!D:D)</f>
        <v>676</v>
      </c>
      <c r="V268">
        <f>P268/(SUMIF(Report!A:A,'Vehicle Details'!H268,Report!F:F))</f>
        <v>15.242390078917699</v>
      </c>
      <c r="W268">
        <f>AVERAGEIF(Report!A:A,'Vehicle Details'!H268,Report!G:G)</f>
        <v>4.4000000000000004</v>
      </c>
      <c r="X268">
        <f>SUMIF(Report!A:A, 'Vehicle Details'!H268,Report!H:H)</f>
        <v>195.09</v>
      </c>
      <c r="AA268">
        <f>COUNTIF('National Seating Mobility - NSM'!B:B,'Vehicle Details'!H268)</f>
        <v>0</v>
      </c>
      <c r="AB268">
        <f>SUMIF('National Seating Mobility - NSM'!B:B,'Vehicle Details'!H268,'National Seating Mobility - NSM'!F:F)</f>
        <v>0</v>
      </c>
      <c r="AC268">
        <f>VLOOKUP(A268,Export!A:I,9,FALSE)</f>
        <v>0.2857142857142857</v>
      </c>
      <c r="AD268">
        <f>VLOOKUP(A268,Export!A:N,14,FALSE)</f>
        <v>116</v>
      </c>
    </row>
    <row r="269" spans="1:30">
      <c r="A269" s="1">
        <v>19</v>
      </c>
      <c r="B269" s="1" t="str">
        <f>VLOOKUP($A269,Contacts!$A:$O,14,FALSE)</f>
        <v>North Pacific</v>
      </c>
      <c r="C269" s="1" t="str">
        <f>VLOOKUP($A269,Contacts!$A:$O,15,FALSE)</f>
        <v>West</v>
      </c>
      <c r="D269" s="1" t="s">
        <v>1537</v>
      </c>
      <c r="E269" s="1" t="s">
        <v>331</v>
      </c>
      <c r="F269" s="1" t="s">
        <v>99</v>
      </c>
      <c r="G269" s="1" t="s">
        <v>100</v>
      </c>
      <c r="H269" s="1" t="s">
        <v>1538</v>
      </c>
      <c r="I269" s="1" t="s">
        <v>1541</v>
      </c>
      <c r="J269" s="1" t="s">
        <v>1539</v>
      </c>
      <c r="K269" s="1" t="s">
        <v>1540</v>
      </c>
      <c r="L269" t="e">
        <f>VLOOKUP(K269,Page1!A:F,6,FALSE)</f>
        <v>#N/A</v>
      </c>
      <c r="M269" s="61" t="str">
        <f>VLOOKUP(H269,VehiclesReport!A:D,4,FALSE)</f>
        <v>0042287080</v>
      </c>
      <c r="N269" t="str">
        <f>VLOOKUP(M269,Blackout!A:J,10,FALSE)</f>
        <v xml:space="preserve">69d 14h </v>
      </c>
      <c r="O269">
        <v>0</v>
      </c>
      <c r="P269">
        <f>SUMIF(Report!A:A,'Vehicle Details'!H269,Report!D:D)</f>
        <v>0</v>
      </c>
      <c r="V269" t="e">
        <f>P269/(SUMIF(Report!A:A,'Vehicle Details'!H269,Report!F:F))</f>
        <v>#DIV/0!</v>
      </c>
      <c r="W269" t="e">
        <f>AVERAGEIF(Report!A:A,'Vehicle Details'!H269,Report!G:G)</f>
        <v>#DIV/0!</v>
      </c>
      <c r="X269">
        <f>SUMIF(Report!A:A, 'Vehicle Details'!H269,Report!H:H)</f>
        <v>0</v>
      </c>
      <c r="AA269">
        <f>COUNTIF('National Seating Mobility - NSM'!B:B,'Vehicle Details'!H269)</f>
        <v>0</v>
      </c>
      <c r="AB269">
        <f>SUMIF('National Seating Mobility - NSM'!B:B,'Vehicle Details'!H269,'National Seating Mobility - NSM'!F:F)</f>
        <v>0</v>
      </c>
      <c r="AC269">
        <f>VLOOKUP(A269,Export!A:I,9,FALSE)</f>
        <v>0.13636363636363635</v>
      </c>
      <c r="AD269">
        <f>VLOOKUP(A269,Export!A:N,14,FALSE)</f>
        <v>133</v>
      </c>
    </row>
    <row r="270" spans="1:30">
      <c r="A270" s="1">
        <v>146</v>
      </c>
      <c r="B270" s="1" t="str">
        <f>VLOOKUP($A270,Contacts!$A:$O,14,FALSE)</f>
        <v>ACC</v>
      </c>
      <c r="C270" s="1" t="str">
        <f>VLOOKUP($A270,Contacts!$A:$O,15,FALSE)</f>
        <v>South East</v>
      </c>
      <c r="D270" s="1" t="s">
        <v>1542</v>
      </c>
      <c r="E270" s="1" t="s">
        <v>331</v>
      </c>
      <c r="F270" s="1" t="s">
        <v>45</v>
      </c>
      <c r="G270" s="1" t="s">
        <v>46</v>
      </c>
      <c r="H270" s="1" t="s">
        <v>1543</v>
      </c>
      <c r="I270" s="1" t="s">
        <v>1546</v>
      </c>
      <c r="J270" s="1" t="s">
        <v>1544</v>
      </c>
      <c r="K270" s="60" t="s">
        <v>1545</v>
      </c>
      <c r="L270" t="e">
        <f>VLOOKUP(K270,Page1!A:F,6,FALSE)</f>
        <v>#N/A</v>
      </c>
      <c r="M270" t="str">
        <f>VLOOKUP(H270,VehiclesReport!A:D,4,FALSE)</f>
        <v>1112801300</v>
      </c>
      <c r="N270" t="e">
        <f>VLOOKUP(M270,Blackout!A:J,10,FALSE)</f>
        <v>#N/A</v>
      </c>
      <c r="O270">
        <v>1</v>
      </c>
      <c r="P270">
        <f>SUMIF(Report!A:A,'Vehicle Details'!H270,Report!D:D)</f>
        <v>0</v>
      </c>
      <c r="V270" t="e">
        <f>P270/(SUMIF(Report!A:A,'Vehicle Details'!H270,Report!F:F))</f>
        <v>#DIV/0!</v>
      </c>
      <c r="W270" t="e">
        <f>AVERAGEIF(Report!A:A,'Vehicle Details'!H270,Report!G:G)</f>
        <v>#DIV/0!</v>
      </c>
      <c r="X270">
        <f>SUMIF(Report!A:A, 'Vehicle Details'!H270,Report!H:H)</f>
        <v>0</v>
      </c>
      <c r="AA270">
        <f>COUNTIF('National Seating Mobility - NSM'!B:B,'Vehicle Details'!H270)</f>
        <v>0</v>
      </c>
      <c r="AB270">
        <f>SUMIF('National Seating Mobility - NSM'!B:B,'Vehicle Details'!H270,'National Seating Mobility - NSM'!F:F)</f>
        <v>0</v>
      </c>
      <c r="AC270">
        <f>VLOOKUP(A270,Export!A:I,9,FALSE)</f>
        <v>0</v>
      </c>
      <c r="AD270">
        <f>VLOOKUP(A270,Export!A:N,14,FALSE)</f>
        <v>11</v>
      </c>
    </row>
    <row r="271" spans="1:30">
      <c r="A271" s="1">
        <v>45</v>
      </c>
      <c r="B271" s="1" t="str">
        <f>VLOOKUP($A271,Contacts!$A:$O,14,FALSE)</f>
        <v>Big East</v>
      </c>
      <c r="C271" s="1" t="str">
        <f>VLOOKUP($A271,Contacts!$A:$O,15,FALSE)</f>
        <v>North East</v>
      </c>
      <c r="D271" s="1" t="s">
        <v>1547</v>
      </c>
      <c r="E271" s="1" t="s">
        <v>331</v>
      </c>
      <c r="F271" s="1" t="s">
        <v>45</v>
      </c>
      <c r="G271" s="1" t="s">
        <v>60</v>
      </c>
      <c r="H271" s="1" t="s">
        <v>1548</v>
      </c>
      <c r="I271" s="1" t="s">
        <v>1551</v>
      </c>
      <c r="J271" s="1" t="s">
        <v>1549</v>
      </c>
      <c r="K271" s="1" t="s">
        <v>1550</v>
      </c>
      <c r="L271" t="str">
        <f>VLOOKUP(K271,Page1!A:F,6,FALSE)</f>
        <v>Technician Senior</v>
      </c>
      <c r="M271" t="str">
        <f>VLOOKUP(H271,VehiclesReport!A:D,4,FALSE)</f>
        <v>1112905758</v>
      </c>
      <c r="N271" t="e">
        <f>VLOOKUP(M271,Blackout!A:J,10,FALSE)</f>
        <v>#N/A</v>
      </c>
      <c r="O271">
        <v>1</v>
      </c>
      <c r="P271">
        <f>SUMIF(Report!A:A,'Vehicle Details'!H271,Report!D:D)</f>
        <v>0</v>
      </c>
      <c r="V271" t="e">
        <f>P271/(SUMIF(Report!A:A,'Vehicle Details'!H271,Report!F:F))</f>
        <v>#DIV/0!</v>
      </c>
      <c r="W271" t="e">
        <f>AVERAGEIF(Report!A:A,'Vehicle Details'!H271,Report!G:G)</f>
        <v>#DIV/0!</v>
      </c>
      <c r="X271">
        <f>SUMIF(Report!A:A, 'Vehicle Details'!H271,Report!H:H)</f>
        <v>0</v>
      </c>
      <c r="AA271">
        <f>COUNTIF('National Seating Mobility - NSM'!B:B,'Vehicle Details'!H271)</f>
        <v>0</v>
      </c>
      <c r="AB271">
        <f>SUMIF('National Seating Mobility - NSM'!B:B,'Vehicle Details'!H271,'National Seating Mobility - NSM'!F:F)</f>
        <v>0</v>
      </c>
      <c r="AC271">
        <f>VLOOKUP(A271,Export!A:I,9,FALSE)</f>
        <v>0.5490196078431373</v>
      </c>
      <c r="AD271">
        <f>VLOOKUP(A271,Export!A:N,14,FALSE)</f>
        <v>617</v>
      </c>
    </row>
    <row r="272" spans="1:30">
      <c r="A272" s="1">
        <v>129</v>
      </c>
      <c r="B272" s="1" t="str">
        <f>VLOOKUP($A272,Contacts!$A:$O,14,FALSE)</f>
        <v>Mid-Central</v>
      </c>
      <c r="C272" s="1" t="str">
        <f>VLOOKUP($A272,Contacts!$A:$O,15,FALSE)</f>
        <v>Central</v>
      </c>
      <c r="D272" s="1" t="s">
        <v>1552</v>
      </c>
      <c r="E272" s="1" t="s">
        <v>44</v>
      </c>
      <c r="F272" s="1" t="s">
        <v>45</v>
      </c>
      <c r="G272" s="1" t="s">
        <v>68</v>
      </c>
      <c r="H272" s="1" t="s">
        <v>1553</v>
      </c>
      <c r="I272" s="1" t="s">
        <v>1557</v>
      </c>
      <c r="J272" s="1" t="s">
        <v>1555</v>
      </c>
      <c r="K272" s="1" t="s">
        <v>1556</v>
      </c>
      <c r="L272" t="str">
        <f>VLOOKUP(K272,Page1!A:F,6,FALSE)</f>
        <v>RTS</v>
      </c>
      <c r="M272" t="str">
        <f>VLOOKUP(H272,VehiclesReport!A:D,4,FALSE)</f>
        <v>1101905374</v>
      </c>
      <c r="N272" t="e">
        <f>VLOOKUP(M272,Blackout!A:J,10,FALSE)</f>
        <v>#N/A</v>
      </c>
      <c r="O272">
        <v>1</v>
      </c>
      <c r="P272">
        <f>SUMIF(Report!A:A,'Vehicle Details'!H272,Report!D:D)</f>
        <v>396</v>
      </c>
      <c r="V272">
        <f>P272/(SUMIF(Report!A:A,'Vehicle Details'!H272,Report!F:F))</f>
        <v>24.399260628465804</v>
      </c>
      <c r="W272">
        <f>AVERAGEIF(Report!A:A,'Vehicle Details'!H272,Report!G:G)</f>
        <v>4.9749999999999996</v>
      </c>
      <c r="X272">
        <f>SUMIF(Report!A:A, 'Vehicle Details'!H272,Report!H:H)</f>
        <v>80.759999999999991</v>
      </c>
      <c r="AA272">
        <f>COUNTIF('National Seating Mobility - NSM'!B:B,'Vehicle Details'!H272)</f>
        <v>0</v>
      </c>
      <c r="AB272">
        <f>SUMIF('National Seating Mobility - NSM'!B:B,'Vehicle Details'!H272,'National Seating Mobility - NSM'!F:F)</f>
        <v>0</v>
      </c>
      <c r="AC272">
        <f>VLOOKUP(A272,Export!A:I,9,FALSE)</f>
        <v>0.5</v>
      </c>
      <c r="AD272">
        <f>VLOOKUP(A272,Export!A:N,14,FALSE)</f>
        <v>301</v>
      </c>
    </row>
    <row r="273" spans="1:30">
      <c r="A273" s="1">
        <v>202</v>
      </c>
      <c r="B273" s="1" t="str">
        <f>VLOOKUP($A273,Contacts!$A:$O,14,FALSE)</f>
        <v>SEC</v>
      </c>
      <c r="C273" s="1" t="str">
        <f>VLOOKUP($A273,Contacts!$A:$O,15,FALSE)</f>
        <v>South East</v>
      </c>
      <c r="D273" s="1" t="s">
        <v>1558</v>
      </c>
      <c r="E273" s="1" t="s">
        <v>11</v>
      </c>
      <c r="F273" s="1" t="s">
        <v>45</v>
      </c>
      <c r="G273" s="1" t="s">
        <v>46</v>
      </c>
      <c r="H273" s="1" t="s">
        <v>1559</v>
      </c>
      <c r="I273" s="1" t="s">
        <v>1562</v>
      </c>
      <c r="J273" s="1" t="s">
        <v>1560</v>
      </c>
      <c r="K273" s="1" t="s">
        <v>1561</v>
      </c>
      <c r="L273" t="str">
        <f>VLOOKUP(K273,Page1!A:F,6,FALSE)</f>
        <v>Technician</v>
      </c>
      <c r="M273" t="str">
        <f>VLOOKUP(H273,VehiclesReport!A:D,4,FALSE)</f>
        <v>1102104997</v>
      </c>
      <c r="N273" t="e">
        <f>VLOOKUP(M273,Blackout!A:J,10,FALSE)</f>
        <v>#N/A</v>
      </c>
      <c r="O273">
        <v>1</v>
      </c>
      <c r="P273">
        <f>SUMIF(Report!A:A,'Vehicle Details'!H273,Report!D:D)</f>
        <v>313</v>
      </c>
      <c r="V273">
        <f>P273/(SUMIF(Report!A:A,'Vehicle Details'!H273,Report!F:F))</f>
        <v>17.302377003869541</v>
      </c>
      <c r="W273">
        <f>AVERAGEIF(Report!A:A,'Vehicle Details'!H273,Report!G:G)</f>
        <v>4.4800000000000004</v>
      </c>
      <c r="X273">
        <f>SUMIF(Report!A:A, 'Vehicle Details'!H273,Report!H:H)</f>
        <v>81.05</v>
      </c>
      <c r="AA273">
        <f>COUNTIF('National Seating Mobility - NSM'!B:B,'Vehicle Details'!H273)</f>
        <v>0</v>
      </c>
      <c r="AB273">
        <f>SUMIF('National Seating Mobility - NSM'!B:B,'Vehicle Details'!H273,'National Seating Mobility - NSM'!F:F)</f>
        <v>0</v>
      </c>
      <c r="AC273">
        <f>VLOOKUP(A273,Export!A:I,9,FALSE)</f>
        <v>0.25</v>
      </c>
      <c r="AD273">
        <f>VLOOKUP(A273,Export!A:N,14,FALSE)</f>
        <v>71</v>
      </c>
    </row>
    <row r="274" spans="1:30">
      <c r="A274" s="1">
        <v>3</v>
      </c>
      <c r="B274" s="1" t="str">
        <f>VLOOKUP($A274,Contacts!$A:$O,14,FALSE)</f>
        <v>SEC</v>
      </c>
      <c r="C274" s="1" t="str">
        <f>VLOOKUP($A274,Contacts!$A:$O,15,FALSE)</f>
        <v>South East</v>
      </c>
      <c r="D274" s="1" t="s">
        <v>1563</v>
      </c>
      <c r="E274" s="1" t="s">
        <v>11</v>
      </c>
      <c r="F274" s="1" t="s">
        <v>45</v>
      </c>
      <c r="G274" s="1" t="s">
        <v>68</v>
      </c>
      <c r="H274" s="1" t="s">
        <v>1564</v>
      </c>
      <c r="I274" s="1" t="s">
        <v>1568</v>
      </c>
      <c r="J274" s="1" t="s">
        <v>1566</v>
      </c>
      <c r="K274" s="1" t="s">
        <v>1567</v>
      </c>
      <c r="L274" t="str">
        <f>VLOOKUP(K274,Page1!A:F,6,FALSE)</f>
        <v>RTS</v>
      </c>
      <c r="M274" t="str">
        <f>VLOOKUP(H274,VehiclesReport!A:D,4,FALSE)</f>
        <v>1081104016</v>
      </c>
      <c r="N274" t="e">
        <f>VLOOKUP(M274,Blackout!A:J,10,FALSE)</f>
        <v>#N/A</v>
      </c>
      <c r="O274">
        <v>1</v>
      </c>
      <c r="P274">
        <f>SUMIF(Report!A:A,'Vehicle Details'!H274,Report!D:D)</f>
        <v>0</v>
      </c>
      <c r="V274" t="e">
        <f>P274/(SUMIF(Report!A:A,'Vehicle Details'!H274,Report!F:F))</f>
        <v>#DIV/0!</v>
      </c>
      <c r="W274" t="e">
        <f>AVERAGEIF(Report!A:A,'Vehicle Details'!H274,Report!G:G)</f>
        <v>#DIV/0!</v>
      </c>
      <c r="X274">
        <f>SUMIF(Report!A:A, 'Vehicle Details'!H274,Report!H:H)</f>
        <v>0</v>
      </c>
      <c r="AA274">
        <f>COUNTIF('National Seating Mobility - NSM'!B:B,'Vehicle Details'!H274)</f>
        <v>0</v>
      </c>
      <c r="AB274">
        <f>SUMIF('National Seating Mobility - NSM'!B:B,'Vehicle Details'!H274,'National Seating Mobility - NSM'!F:F)</f>
        <v>0</v>
      </c>
      <c r="AC274">
        <f>VLOOKUP(A274,Export!A:I,9,FALSE)</f>
        <v>0.2</v>
      </c>
      <c r="AD274">
        <f>VLOOKUP(A274,Export!A:N,14,FALSE)</f>
        <v>65</v>
      </c>
    </row>
    <row r="275" spans="1:30">
      <c r="A275" s="1">
        <v>111</v>
      </c>
      <c r="B275" s="1" t="str">
        <f>VLOOKUP($A275,Contacts!$A:$O,14,FALSE)</f>
        <v>New England</v>
      </c>
      <c r="C275" s="1" t="str">
        <f>VLOOKUP($A275,Contacts!$A:$O,15,FALSE)</f>
        <v>North East</v>
      </c>
      <c r="D275" s="1" t="s">
        <v>1569</v>
      </c>
      <c r="E275" s="1" t="s">
        <v>11</v>
      </c>
      <c r="F275" s="1" t="s">
        <v>45</v>
      </c>
      <c r="G275" s="1" t="s">
        <v>53</v>
      </c>
      <c r="H275" s="1" t="s">
        <v>1570</v>
      </c>
      <c r="I275" s="1" t="s">
        <v>1573</v>
      </c>
      <c r="J275" s="1" t="s">
        <v>1571</v>
      </c>
      <c r="K275" s="1" t="s">
        <v>1572</v>
      </c>
      <c r="L275" t="str">
        <f>VLOOKUP(K275,Page1!A:F,6,FALSE)</f>
        <v>Technician Senior</v>
      </c>
      <c r="M275" t="str">
        <f>VLOOKUP(H275,VehiclesReport!A:D,4,FALSE)</f>
        <v>1101903508</v>
      </c>
      <c r="N275" t="e">
        <f>VLOOKUP(M275,Blackout!A:J,10,FALSE)</f>
        <v>#N/A</v>
      </c>
      <c r="O275">
        <v>1</v>
      </c>
      <c r="P275">
        <f>SUMIF(Report!A:A,'Vehicle Details'!H275,Report!D:D)</f>
        <v>0</v>
      </c>
      <c r="V275" t="e">
        <f>P275/(SUMIF(Report!A:A,'Vehicle Details'!H275,Report!F:F))</f>
        <v>#DIV/0!</v>
      </c>
      <c r="W275" t="e">
        <f>AVERAGEIF(Report!A:A,'Vehicle Details'!H275,Report!G:G)</f>
        <v>#DIV/0!</v>
      </c>
      <c r="X275">
        <f>SUMIF(Report!A:A, 'Vehicle Details'!H275,Report!H:H)</f>
        <v>0</v>
      </c>
      <c r="AA275">
        <f>COUNTIF('National Seating Mobility - NSM'!B:B,'Vehicle Details'!H275)</f>
        <v>0</v>
      </c>
      <c r="AB275">
        <f>SUMIF('National Seating Mobility - NSM'!B:B,'Vehicle Details'!H275,'National Seating Mobility - NSM'!F:F)</f>
        <v>0</v>
      </c>
      <c r="AC275">
        <f>VLOOKUP(A275,Export!A:I,9,FALSE)</f>
        <v>0.11764705882352941</v>
      </c>
      <c r="AD275">
        <f>VLOOKUP(A275,Export!A:N,14,FALSE)</f>
        <v>173</v>
      </c>
    </row>
    <row r="276" spans="1:30">
      <c r="A276" s="1">
        <v>175</v>
      </c>
      <c r="B276" s="1" t="str">
        <f>VLOOKUP($A276,Contacts!$A:$O,14,FALSE)</f>
        <v>South West</v>
      </c>
      <c r="C276" s="1" t="str">
        <f>VLOOKUP($A276,Contacts!$A:$O,15,FALSE)</f>
        <v>West</v>
      </c>
      <c r="D276" s="1" t="s">
        <v>1574</v>
      </c>
      <c r="E276" s="1" t="s">
        <v>11</v>
      </c>
      <c r="F276" s="1" t="s">
        <v>45</v>
      </c>
      <c r="G276" s="1" t="s">
        <v>68</v>
      </c>
      <c r="H276" s="1" t="s">
        <v>1575</v>
      </c>
      <c r="I276" s="1" t="s">
        <v>1578</v>
      </c>
      <c r="J276" s="1" t="s">
        <v>1576</v>
      </c>
      <c r="K276" s="1" t="s">
        <v>1577</v>
      </c>
      <c r="L276" t="str">
        <f>VLOOKUP(K276,Page1!A:F,6,FALSE)</f>
        <v>RTS</v>
      </c>
      <c r="M276" t="str">
        <f>VLOOKUP(H276,VehiclesReport!A:D,4,FALSE)</f>
        <v>1102005797</v>
      </c>
      <c r="N276" t="e">
        <f>VLOOKUP(M276,Blackout!A:J,10,FALSE)</f>
        <v>#N/A</v>
      </c>
      <c r="O276">
        <v>1</v>
      </c>
      <c r="P276">
        <f>SUMIF(Report!A:A,'Vehicle Details'!H276,Report!D:D)</f>
        <v>459</v>
      </c>
      <c r="V276">
        <f>P276/(SUMIF(Report!A:A,'Vehicle Details'!H276,Report!F:F))</f>
        <v>24.324324324324323</v>
      </c>
      <c r="W276">
        <f>AVERAGEIF(Report!A:A,'Vehicle Details'!H276,Report!G:G)</f>
        <v>4.3100000000000005</v>
      </c>
      <c r="X276">
        <f>SUMIF(Report!A:A, 'Vehicle Details'!H276,Report!H:H)</f>
        <v>81.740000000000009</v>
      </c>
      <c r="AA276">
        <f>COUNTIF('National Seating Mobility - NSM'!B:B,'Vehicle Details'!H276)</f>
        <v>0</v>
      </c>
      <c r="AB276">
        <f>SUMIF('National Seating Mobility - NSM'!B:B,'Vehicle Details'!H276,'National Seating Mobility - NSM'!F:F)</f>
        <v>0</v>
      </c>
      <c r="AC276">
        <f>VLOOKUP(A276,Export!A:I,9,FALSE)</f>
        <v>0.4</v>
      </c>
      <c r="AD276">
        <f>VLOOKUP(A276,Export!A:N,14,FALSE)</f>
        <v>210</v>
      </c>
    </row>
    <row r="277" spans="1:30">
      <c r="A277" s="1">
        <v>87</v>
      </c>
      <c r="B277" s="1" t="str">
        <f>VLOOKUP($A277,Contacts!$A:$O,14,FALSE)</f>
        <v>Big 10</v>
      </c>
      <c r="C277" s="1" t="str">
        <f>VLOOKUP($A277,Contacts!$A:$O,15,FALSE)</f>
        <v>Central</v>
      </c>
      <c r="D277" s="1" t="s">
        <v>1579</v>
      </c>
      <c r="E277" s="1" t="s">
        <v>11</v>
      </c>
      <c r="F277" s="1" t="s">
        <v>45</v>
      </c>
      <c r="G277" s="1" t="s">
        <v>68</v>
      </c>
      <c r="H277" s="1" t="s">
        <v>1580</v>
      </c>
      <c r="I277" s="1" t="s">
        <v>1583</v>
      </c>
      <c r="J277" s="1" t="s">
        <v>1581</v>
      </c>
      <c r="K277" s="1" t="s">
        <v>1582</v>
      </c>
      <c r="L277" t="str">
        <f>VLOOKUP(K277,Page1!A:F,6,FALSE)</f>
        <v>RTS</v>
      </c>
      <c r="M277" t="str">
        <f>VLOOKUP(H277,VehiclesReport!A:D,4,FALSE)</f>
        <v>1102005700</v>
      </c>
      <c r="N277" t="e">
        <f>VLOOKUP(M277,Blackout!A:J,10,FALSE)</f>
        <v>#N/A</v>
      </c>
      <c r="O277">
        <v>1</v>
      </c>
      <c r="P277">
        <f>SUMIF(Report!A:A,'Vehicle Details'!H277,Report!D:D)</f>
        <v>264</v>
      </c>
      <c r="V277">
        <f>P277/(SUMIF(Report!A:A,'Vehicle Details'!H277,Report!F:F))</f>
        <v>25.78125</v>
      </c>
      <c r="W277">
        <f>AVERAGEIF(Report!A:A,'Vehicle Details'!H277,Report!G:G)</f>
        <v>4.68</v>
      </c>
      <c r="X277">
        <f>SUMIF(Report!A:A, 'Vehicle Details'!H277,Report!H:H)</f>
        <v>47.92</v>
      </c>
      <c r="AA277">
        <f>COUNTIF('National Seating Mobility - NSM'!B:B,'Vehicle Details'!H277)</f>
        <v>0</v>
      </c>
      <c r="AB277">
        <f>SUMIF('National Seating Mobility - NSM'!B:B,'Vehicle Details'!H277,'National Seating Mobility - NSM'!F:F)</f>
        <v>0</v>
      </c>
      <c r="AC277">
        <f>VLOOKUP(A277,Export!A:I,9,FALSE)</f>
        <v>8.8235294117647065E-2</v>
      </c>
      <c r="AD277">
        <f>VLOOKUP(A277,Export!A:N,14,FALSE)</f>
        <v>422</v>
      </c>
    </row>
    <row r="278" spans="1:30">
      <c r="A278" s="1">
        <v>910</v>
      </c>
      <c r="B278" s="1">
        <f>VLOOKUP($A278,Contacts!$A:$O,14,FALSE)</f>
        <v>0</v>
      </c>
      <c r="C278" s="1" t="str">
        <f>VLOOKUP($A278,Contacts!$A:$O,15,FALSE)</f>
        <v>West</v>
      </c>
      <c r="D278" s="1" t="s">
        <v>1584</v>
      </c>
      <c r="E278" s="1" t="s">
        <v>11</v>
      </c>
      <c r="F278" s="1" t="s">
        <v>12</v>
      </c>
      <c r="G278" s="1" t="s">
        <v>37</v>
      </c>
      <c r="H278" s="1" t="s">
        <v>1585</v>
      </c>
      <c r="I278" s="1" t="s">
        <v>1588</v>
      </c>
      <c r="J278" s="1" t="s">
        <v>1586</v>
      </c>
      <c r="K278" s="1" t="s">
        <v>1587</v>
      </c>
      <c r="L278" t="str">
        <f>VLOOKUP(K278,Page1!A:F,6,FALSE)</f>
        <v>Technician</v>
      </c>
      <c r="M278" t="str">
        <f>VLOOKUP(H278,VehiclesReport!A:D,4,FALSE)</f>
        <v>1102004105</v>
      </c>
      <c r="N278" t="e">
        <f>VLOOKUP(M278,Blackout!A:J,10,FALSE)</f>
        <v>#N/A</v>
      </c>
      <c r="O278">
        <v>1</v>
      </c>
      <c r="P278">
        <f>SUMIF(Report!A:A,'Vehicle Details'!H278,Report!D:D)</f>
        <v>742</v>
      </c>
      <c r="V278">
        <f>P278/(SUMIF(Report!A:A,'Vehicle Details'!H278,Report!F:F))</f>
        <v>16.61070069397806</v>
      </c>
      <c r="W278">
        <f>AVERAGEIF(Report!A:A,'Vehicle Details'!H278,Report!G:G)</f>
        <v>4.45</v>
      </c>
      <c r="X278">
        <f>SUMIF(Report!A:A, 'Vehicle Details'!H278,Report!H:H)</f>
        <v>194.14</v>
      </c>
      <c r="AA278">
        <f>COUNTIF('National Seating Mobility - NSM'!B:B,'Vehicle Details'!H278)</f>
        <v>0</v>
      </c>
      <c r="AB278">
        <f>SUMIF('National Seating Mobility - NSM'!B:B,'Vehicle Details'!H278,'National Seating Mobility - NSM'!F:F)</f>
        <v>0</v>
      </c>
      <c r="AC278" t="e">
        <f>VLOOKUP(A278,Export!A:I,9,FALSE)</f>
        <v>#N/A</v>
      </c>
      <c r="AD278" t="e">
        <f>VLOOKUP(A278,Export!A:N,14,FALSE)</f>
        <v>#N/A</v>
      </c>
    </row>
    <row r="279" spans="1:30">
      <c r="A279" s="1">
        <v>940</v>
      </c>
      <c r="B279" s="1">
        <f>VLOOKUP($A279,Contacts!$A:$O,14,FALSE)</f>
        <v>0</v>
      </c>
      <c r="C279" s="1" t="str">
        <f>VLOOKUP($A279,Contacts!$A:$O,15,FALSE)</f>
        <v>South East</v>
      </c>
      <c r="D279" s="1" t="s">
        <v>1589</v>
      </c>
      <c r="E279" s="1" t="s">
        <v>11</v>
      </c>
      <c r="F279" s="1" t="s">
        <v>12</v>
      </c>
      <c r="G279" s="1" t="s">
        <v>1313</v>
      </c>
      <c r="H279" s="1" t="s">
        <v>1590</v>
      </c>
      <c r="I279" s="1" t="s">
        <v>1594</v>
      </c>
      <c r="J279" s="1" t="s">
        <v>1592</v>
      </c>
      <c r="K279" s="1" t="s">
        <v>1593</v>
      </c>
      <c r="L279" t="str">
        <f>VLOOKUP(K279,Page1!A:F,6,FALSE)</f>
        <v>Technician Master</v>
      </c>
      <c r="M279" t="str">
        <f>VLOOKUP(H279,VehiclesReport!A:D,4,FALSE)</f>
        <v>2201501827</v>
      </c>
      <c r="N279" t="e">
        <f>VLOOKUP(M279,Blackout!A:J,10,FALSE)</f>
        <v>#N/A</v>
      </c>
      <c r="O279">
        <v>1</v>
      </c>
      <c r="P279">
        <f>SUMIF(Report!A:A,'Vehicle Details'!H279,Report!D:D)</f>
        <v>0</v>
      </c>
      <c r="V279" t="e">
        <f>P279/(SUMIF(Report!A:A,'Vehicle Details'!H279,Report!F:F))</f>
        <v>#DIV/0!</v>
      </c>
      <c r="W279" t="e">
        <f>AVERAGEIF(Report!A:A,'Vehicle Details'!H279,Report!G:G)</f>
        <v>#DIV/0!</v>
      </c>
      <c r="X279">
        <f>SUMIF(Report!A:A, 'Vehicle Details'!H279,Report!H:H)</f>
        <v>0</v>
      </c>
      <c r="AA279">
        <f>COUNTIF('National Seating Mobility - NSM'!B:B,'Vehicle Details'!H279)</f>
        <v>0</v>
      </c>
      <c r="AB279">
        <f>SUMIF('National Seating Mobility - NSM'!B:B,'Vehicle Details'!H279,'National Seating Mobility - NSM'!F:F)</f>
        <v>0</v>
      </c>
      <c r="AC279" t="e">
        <f>VLOOKUP(A279,Export!A:I,9,FALSE)</f>
        <v>#N/A</v>
      </c>
      <c r="AD279" t="e">
        <f>VLOOKUP(A279,Export!A:N,14,FALSE)</f>
        <v>#N/A</v>
      </c>
    </row>
    <row r="280" spans="1:30">
      <c r="A280" s="1">
        <v>103</v>
      </c>
      <c r="B280" s="1" t="str">
        <f>VLOOKUP($A280,Contacts!$A:$O,14,FALSE)</f>
        <v>Mid-Atlantic</v>
      </c>
      <c r="C280" s="1" t="str">
        <f>VLOOKUP($A280,Contacts!$A:$O,15,FALSE)</f>
        <v>North East</v>
      </c>
      <c r="D280" s="1" t="s">
        <v>1595</v>
      </c>
      <c r="E280" s="1" t="s">
        <v>67</v>
      </c>
      <c r="F280" s="1" t="s">
        <v>340</v>
      </c>
      <c r="G280" s="1" t="s">
        <v>349</v>
      </c>
      <c r="H280" s="1" t="s">
        <v>1596</v>
      </c>
      <c r="I280" s="1" t="s">
        <v>1599</v>
      </c>
      <c r="J280" s="1" t="s">
        <v>1597</v>
      </c>
      <c r="K280" s="1" t="s">
        <v>1598</v>
      </c>
      <c r="L280" t="str">
        <f>VLOOKUP(K280,Page1!A:F,6,FALSE)</f>
        <v>ATP Apprentice</v>
      </c>
      <c r="M280" t="str">
        <f>VLOOKUP(H280,VehiclesReport!A:D,4,FALSE)</f>
        <v>1101904111</v>
      </c>
      <c r="N280" t="e">
        <f>VLOOKUP(M280,Blackout!A:J,10,FALSE)</f>
        <v>#N/A</v>
      </c>
      <c r="O280">
        <v>1</v>
      </c>
      <c r="P280">
        <f>SUMIF(Report!A:A,'Vehicle Details'!H280,Report!D:D)</f>
        <v>421</v>
      </c>
      <c r="V280">
        <f>P280/(SUMIF(Report!A:A,'Vehicle Details'!H280,Report!F:F))</f>
        <v>15.264684554024656</v>
      </c>
      <c r="W280">
        <f>AVERAGEIF(Report!A:A,'Vehicle Details'!H280,Report!G:G)</f>
        <v>4.49</v>
      </c>
      <c r="X280">
        <f>SUMIF(Report!A:A, 'Vehicle Details'!H280,Report!H:H)</f>
        <v>123.84</v>
      </c>
      <c r="AA280" s="61">
        <f>COUNTIF('National Seating Mobility - NSM'!B:B,'Vehicle Details'!H280)</f>
        <v>1</v>
      </c>
      <c r="AB280">
        <f>SUMIF('National Seating Mobility - NSM'!B:B,'Vehicle Details'!H280,'National Seating Mobility - NSM'!F:F)</f>
        <v>0</v>
      </c>
      <c r="AC280">
        <f>VLOOKUP(A280,Export!A:I,9,FALSE)</f>
        <v>0.4</v>
      </c>
      <c r="AD280">
        <f>VLOOKUP(A280,Export!A:N,14,FALSE)</f>
        <v>123</v>
      </c>
    </row>
    <row r="281" spans="1:30">
      <c r="A281" s="1">
        <v>99</v>
      </c>
      <c r="B281" s="1" t="str">
        <f>VLOOKUP($A281,Contacts!$A:$O,14,FALSE)</f>
        <v>Mid-Atlantic</v>
      </c>
      <c r="C281" s="1" t="str">
        <f>VLOOKUP($A281,Contacts!$A:$O,15,FALSE)</f>
        <v>North East</v>
      </c>
      <c r="D281" s="1" t="s">
        <v>1600</v>
      </c>
      <c r="E281" s="1" t="s">
        <v>331</v>
      </c>
      <c r="F281" s="1" t="s">
        <v>783</v>
      </c>
      <c r="G281" s="1" t="s">
        <v>1068</v>
      </c>
      <c r="H281" s="1" t="s">
        <v>1601</v>
      </c>
      <c r="I281" s="1" t="s">
        <v>1604</v>
      </c>
      <c r="J281" s="1" t="s">
        <v>1602</v>
      </c>
      <c r="K281" s="1" t="s">
        <v>1603</v>
      </c>
      <c r="L281" t="str">
        <f>VLOOKUP(K281,Page1!A:F,6,FALSE)</f>
        <v>RTS</v>
      </c>
      <c r="M281" t="str">
        <f>VLOOKUP(H281,VehiclesReport!A:D,4,FALSE)</f>
        <v>1101802851</v>
      </c>
      <c r="N281" t="e">
        <f>VLOOKUP(M281,Blackout!A:J,10,FALSE)</f>
        <v>#N/A</v>
      </c>
      <c r="O281">
        <v>1</v>
      </c>
      <c r="P281">
        <f>SUMIF(Report!A:A,'Vehicle Details'!H281,Report!D:D)</f>
        <v>1034</v>
      </c>
      <c r="V281">
        <f>P281/(SUMIF(Report!A:A,'Vehicle Details'!H281,Report!F:F))</f>
        <v>21.823554242296328</v>
      </c>
      <c r="W281">
        <f>AVERAGEIF(Report!A:A,'Vehicle Details'!H281,Report!G:G)</f>
        <v>4.6333333333333337</v>
      </c>
      <c r="X281">
        <f>SUMIF(Report!A:A, 'Vehicle Details'!H281,Report!H:H)</f>
        <v>218.52999999999997</v>
      </c>
      <c r="AA281">
        <f>COUNTIF('National Seating Mobility - NSM'!B:B,'Vehicle Details'!H281)</f>
        <v>0</v>
      </c>
      <c r="AB281">
        <f>SUMIF('National Seating Mobility - NSM'!B:B,'Vehicle Details'!H281,'National Seating Mobility - NSM'!F:F)</f>
        <v>0</v>
      </c>
      <c r="AC281">
        <f>VLOOKUP(A281,Export!A:I,9,FALSE)</f>
        <v>0.58333333333333337</v>
      </c>
      <c r="AD281">
        <f>VLOOKUP(A281,Export!A:N,14,FALSE)</f>
        <v>373</v>
      </c>
    </row>
    <row r="282" spans="1:30">
      <c r="A282" s="1">
        <v>930</v>
      </c>
      <c r="B282" s="1">
        <f>VLOOKUP($A282,Contacts!$A:$O,14,FALSE)</f>
        <v>0</v>
      </c>
      <c r="C282" s="1" t="str">
        <f>VLOOKUP($A282,Contacts!$A:$O,15,FALSE)</f>
        <v>Central</v>
      </c>
      <c r="D282" s="1" t="s">
        <v>1605</v>
      </c>
      <c r="E282" s="1" t="s">
        <v>11</v>
      </c>
      <c r="F282" s="1" t="s">
        <v>45</v>
      </c>
      <c r="G282" s="1" t="s">
        <v>1606</v>
      </c>
      <c r="H282" s="1" t="s">
        <v>1607</v>
      </c>
      <c r="I282" s="1" t="s">
        <v>1611</v>
      </c>
      <c r="J282" s="1" t="s">
        <v>1609</v>
      </c>
      <c r="K282" s="1" t="s">
        <v>1610</v>
      </c>
      <c r="L282" t="str">
        <f>VLOOKUP(K282,Page1!A:F,6,FALSE)</f>
        <v>Access Technician</v>
      </c>
      <c r="M282" t="str">
        <f>VLOOKUP(H282,VehiclesReport!A:D,4,FALSE)</f>
        <v>1101903930</v>
      </c>
      <c r="N282" t="e">
        <f>VLOOKUP(M282,Blackout!A:J,10,FALSE)</f>
        <v>#N/A</v>
      </c>
      <c r="O282">
        <v>1</v>
      </c>
      <c r="P282">
        <f>SUMIF(Report!A:A,'Vehicle Details'!H282,Report!D:D)</f>
        <v>285</v>
      </c>
      <c r="V282">
        <f>P282/(SUMIF(Report!A:A,'Vehicle Details'!H282,Report!F:F))</f>
        <v>14.094955489614245</v>
      </c>
      <c r="W282">
        <f>AVERAGEIF(Report!A:A,'Vehicle Details'!H282,Report!G:G)</f>
        <v>4.8</v>
      </c>
      <c r="X282">
        <f>SUMIF(Report!A:A, 'Vehicle Details'!H282,Report!H:H)</f>
        <v>97.05</v>
      </c>
      <c r="AA282">
        <f>COUNTIF('National Seating Mobility - NSM'!B:B,'Vehicle Details'!H282)</f>
        <v>0</v>
      </c>
      <c r="AB282">
        <f>SUMIF('National Seating Mobility - NSM'!B:B,'Vehicle Details'!H282,'National Seating Mobility - NSM'!F:F)</f>
        <v>0</v>
      </c>
      <c r="AC282" t="e">
        <f>VLOOKUP(A282,Export!A:I,9,FALSE)</f>
        <v>#N/A</v>
      </c>
      <c r="AD282" t="e">
        <f>VLOOKUP(A282,Export!A:N,14,FALSE)</f>
        <v>#N/A</v>
      </c>
    </row>
    <row r="283" spans="1:30">
      <c r="A283" s="1">
        <v>45</v>
      </c>
      <c r="B283" s="1" t="str">
        <f>VLOOKUP($A283,Contacts!$A:$O,14,FALSE)</f>
        <v>Big East</v>
      </c>
      <c r="C283" s="1" t="str">
        <f>VLOOKUP($A283,Contacts!$A:$O,15,FALSE)</f>
        <v>North East</v>
      </c>
      <c r="D283" s="1" t="s">
        <v>1612</v>
      </c>
      <c r="E283" s="1" t="s">
        <v>20</v>
      </c>
      <c r="F283" s="1" t="s">
        <v>21</v>
      </c>
      <c r="G283" s="1" t="s">
        <v>447</v>
      </c>
      <c r="H283" s="1" t="s">
        <v>1613</v>
      </c>
      <c r="I283" s="1" t="s">
        <v>1614</v>
      </c>
      <c r="J283" s="1" t="s">
        <v>394</v>
      </c>
      <c r="K283" s="1" t="s">
        <v>395</v>
      </c>
      <c r="L283" t="str">
        <f>VLOOKUP(K283,Page1!A:F,6,FALSE)</f>
        <v>Technician Senior</v>
      </c>
      <c r="M283" t="str">
        <f>VLOOKUP(H283,VehiclesReport!A:D,4,FALSE)</f>
        <v>9011186068</v>
      </c>
      <c r="N283" t="e">
        <f>VLOOKUP(M283,Blackout!A:J,10,FALSE)</f>
        <v>#N/A</v>
      </c>
      <c r="O283">
        <v>1</v>
      </c>
      <c r="P283">
        <f>SUMIF(Report!A:A,'Vehicle Details'!H283,Report!D:D)</f>
        <v>375</v>
      </c>
      <c r="V283">
        <f>P283/(SUMIF(Report!A:A,'Vehicle Details'!H283,Report!F:F))</f>
        <v>38.779731127197522</v>
      </c>
      <c r="W283">
        <f>AVERAGEIF(Report!A:A,'Vehicle Details'!H283,Report!G:G)</f>
        <v>4.7</v>
      </c>
      <c r="X283">
        <f>SUMIF(Report!A:A, 'Vehicle Details'!H283,Report!H:H)</f>
        <v>45.47</v>
      </c>
      <c r="AA283">
        <f>COUNTIF('National Seating Mobility - NSM'!B:B,'Vehicle Details'!H283)</f>
        <v>0</v>
      </c>
      <c r="AB283">
        <f>SUMIF('National Seating Mobility - NSM'!B:B,'Vehicle Details'!H283,'National Seating Mobility - NSM'!F:F)</f>
        <v>0</v>
      </c>
      <c r="AC283">
        <f>VLOOKUP(A283,Export!A:I,9,FALSE)</f>
        <v>0.5490196078431373</v>
      </c>
      <c r="AD283">
        <f>VLOOKUP(A283,Export!A:N,14,FALSE)</f>
        <v>617</v>
      </c>
    </row>
    <row r="284" spans="1:30">
      <c r="A284" s="1">
        <v>250</v>
      </c>
      <c r="B284" s="1" t="str">
        <f>VLOOKUP($A284,Contacts!$A:$O,14,FALSE)</f>
        <v>Big East</v>
      </c>
      <c r="C284" s="1" t="str">
        <f>VLOOKUP($A284,Contacts!$A:$O,15,FALSE)</f>
        <v>North East</v>
      </c>
      <c r="D284" s="1" t="s">
        <v>1615</v>
      </c>
      <c r="E284" s="1" t="s">
        <v>20</v>
      </c>
      <c r="F284" s="1" t="s">
        <v>21</v>
      </c>
      <c r="G284" s="1" t="s">
        <v>447</v>
      </c>
      <c r="H284" s="1" t="s">
        <v>1616</v>
      </c>
      <c r="I284" s="1" t="s">
        <v>1619</v>
      </c>
      <c r="J284" s="1" t="s">
        <v>1617</v>
      </c>
      <c r="K284" s="1" t="s">
        <v>1618</v>
      </c>
      <c r="L284" t="str">
        <f>VLOOKUP(K284,Page1!A:F,6,FALSE)</f>
        <v>Access Technician</v>
      </c>
      <c r="M284" s="61" t="e">
        <f>VLOOKUP(H284,VehiclesReport!A:D,4,FALSE)</f>
        <v>#N/A</v>
      </c>
      <c r="N284" t="e">
        <f>VLOOKUP(M284,Blackout!A:J,10,FALSE)</f>
        <v>#N/A</v>
      </c>
      <c r="O284">
        <v>0</v>
      </c>
      <c r="P284">
        <f>SUMIF(Report!A:A,'Vehicle Details'!H284,Report!D:D)</f>
        <v>0</v>
      </c>
      <c r="V284" t="e">
        <f>P284/(SUMIF(Report!A:A,'Vehicle Details'!H284,Report!F:F))</f>
        <v>#DIV/0!</v>
      </c>
      <c r="W284" t="e">
        <f>AVERAGEIF(Report!A:A,'Vehicle Details'!H284,Report!G:G)</f>
        <v>#DIV/0!</v>
      </c>
      <c r="X284">
        <f>SUMIF(Report!A:A, 'Vehicle Details'!H284,Report!H:H)</f>
        <v>0</v>
      </c>
      <c r="AA284">
        <f>COUNTIF('National Seating Mobility - NSM'!B:B,'Vehicle Details'!H284)</f>
        <v>0</v>
      </c>
      <c r="AB284">
        <f>SUMIF('National Seating Mobility - NSM'!B:B,'Vehicle Details'!H284,'National Seating Mobility - NSM'!F:F)</f>
        <v>0</v>
      </c>
      <c r="AC284">
        <f>VLOOKUP(A284,Export!A:I,9,FALSE)</f>
        <v>1</v>
      </c>
      <c r="AD284">
        <f>VLOOKUP(A284,Export!A:N,14,FALSE)</f>
        <v>238</v>
      </c>
    </row>
    <row r="285" spans="1:30">
      <c r="A285" s="1">
        <v>8</v>
      </c>
      <c r="B285" s="1" t="str">
        <f>VLOOKUP($A285,Contacts!$A:$O,14,FALSE)</f>
        <v>South Pacific</v>
      </c>
      <c r="C285" s="1" t="str">
        <f>VLOOKUP($A285,Contacts!$A:$O,15,FALSE)</f>
        <v>West</v>
      </c>
      <c r="D285" s="1" t="s">
        <v>1620</v>
      </c>
      <c r="E285" s="1" t="s">
        <v>20</v>
      </c>
      <c r="F285" s="1" t="s">
        <v>21</v>
      </c>
      <c r="G285" s="1" t="s">
        <v>447</v>
      </c>
      <c r="H285" s="1" t="s">
        <v>1621</v>
      </c>
      <c r="I285" s="1"/>
      <c r="J285" s="1" t="s">
        <v>1155</v>
      </c>
      <c r="K285" s="1" t="s">
        <v>1156</v>
      </c>
      <c r="L285" t="str">
        <f>VLOOKUP(K285,Page1!A:F,6,FALSE)</f>
        <v>RTS</v>
      </c>
      <c r="M285" t="str">
        <f>VLOOKUP(H285,VehiclesReport!A:D,4,FALSE)</f>
        <v>1112902035</v>
      </c>
      <c r="N285" t="e">
        <f>VLOOKUP(M285,Blackout!A:J,10,FALSE)</f>
        <v>#N/A</v>
      </c>
      <c r="O285">
        <v>1</v>
      </c>
      <c r="P285">
        <f>SUMIF(Report!A:A,'Vehicle Details'!H285,Report!D:D)</f>
        <v>264</v>
      </c>
      <c r="V285">
        <f>P285/(SUMIF(Report!A:A,'Vehicle Details'!H285,Report!F:F))</f>
        <v>20.705882352941178</v>
      </c>
      <c r="W285">
        <f>AVERAGEIF(Report!A:A,'Vehicle Details'!H285,Report!G:G)</f>
        <v>6.3</v>
      </c>
      <c r="X285">
        <f>SUMIF(Report!A:A, 'Vehicle Details'!H285,Report!H:H)</f>
        <v>80.349999999999994</v>
      </c>
      <c r="AA285">
        <f>COUNTIF('National Seating Mobility - NSM'!B:B,'Vehicle Details'!H285)</f>
        <v>0</v>
      </c>
      <c r="AB285">
        <f>SUMIF('National Seating Mobility - NSM'!B:B,'Vehicle Details'!H285,'National Seating Mobility - NSM'!F:F)</f>
        <v>0</v>
      </c>
      <c r="AC285">
        <f>VLOOKUP(A285,Export!A:I,9,FALSE)</f>
        <v>0.65625</v>
      </c>
      <c r="AD285">
        <f>VLOOKUP(A285,Export!A:N,14,FALSE)</f>
        <v>279</v>
      </c>
    </row>
    <row r="286" spans="1:30">
      <c r="A286" s="1">
        <v>94</v>
      </c>
      <c r="B286" s="1" t="str">
        <f>VLOOKUP($A286,Contacts!$A:$O,14,FALSE)</f>
        <v>ACC</v>
      </c>
      <c r="C286" s="1" t="str">
        <f>VLOOKUP($A286,Contacts!$A:$O,15,FALSE)</f>
        <v>South East</v>
      </c>
      <c r="D286" s="1" t="s">
        <v>1622</v>
      </c>
      <c r="E286" s="1" t="s">
        <v>20</v>
      </c>
      <c r="F286" s="1" t="s">
        <v>21</v>
      </c>
      <c r="G286" s="1" t="s">
        <v>447</v>
      </c>
      <c r="H286" s="1" t="s">
        <v>1623</v>
      </c>
      <c r="I286" s="1" t="s">
        <v>1626</v>
      </c>
      <c r="J286" s="1" t="s">
        <v>1624</v>
      </c>
      <c r="K286" s="1" t="s">
        <v>1625</v>
      </c>
      <c r="L286" t="str">
        <f>VLOOKUP(K286,Page1!A:F,6,FALSE)</f>
        <v>RTS</v>
      </c>
      <c r="M286" t="str">
        <f>VLOOKUP(H286,VehiclesReport!A:D,4,FALSE)</f>
        <v>0051285025</v>
      </c>
      <c r="N286" t="e">
        <f>VLOOKUP(M286,Blackout!A:J,10,FALSE)</f>
        <v>#N/A</v>
      </c>
      <c r="O286">
        <v>1</v>
      </c>
      <c r="P286">
        <f>SUMIF(Report!A:A,'Vehicle Details'!H286,Report!D:D)</f>
        <v>274</v>
      </c>
      <c r="V286">
        <f>P286/(SUMIF(Report!A:A,'Vehicle Details'!H286,Report!F:F))</f>
        <v>26.045627376425855</v>
      </c>
      <c r="W286">
        <f>AVERAGEIF(Report!A:A,'Vehicle Details'!H286,Report!G:G)</f>
        <v>4.67</v>
      </c>
      <c r="X286">
        <f>SUMIF(Report!A:A, 'Vehicle Details'!H286,Report!H:H)</f>
        <v>49.15</v>
      </c>
      <c r="AA286">
        <f>COUNTIF('National Seating Mobility - NSM'!B:B,'Vehicle Details'!H286)</f>
        <v>0</v>
      </c>
      <c r="AB286">
        <f>SUMIF('National Seating Mobility - NSM'!B:B,'Vehicle Details'!H286,'National Seating Mobility - NSM'!F:F)</f>
        <v>0</v>
      </c>
      <c r="AC286">
        <f>VLOOKUP(A286,Export!A:I,9,FALSE)</f>
        <v>0.2857142857142857</v>
      </c>
      <c r="AD286">
        <f>VLOOKUP(A286,Export!A:N,14,FALSE)</f>
        <v>116</v>
      </c>
    </row>
    <row r="287" spans="1:30">
      <c r="A287" s="1">
        <v>161</v>
      </c>
      <c r="B287" s="1" t="str">
        <f>VLOOKUP($A287,Contacts!$A:$O,14,FALSE)</f>
        <v>Mid-Central</v>
      </c>
      <c r="C287" s="1" t="str">
        <f>VLOOKUP($A287,Contacts!$A:$O,15,FALSE)</f>
        <v>Central</v>
      </c>
      <c r="D287" s="1" t="s">
        <v>1627</v>
      </c>
      <c r="E287" s="1" t="s">
        <v>20</v>
      </c>
      <c r="F287" s="1" t="s">
        <v>21</v>
      </c>
      <c r="G287" s="1" t="s">
        <v>447</v>
      </c>
      <c r="H287" s="1" t="s">
        <v>1628</v>
      </c>
      <c r="I287" s="1" t="s">
        <v>1629</v>
      </c>
      <c r="J287" s="1" t="s">
        <v>95</v>
      </c>
      <c r="K287" s="1" t="s">
        <v>96</v>
      </c>
      <c r="L287" t="str">
        <f>VLOOKUP(K287,Page1!A:F,6,FALSE)</f>
        <v>RTS</v>
      </c>
      <c r="M287" s="61" t="e">
        <f>VLOOKUP(H287,VehiclesReport!A:D,4,FALSE)</f>
        <v>#N/A</v>
      </c>
      <c r="N287" t="e">
        <f>VLOOKUP(M287,Blackout!A:J,10,FALSE)</f>
        <v>#N/A</v>
      </c>
      <c r="O287">
        <v>0</v>
      </c>
      <c r="P287">
        <f>SUMIF(Report!A:A,'Vehicle Details'!H287,Report!D:D)</f>
        <v>1009</v>
      </c>
      <c r="V287">
        <f>P287/(SUMIF(Report!A:A,'Vehicle Details'!H287,Report!F:F))</f>
        <v>26.214601195115613</v>
      </c>
      <c r="W287">
        <f>AVERAGEIF(Report!A:A,'Vehicle Details'!H287,Report!G:G)</f>
        <v>4.626666666666666</v>
      </c>
      <c r="X287">
        <f>SUMIF(Report!A:A, 'Vehicle Details'!H287,Report!H:H)</f>
        <v>178.35</v>
      </c>
      <c r="AA287">
        <f>COUNTIF('National Seating Mobility - NSM'!B:B,'Vehicle Details'!H287)</f>
        <v>0</v>
      </c>
      <c r="AB287">
        <f>SUMIF('National Seating Mobility - NSM'!B:B,'Vehicle Details'!H287,'National Seating Mobility - NSM'!F:F)</f>
        <v>0</v>
      </c>
      <c r="AC287">
        <f>VLOOKUP(A287,Export!A:I,9,FALSE)</f>
        <v>0.375</v>
      </c>
      <c r="AD287">
        <f>VLOOKUP(A287,Export!A:N,14,FALSE)</f>
        <v>73</v>
      </c>
    </row>
    <row r="288" spans="1:30">
      <c r="A288" s="1">
        <v>77</v>
      </c>
      <c r="B288" s="1" t="str">
        <f>VLOOKUP($A288,Contacts!$A:$O,14,FALSE)</f>
        <v>South West</v>
      </c>
      <c r="C288" s="1" t="str">
        <f>VLOOKUP($A288,Contacts!$A:$O,15,FALSE)</f>
        <v>West</v>
      </c>
      <c r="D288" s="1" t="s">
        <v>1630</v>
      </c>
      <c r="E288" s="1" t="s">
        <v>20</v>
      </c>
      <c r="F288" s="1" t="s">
        <v>21</v>
      </c>
      <c r="G288" s="1" t="s">
        <v>447</v>
      </c>
      <c r="H288" s="1" t="s">
        <v>1631</v>
      </c>
      <c r="I288" s="1" t="s">
        <v>1633</v>
      </c>
      <c r="J288" s="1" t="s">
        <v>1632</v>
      </c>
      <c r="K288" s="1" t="s">
        <v>192</v>
      </c>
      <c r="L288" t="str">
        <f>VLOOKUP(K288,Page1!A:F,6,FALSE)</f>
        <v>Branch Manager</v>
      </c>
      <c r="M288" s="61" t="e">
        <f>VLOOKUP(H288,VehiclesReport!A:D,4,FALSE)</f>
        <v>#N/A</v>
      </c>
      <c r="N288" t="e">
        <f>VLOOKUP(M288,Blackout!A:J,10,FALSE)</f>
        <v>#N/A</v>
      </c>
      <c r="O288">
        <v>0</v>
      </c>
      <c r="P288">
        <f>SUMIF(Report!A:A,'Vehicle Details'!H288,Report!D:D)</f>
        <v>343</v>
      </c>
      <c r="V288">
        <f>P288/(SUMIF(Report!A:A,'Vehicle Details'!H288,Report!F:F))</f>
        <v>26.965408805031444</v>
      </c>
      <c r="W288">
        <f>AVERAGEIF(Report!A:A,'Vehicle Details'!H288,Report!G:G)</f>
        <v>5.28</v>
      </c>
      <c r="X288">
        <f>SUMIF(Report!A:A, 'Vehicle Details'!H288,Report!H:H)</f>
        <v>67.16</v>
      </c>
      <c r="AA288">
        <f>COUNTIF('National Seating Mobility - NSM'!B:B,'Vehicle Details'!H288)</f>
        <v>0</v>
      </c>
      <c r="AB288">
        <f>SUMIF('National Seating Mobility - NSM'!B:B,'Vehicle Details'!H288,'National Seating Mobility - NSM'!F:F)</f>
        <v>0</v>
      </c>
      <c r="AC288">
        <f>VLOOKUP(A288,Export!A:I,9,FALSE)</f>
        <v>0.77777777777777779</v>
      </c>
      <c r="AD288">
        <f>VLOOKUP(A288,Export!A:N,14,FALSE)</f>
        <v>124</v>
      </c>
    </row>
    <row r="289" spans="1:30">
      <c r="A289" s="1">
        <v>99</v>
      </c>
      <c r="B289" s="1" t="str">
        <f>VLOOKUP($A289,Contacts!$A:$O,14,FALSE)</f>
        <v>Mid-Atlantic</v>
      </c>
      <c r="C289" s="1" t="str">
        <f>VLOOKUP($A289,Contacts!$A:$O,15,FALSE)</f>
        <v>North East</v>
      </c>
      <c r="D289" s="1" t="s">
        <v>1634</v>
      </c>
      <c r="E289" s="1" t="s">
        <v>20</v>
      </c>
      <c r="F289" s="1" t="s">
        <v>21</v>
      </c>
      <c r="G289" s="1" t="s">
        <v>447</v>
      </c>
      <c r="H289" s="1" t="s">
        <v>1635</v>
      </c>
      <c r="I289" s="1" t="s">
        <v>1638</v>
      </c>
      <c r="J289" s="1" t="s">
        <v>1636</v>
      </c>
      <c r="K289" s="1" t="s">
        <v>1637</v>
      </c>
      <c r="L289" t="str">
        <f>VLOOKUP(K289,Page1!A:F,6,FALSE)</f>
        <v>RTS</v>
      </c>
      <c r="M289" s="61" t="e">
        <f>VLOOKUP(H289,VehiclesReport!A:D,4,FALSE)</f>
        <v>#N/A</v>
      </c>
      <c r="N289" t="e">
        <f>VLOOKUP(M289,Blackout!A:J,10,FALSE)</f>
        <v>#N/A</v>
      </c>
      <c r="O289">
        <v>0</v>
      </c>
      <c r="P289">
        <f>SUMIF(Report!A:A,'Vehicle Details'!H289,Report!D:D)</f>
        <v>990</v>
      </c>
      <c r="V289">
        <f>P289/(SUMIF(Report!A:A,'Vehicle Details'!H289,Report!F:F))</f>
        <v>26.301806588735388</v>
      </c>
      <c r="W289">
        <f>AVERAGEIF(Report!A:A,'Vehicle Details'!H289,Report!G:G)</f>
        <v>4.3433333333333337</v>
      </c>
      <c r="X289">
        <f>SUMIF(Report!A:A, 'Vehicle Details'!H289,Report!H:H)</f>
        <v>163.28</v>
      </c>
      <c r="AA289">
        <f>COUNTIF('National Seating Mobility - NSM'!B:B,'Vehicle Details'!H289)</f>
        <v>0</v>
      </c>
      <c r="AB289">
        <f>SUMIF('National Seating Mobility - NSM'!B:B,'Vehicle Details'!H289,'National Seating Mobility - NSM'!F:F)</f>
        <v>0</v>
      </c>
      <c r="AC289">
        <f>VLOOKUP(A289,Export!A:I,9,FALSE)</f>
        <v>0.58333333333333337</v>
      </c>
      <c r="AD289">
        <f>VLOOKUP(A289,Export!A:N,14,FALSE)</f>
        <v>373</v>
      </c>
    </row>
    <row r="290" spans="1:30">
      <c r="A290" s="1">
        <v>143</v>
      </c>
      <c r="B290" s="1" t="str">
        <f>VLOOKUP($A290,Contacts!$A:$O,14,FALSE)</f>
        <v>SEC</v>
      </c>
      <c r="C290" s="1" t="str">
        <f>VLOOKUP($A290,Contacts!$A:$O,15,FALSE)</f>
        <v>South East</v>
      </c>
      <c r="D290" s="1" t="s">
        <v>1639</v>
      </c>
      <c r="E290" s="1" t="s">
        <v>11</v>
      </c>
      <c r="F290" s="1" t="s">
        <v>45</v>
      </c>
      <c r="G290" s="1" t="s">
        <v>68</v>
      </c>
      <c r="H290" s="1" t="s">
        <v>1640</v>
      </c>
      <c r="I290" s="1" t="s">
        <v>1643</v>
      </c>
      <c r="J290" s="1" t="s">
        <v>1641</v>
      </c>
      <c r="K290" s="1" t="s">
        <v>1642</v>
      </c>
      <c r="L290" t="str">
        <f>VLOOKUP(K290,Page1!A:F,6,FALSE)</f>
        <v>RTS</v>
      </c>
      <c r="M290" t="str">
        <f>VLOOKUP(H290,VehiclesReport!A:D,4,FALSE)</f>
        <v>1112503487</v>
      </c>
      <c r="N290" t="e">
        <f>VLOOKUP(M290,Blackout!A:J,10,FALSE)</f>
        <v>#N/A</v>
      </c>
      <c r="O290">
        <v>1</v>
      </c>
      <c r="P290">
        <f>SUMIF(Report!A:A,'Vehicle Details'!H290,Report!D:D)</f>
        <v>584</v>
      </c>
      <c r="V290">
        <f>P290/(SUMIF(Report!A:A,'Vehicle Details'!H290,Report!F:F))</f>
        <v>25.502183406113538</v>
      </c>
      <c r="W290">
        <f>AVERAGEIF(Report!A:A,'Vehicle Details'!H290,Report!G:G)</f>
        <v>4.58</v>
      </c>
      <c r="X290">
        <f>SUMIF(Report!A:A, 'Vehicle Details'!H290,Report!H:H)</f>
        <v>104.87</v>
      </c>
      <c r="AA290">
        <f>COUNTIF('National Seating Mobility - NSM'!B:B,'Vehicle Details'!H290)</f>
        <v>0</v>
      </c>
      <c r="AB290">
        <f>SUMIF('National Seating Mobility - NSM'!B:B,'Vehicle Details'!H290,'National Seating Mobility - NSM'!F:F)</f>
        <v>0</v>
      </c>
      <c r="AC290">
        <f>VLOOKUP(A290,Export!A:I,9,FALSE)</f>
        <v>0.7</v>
      </c>
      <c r="AD290">
        <f>VLOOKUP(A290,Export!A:N,14,FALSE)</f>
        <v>175</v>
      </c>
    </row>
    <row r="291" spans="1:30">
      <c r="A291" s="1">
        <v>149</v>
      </c>
      <c r="B291" s="1" t="str">
        <f>VLOOKUP($A291,Contacts!$A:$O,14,FALSE)</f>
        <v>Mid-Atlantic</v>
      </c>
      <c r="C291" s="1" t="str">
        <f>VLOOKUP($A291,Contacts!$A:$O,15,FALSE)</f>
        <v>North East</v>
      </c>
      <c r="D291" s="1" t="s">
        <v>1644</v>
      </c>
      <c r="E291" s="1" t="s">
        <v>11</v>
      </c>
      <c r="F291" s="1" t="s">
        <v>798</v>
      </c>
      <c r="G291" s="1" t="s">
        <v>1645</v>
      </c>
      <c r="H291" s="1" t="s">
        <v>1646</v>
      </c>
      <c r="I291" s="1" t="s">
        <v>1648</v>
      </c>
      <c r="J291" s="1" t="s">
        <v>1647</v>
      </c>
      <c r="K291" s="1" t="s">
        <v>645</v>
      </c>
      <c r="L291" t="str">
        <f>VLOOKUP(K291,Page1!A:F,6,FALSE)</f>
        <v>Technician Senior</v>
      </c>
      <c r="M291" t="str">
        <f>VLOOKUP(H291,VehiclesReport!A:D,4,FALSE)</f>
        <v>1101903701</v>
      </c>
      <c r="N291" t="e">
        <f>VLOOKUP(M291,Blackout!A:J,10,FALSE)</f>
        <v>#N/A</v>
      </c>
      <c r="O291">
        <v>1</v>
      </c>
      <c r="P291">
        <f>SUMIF(Report!A:A,'Vehicle Details'!H291,Report!D:D)</f>
        <v>0</v>
      </c>
      <c r="V291" t="e">
        <f>P291/(SUMIF(Report!A:A,'Vehicle Details'!H291,Report!F:F))</f>
        <v>#DIV/0!</v>
      </c>
      <c r="W291" t="e">
        <f>AVERAGEIF(Report!A:A,'Vehicle Details'!H291,Report!G:G)</f>
        <v>#DIV/0!</v>
      </c>
      <c r="X291">
        <f>SUMIF(Report!A:A, 'Vehicle Details'!H291,Report!H:H)</f>
        <v>0</v>
      </c>
      <c r="AA291">
        <f>COUNTIF('National Seating Mobility - NSM'!B:B,'Vehicle Details'!H291)</f>
        <v>0</v>
      </c>
      <c r="AB291">
        <f>SUMIF('National Seating Mobility - NSM'!B:B,'Vehicle Details'!H291,'National Seating Mobility - NSM'!F:F)</f>
        <v>0</v>
      </c>
      <c r="AC291">
        <f>VLOOKUP(A291,Export!A:I,9,FALSE)</f>
        <v>0.75</v>
      </c>
      <c r="AD291">
        <f>VLOOKUP(A291,Export!A:N,14,FALSE)</f>
        <v>123</v>
      </c>
    </row>
    <row r="292" spans="1:30">
      <c r="A292" s="1">
        <v>139</v>
      </c>
      <c r="B292" s="1" t="str">
        <f>VLOOKUP($A292,Contacts!$A:$O,14,FALSE)</f>
        <v>Mid-Central</v>
      </c>
      <c r="C292" s="1" t="str">
        <f>VLOOKUP($A292,Contacts!$A:$O,15,FALSE)</f>
        <v>Central</v>
      </c>
      <c r="D292" s="1" t="s">
        <v>1649</v>
      </c>
      <c r="E292" s="1" t="s">
        <v>11</v>
      </c>
      <c r="F292" s="1" t="s">
        <v>45</v>
      </c>
      <c r="G292" s="1" t="s">
        <v>46</v>
      </c>
      <c r="H292" s="1" t="s">
        <v>1650</v>
      </c>
      <c r="I292" s="1" t="s">
        <v>1654</v>
      </c>
      <c r="J292" s="1" t="s">
        <v>1652</v>
      </c>
      <c r="K292" s="1" t="s">
        <v>1653</v>
      </c>
      <c r="L292" t="str">
        <f>VLOOKUP(K292,Page1!A:F,6,FALSE)</f>
        <v>Access Technician</v>
      </c>
      <c r="M292" t="str">
        <f>VLOOKUP(H292,VehiclesReport!A:D,4,FALSE)</f>
        <v>1102105255</v>
      </c>
      <c r="N292" t="e">
        <f>VLOOKUP(M292,Blackout!A:J,10,FALSE)</f>
        <v>#N/A</v>
      </c>
      <c r="O292">
        <v>1</v>
      </c>
      <c r="P292">
        <f>SUMIF(Report!A:A,'Vehicle Details'!H292,Report!D:D)</f>
        <v>1053</v>
      </c>
      <c r="V292">
        <f>P292/(SUMIF(Report!A:A,'Vehicle Details'!H292,Report!F:F))</f>
        <v>16.160220994475139</v>
      </c>
      <c r="W292">
        <f>AVERAGEIF(Report!A:A,'Vehicle Details'!H292,Report!G:G)</f>
        <v>4.873333333333334</v>
      </c>
      <c r="X292">
        <f>SUMIF(Report!A:A, 'Vehicle Details'!H292,Report!H:H)</f>
        <v>317.5</v>
      </c>
      <c r="AA292">
        <f>COUNTIF('National Seating Mobility - NSM'!B:B,'Vehicle Details'!H292)</f>
        <v>0</v>
      </c>
      <c r="AB292">
        <f>SUMIF('National Seating Mobility - NSM'!B:B,'Vehicle Details'!H292,'National Seating Mobility - NSM'!F:F)</f>
        <v>0</v>
      </c>
      <c r="AC292">
        <f>VLOOKUP(A292,Export!A:I,9,FALSE)</f>
        <v>0</v>
      </c>
      <c r="AD292">
        <f>VLOOKUP(A292,Export!A:N,14,FALSE)</f>
        <v>25</v>
      </c>
    </row>
    <row r="293" spans="1:30">
      <c r="A293" s="1">
        <v>116</v>
      </c>
      <c r="B293" s="1" t="str">
        <f>VLOOKUP($A293,Contacts!$A:$O,14,FALSE)</f>
        <v>Big 10</v>
      </c>
      <c r="C293" s="1" t="str">
        <f>VLOOKUP($A293,Contacts!$A:$O,15,FALSE)</f>
        <v>Central</v>
      </c>
      <c r="D293" s="1" t="s">
        <v>1655</v>
      </c>
      <c r="E293" s="1" t="s">
        <v>11</v>
      </c>
      <c r="F293" s="1" t="s">
        <v>45</v>
      </c>
      <c r="G293" s="1" t="s">
        <v>68</v>
      </c>
      <c r="H293" s="1" t="s">
        <v>1656</v>
      </c>
      <c r="I293" s="1" t="s">
        <v>1660</v>
      </c>
      <c r="J293" s="1" t="s">
        <v>1658</v>
      </c>
      <c r="K293" s="1" t="s">
        <v>1659</v>
      </c>
      <c r="L293" t="str">
        <f>VLOOKUP(K293,Page1!A:F,6,FALSE)</f>
        <v>RTS</v>
      </c>
      <c r="M293" s="61" t="str">
        <f>VLOOKUP(H293,VehiclesReport!A:D,4,FALSE)</f>
        <v>0051186014</v>
      </c>
      <c r="N293" t="str">
        <f>VLOOKUP(M293,Blackout!A:J,10,FALSE)</f>
        <v xml:space="preserve">73d 3h </v>
      </c>
      <c r="O293">
        <v>0</v>
      </c>
      <c r="P293">
        <f>SUMIF(Report!A:A,'Vehicle Details'!H293,Report!D:D)</f>
        <v>237</v>
      </c>
      <c r="V293">
        <f>P293/(SUMIF(Report!A:A,'Vehicle Details'!H293,Report!F:F))</f>
        <v>28.047337278106511</v>
      </c>
      <c r="W293">
        <f>AVERAGEIF(Report!A:A,'Vehicle Details'!H293,Report!G:G)</f>
        <v>4.5</v>
      </c>
      <c r="X293">
        <f>SUMIF(Report!A:A, 'Vehicle Details'!H293,Report!H:H)</f>
        <v>38.01</v>
      </c>
      <c r="AA293">
        <f>COUNTIF('National Seating Mobility - NSM'!B:B,'Vehicle Details'!H293)</f>
        <v>0</v>
      </c>
      <c r="AB293">
        <f>SUMIF('National Seating Mobility - NSM'!B:B,'Vehicle Details'!H293,'National Seating Mobility - NSM'!F:F)</f>
        <v>0</v>
      </c>
      <c r="AC293">
        <f>VLOOKUP(A293,Export!A:I,9,FALSE)</f>
        <v>0.4</v>
      </c>
      <c r="AD293">
        <f>VLOOKUP(A293,Export!A:N,14,FALSE)</f>
        <v>97</v>
      </c>
    </row>
    <row r="294" spans="1:30">
      <c r="A294" s="1">
        <v>75</v>
      </c>
      <c r="B294" s="1" t="str">
        <f>VLOOKUP($A294,Contacts!$A:$O,14,FALSE)</f>
        <v>SEC</v>
      </c>
      <c r="C294" s="1" t="str">
        <f>VLOOKUP($A294,Contacts!$A:$O,15,FALSE)</f>
        <v>South East</v>
      </c>
      <c r="D294" s="1" t="s">
        <v>1661</v>
      </c>
      <c r="E294" s="1" t="s">
        <v>11</v>
      </c>
      <c r="F294" s="1" t="s">
        <v>45</v>
      </c>
      <c r="G294" s="1" t="s">
        <v>46</v>
      </c>
      <c r="H294" s="1" t="s">
        <v>1662</v>
      </c>
      <c r="I294" s="1" t="s">
        <v>1665</v>
      </c>
      <c r="J294" s="1" t="s">
        <v>1663</v>
      </c>
      <c r="K294" s="1" t="s">
        <v>1664</v>
      </c>
      <c r="L294" t="str">
        <f>VLOOKUP(K294,Page1!A:F,6,FALSE)</f>
        <v>RTS</v>
      </c>
      <c r="M294" t="str">
        <f>VLOOKUP(H294,VehiclesReport!A:D,4,FALSE)</f>
        <v>1101902822</v>
      </c>
      <c r="N294" t="e">
        <f>VLOOKUP(M294,Blackout!A:J,10,FALSE)</f>
        <v>#N/A</v>
      </c>
      <c r="O294">
        <v>1</v>
      </c>
      <c r="P294">
        <f>SUMIF(Report!A:A,'Vehicle Details'!H294,Report!D:D)</f>
        <v>214</v>
      </c>
      <c r="V294">
        <f>P294/(SUMIF(Report!A:A,'Vehicle Details'!H294,Report!F:F))</f>
        <v>15.840118430792007</v>
      </c>
      <c r="W294">
        <f>AVERAGEIF(Report!A:A,'Vehicle Details'!H294,Report!G:G)</f>
        <v>4.4400000000000004</v>
      </c>
      <c r="X294">
        <f>SUMIF(Report!A:A, 'Vehicle Details'!H294,Report!H:H)</f>
        <v>60</v>
      </c>
      <c r="AA294">
        <f>COUNTIF('National Seating Mobility - NSM'!B:B,'Vehicle Details'!H294)</f>
        <v>0</v>
      </c>
      <c r="AB294">
        <f>SUMIF('National Seating Mobility - NSM'!B:B,'Vehicle Details'!H294,'National Seating Mobility - NSM'!F:F)</f>
        <v>0</v>
      </c>
      <c r="AC294">
        <f>VLOOKUP(A294,Export!A:I,9,FALSE)</f>
        <v>7.6923076923076927E-2</v>
      </c>
      <c r="AD294">
        <f>VLOOKUP(A294,Export!A:N,14,FALSE)</f>
        <v>227</v>
      </c>
    </row>
    <row r="295" spans="1:30">
      <c r="A295" s="1">
        <v>65</v>
      </c>
      <c r="B295" s="1" t="str">
        <f>VLOOKUP($A295,Contacts!$A:$O,14,FALSE)</f>
        <v>New England</v>
      </c>
      <c r="C295" s="1" t="str">
        <f>VLOOKUP($A295,Contacts!$A:$O,15,FALSE)</f>
        <v>North East</v>
      </c>
      <c r="D295" s="1" t="s">
        <v>1666</v>
      </c>
      <c r="E295" s="1" t="s">
        <v>11</v>
      </c>
      <c r="F295" s="1" t="s">
        <v>21</v>
      </c>
      <c r="G295" s="1" t="s">
        <v>447</v>
      </c>
      <c r="H295" s="1" t="s">
        <v>1667</v>
      </c>
      <c r="I295" s="1" t="s">
        <v>1670</v>
      </c>
      <c r="J295" s="1" t="s">
        <v>1668</v>
      </c>
      <c r="K295" s="1" t="s">
        <v>1669</v>
      </c>
      <c r="L295" t="str">
        <f>VLOOKUP(K295,Page1!A:F,6,FALSE)</f>
        <v>RTS</v>
      </c>
      <c r="M295" t="str">
        <f>VLOOKUP(H295,VehiclesReport!A:D,4,FALSE)</f>
        <v>0042286142</v>
      </c>
      <c r="N295" t="e">
        <f>VLOOKUP(M295,Blackout!A:J,10,FALSE)</f>
        <v>#N/A</v>
      </c>
      <c r="O295">
        <v>1</v>
      </c>
      <c r="P295">
        <f>SUMIF(Report!A:A,'Vehicle Details'!H295,Report!D:D)</f>
        <v>0</v>
      </c>
      <c r="V295" t="e">
        <f>P295/(SUMIF(Report!A:A,'Vehicle Details'!H295,Report!F:F))</f>
        <v>#DIV/0!</v>
      </c>
      <c r="W295" t="e">
        <f>AVERAGEIF(Report!A:A,'Vehicle Details'!H295,Report!G:G)</f>
        <v>#DIV/0!</v>
      </c>
      <c r="X295">
        <f>SUMIF(Report!A:A, 'Vehicle Details'!H295,Report!H:H)</f>
        <v>0</v>
      </c>
      <c r="AA295">
        <f>COUNTIF('National Seating Mobility - NSM'!B:B,'Vehicle Details'!H295)</f>
        <v>1</v>
      </c>
      <c r="AB295">
        <f>SUMIF('National Seating Mobility - NSM'!B:B,'Vehicle Details'!H295,'National Seating Mobility - NSM'!F:F)</f>
        <v>1</v>
      </c>
      <c r="AC295">
        <f>VLOOKUP(A295,Export!A:I,9,FALSE)</f>
        <v>0.52307692307692311</v>
      </c>
      <c r="AD295">
        <f>VLOOKUP(A295,Export!A:N,14,FALSE)</f>
        <v>591</v>
      </c>
    </row>
    <row r="296" spans="1:30">
      <c r="A296" s="1">
        <v>250</v>
      </c>
      <c r="B296" s="1" t="str">
        <f>VLOOKUP($A296,Contacts!$A:$O,14,FALSE)</f>
        <v>Big East</v>
      </c>
      <c r="C296" s="1" t="str">
        <f>VLOOKUP($A296,Contacts!$A:$O,15,FALSE)</f>
        <v>North East</v>
      </c>
      <c r="D296" s="1" t="s">
        <v>1671</v>
      </c>
      <c r="E296" s="1" t="s">
        <v>67</v>
      </c>
      <c r="F296" s="1" t="s">
        <v>45</v>
      </c>
      <c r="G296" s="1" t="s">
        <v>68</v>
      </c>
      <c r="H296" s="1" t="s">
        <v>1672</v>
      </c>
      <c r="I296" s="1" t="s">
        <v>1675</v>
      </c>
      <c r="J296" s="1" t="s">
        <v>1673</v>
      </c>
      <c r="K296" s="60" t="s">
        <v>1674</v>
      </c>
      <c r="L296" t="e">
        <f>VLOOKUP(K296,Page1!A:F,6,FALSE)</f>
        <v>#N/A</v>
      </c>
      <c r="M296" t="str">
        <f>VLOOKUP(H296,VehiclesReport!A:D,4,FALSE)</f>
        <v>0090401470</v>
      </c>
      <c r="N296" t="e">
        <f>VLOOKUP(M296,Blackout!A:J,10,FALSE)</f>
        <v>#N/A</v>
      </c>
      <c r="O296">
        <v>1</v>
      </c>
      <c r="P296">
        <f>SUMIF(Report!A:A,'Vehicle Details'!H296,Report!D:D)</f>
        <v>0</v>
      </c>
      <c r="V296" t="e">
        <f>P296/(SUMIF(Report!A:A,'Vehicle Details'!H296,Report!F:F))</f>
        <v>#DIV/0!</v>
      </c>
      <c r="W296" t="e">
        <f>AVERAGEIF(Report!A:A,'Vehicle Details'!H296,Report!G:G)</f>
        <v>#DIV/0!</v>
      </c>
      <c r="X296">
        <f>SUMIF(Report!A:A, 'Vehicle Details'!H296,Report!H:H)</f>
        <v>0</v>
      </c>
      <c r="AA296">
        <f>COUNTIF('National Seating Mobility - NSM'!B:B,'Vehicle Details'!H296)</f>
        <v>0</v>
      </c>
      <c r="AB296">
        <f>SUMIF('National Seating Mobility - NSM'!B:B,'Vehicle Details'!H296,'National Seating Mobility - NSM'!F:F)</f>
        <v>0</v>
      </c>
      <c r="AC296">
        <f>VLOOKUP(A296,Export!A:I,9,FALSE)</f>
        <v>1</v>
      </c>
      <c r="AD296">
        <f>VLOOKUP(A296,Export!A:N,14,FALSE)</f>
        <v>238</v>
      </c>
    </row>
    <row r="297" spans="1:30">
      <c r="A297" s="1">
        <v>920</v>
      </c>
      <c r="B297" s="1">
        <f>VLOOKUP($A297,Contacts!$A:$O,14,FALSE)</f>
        <v>0</v>
      </c>
      <c r="C297" s="1" t="str">
        <f>VLOOKUP($A297,Contacts!$A:$O,15,FALSE)</f>
        <v>North East</v>
      </c>
      <c r="D297" s="1" t="s">
        <v>1676</v>
      </c>
      <c r="E297" s="1" t="s">
        <v>67</v>
      </c>
      <c r="F297" s="1" t="s">
        <v>99</v>
      </c>
      <c r="G297" s="1" t="s">
        <v>100</v>
      </c>
      <c r="H297" s="1" t="s">
        <v>1677</v>
      </c>
      <c r="I297" s="1" t="s">
        <v>1681</v>
      </c>
      <c r="J297" s="1" t="s">
        <v>1679</v>
      </c>
      <c r="K297" s="1" t="s">
        <v>1680</v>
      </c>
      <c r="L297" t="str">
        <f>VLOOKUP(K297,Page1!A:F,6,FALSE)</f>
        <v>Access Manager</v>
      </c>
      <c r="M297" s="61" t="e">
        <f>VLOOKUP(H297,VehiclesReport!A:D,4,FALSE)</f>
        <v>#N/A</v>
      </c>
      <c r="N297" t="e">
        <f>VLOOKUP(M297,Blackout!A:J,10,FALSE)</f>
        <v>#N/A</v>
      </c>
      <c r="O297">
        <v>0</v>
      </c>
      <c r="P297">
        <f>SUMIF(Report!A:A,'Vehicle Details'!H297,Report!D:D)</f>
        <v>0</v>
      </c>
      <c r="V297" t="e">
        <f>P297/(SUMIF(Report!A:A,'Vehicle Details'!H297,Report!F:F))</f>
        <v>#DIV/0!</v>
      </c>
      <c r="W297" t="e">
        <f>AVERAGEIF(Report!A:A,'Vehicle Details'!H297,Report!G:G)</f>
        <v>#DIV/0!</v>
      </c>
      <c r="X297">
        <f>SUMIF(Report!A:A, 'Vehicle Details'!H297,Report!H:H)</f>
        <v>0</v>
      </c>
      <c r="AA297">
        <f>COUNTIF('National Seating Mobility - NSM'!B:B,'Vehicle Details'!H297)</f>
        <v>0</v>
      </c>
      <c r="AB297">
        <f>SUMIF('National Seating Mobility - NSM'!B:B,'Vehicle Details'!H297,'National Seating Mobility - NSM'!F:F)</f>
        <v>0</v>
      </c>
      <c r="AC297" t="e">
        <f>VLOOKUP(A297,Export!A:I,9,FALSE)</f>
        <v>#N/A</v>
      </c>
      <c r="AD297" t="e">
        <f>VLOOKUP(A297,Export!A:N,14,FALSE)</f>
        <v>#N/A</v>
      </c>
    </row>
    <row r="298" spans="1:30">
      <c r="A298" s="1">
        <v>22</v>
      </c>
      <c r="B298" s="1" t="str">
        <f>VLOOKUP($A298,Contacts!$A:$O,14,FALSE)</f>
        <v>North Pacific</v>
      </c>
      <c r="C298" s="1" t="str">
        <f>VLOOKUP($A298,Contacts!$A:$O,15,FALSE)</f>
        <v>West</v>
      </c>
      <c r="D298" s="1" t="s">
        <v>1682</v>
      </c>
      <c r="E298" s="1" t="s">
        <v>11</v>
      </c>
      <c r="F298" s="1" t="s">
        <v>45</v>
      </c>
      <c r="G298" s="1" t="s">
        <v>46</v>
      </c>
      <c r="H298" s="1" t="s">
        <v>1683</v>
      </c>
      <c r="I298" s="1" t="s">
        <v>1686</v>
      </c>
      <c r="J298" s="1" t="s">
        <v>1684</v>
      </c>
      <c r="K298" s="1" t="s">
        <v>1685</v>
      </c>
      <c r="L298" t="str">
        <f>VLOOKUP(K298,Page1!A:F,6,FALSE)</f>
        <v>RTS</v>
      </c>
      <c r="M298" t="str">
        <f>VLOOKUP(H298,VehiclesReport!A:D,4,FALSE)</f>
        <v>1101902736</v>
      </c>
      <c r="N298" t="e">
        <f>VLOOKUP(M298,Blackout!A:J,10,FALSE)</f>
        <v>#N/A</v>
      </c>
      <c r="O298">
        <v>1</v>
      </c>
      <c r="P298">
        <f>SUMIF(Report!A:A,'Vehicle Details'!H298,Report!D:D)</f>
        <v>0</v>
      </c>
      <c r="V298" t="e">
        <f>P298/(SUMIF(Report!A:A,'Vehicle Details'!H298,Report!F:F))</f>
        <v>#DIV/0!</v>
      </c>
      <c r="W298" t="e">
        <f>AVERAGEIF(Report!A:A,'Vehicle Details'!H298,Report!G:G)</f>
        <v>#DIV/0!</v>
      </c>
      <c r="X298">
        <f>SUMIF(Report!A:A, 'Vehicle Details'!H298,Report!H:H)</f>
        <v>0</v>
      </c>
      <c r="AA298">
        <f>COUNTIF('National Seating Mobility - NSM'!B:B,'Vehicle Details'!H298)</f>
        <v>0</v>
      </c>
      <c r="AB298">
        <f>SUMIF('National Seating Mobility - NSM'!B:B,'Vehicle Details'!H298,'National Seating Mobility - NSM'!F:F)</f>
        <v>0</v>
      </c>
      <c r="AC298">
        <f>VLOOKUP(A298,Export!A:I,9,FALSE)</f>
        <v>0.76</v>
      </c>
      <c r="AD298">
        <f>VLOOKUP(A298,Export!A:N,14,FALSE)</f>
        <v>164</v>
      </c>
    </row>
    <row r="299" spans="1:30">
      <c r="A299" s="1">
        <v>250</v>
      </c>
      <c r="B299" s="1" t="str">
        <f>VLOOKUP($A299,Contacts!$A:$O,14,FALSE)</f>
        <v>Big East</v>
      </c>
      <c r="C299" s="1" t="str">
        <f>VLOOKUP($A299,Contacts!$A:$O,15,FALSE)</f>
        <v>North East</v>
      </c>
      <c r="D299" s="1" t="s">
        <v>1687</v>
      </c>
      <c r="E299" s="1" t="s">
        <v>136</v>
      </c>
      <c r="F299" s="1" t="s">
        <v>45</v>
      </c>
      <c r="G299" s="1" t="s">
        <v>920</v>
      </c>
      <c r="H299" s="1" t="s">
        <v>1688</v>
      </c>
      <c r="I299" s="1" t="s">
        <v>1691</v>
      </c>
      <c r="J299" s="1" t="s">
        <v>1689</v>
      </c>
      <c r="K299" s="1" t="s">
        <v>1690</v>
      </c>
      <c r="L299" t="str">
        <f>VLOOKUP(K299,Page1!A:F,6,FALSE)</f>
        <v>Technician Supervisor</v>
      </c>
      <c r="M299" t="str">
        <f>VLOOKUP(H299,VehiclesReport!A:D,4,FALSE)</f>
        <v>0042286141</v>
      </c>
      <c r="N299" t="e">
        <f>VLOOKUP(M299,Blackout!A:J,10,FALSE)</f>
        <v>#N/A</v>
      </c>
      <c r="O299">
        <v>1</v>
      </c>
      <c r="P299">
        <f>SUMIF(Report!A:A,'Vehicle Details'!H299,Report!D:D)</f>
        <v>762</v>
      </c>
      <c r="V299">
        <f>P299/(SUMIF(Report!A:A,'Vehicle Details'!H299,Report!F:F))</f>
        <v>24.282982791586996</v>
      </c>
      <c r="W299">
        <f>AVERAGEIF(Report!A:A,'Vehicle Details'!H299,Report!G:G)</f>
        <v>4.9066666666666663</v>
      </c>
      <c r="X299">
        <f>SUMIF(Report!A:A, 'Vehicle Details'!H299,Report!H:H)</f>
        <v>153.94999999999999</v>
      </c>
      <c r="AA299">
        <f>COUNTIF('National Seating Mobility - NSM'!B:B,'Vehicle Details'!H299)</f>
        <v>0</v>
      </c>
      <c r="AB299">
        <f>SUMIF('National Seating Mobility - NSM'!B:B,'Vehicle Details'!H299,'National Seating Mobility - NSM'!F:F)</f>
        <v>0</v>
      </c>
      <c r="AC299">
        <f>VLOOKUP(A299,Export!A:I,9,FALSE)</f>
        <v>1</v>
      </c>
      <c r="AD299">
        <f>VLOOKUP(A299,Export!A:N,14,FALSE)</f>
        <v>238</v>
      </c>
    </row>
    <row r="300" spans="1:30">
      <c r="A300" s="1">
        <v>250</v>
      </c>
      <c r="B300" s="1" t="str">
        <f>VLOOKUP($A300,Contacts!$A:$O,14,FALSE)</f>
        <v>Big East</v>
      </c>
      <c r="C300" s="1" t="str">
        <f>VLOOKUP($A300,Contacts!$A:$O,15,FALSE)</f>
        <v>North East</v>
      </c>
      <c r="D300" s="1" t="s">
        <v>1692</v>
      </c>
      <c r="E300" s="1" t="s">
        <v>136</v>
      </c>
      <c r="F300" s="1" t="s">
        <v>45</v>
      </c>
      <c r="G300" s="1" t="s">
        <v>920</v>
      </c>
      <c r="H300" s="1" t="s">
        <v>1693</v>
      </c>
      <c r="I300" s="1" t="s">
        <v>1696</v>
      </c>
      <c r="J300" s="1" t="s">
        <v>1694</v>
      </c>
      <c r="K300" s="1" t="s">
        <v>1695</v>
      </c>
      <c r="L300" t="str">
        <f>VLOOKUP(K300,Page1!A:F,6,FALSE)</f>
        <v>Access Technician</v>
      </c>
      <c r="M300" t="str">
        <f>VLOOKUP(H300,VehiclesReport!A:D,4,FALSE)</f>
        <v>0041787062</v>
      </c>
      <c r="N300" t="e">
        <f>VLOOKUP(M300,Blackout!A:J,10,FALSE)</f>
        <v>#N/A</v>
      </c>
      <c r="O300">
        <v>1</v>
      </c>
      <c r="P300">
        <f>SUMIF(Report!A:A,'Vehicle Details'!H300,Report!D:D)</f>
        <v>439</v>
      </c>
      <c r="V300">
        <f>P300/(SUMIF(Report!A:A,'Vehicle Details'!H300,Report!F:F))</f>
        <v>25.434530706836615</v>
      </c>
      <c r="W300">
        <f>AVERAGEIF(Report!A:A,'Vehicle Details'!H300,Report!G:G)</f>
        <v>4.7349999999999994</v>
      </c>
      <c r="X300">
        <f>SUMIF(Report!A:A, 'Vehicle Details'!H300,Report!H:H)</f>
        <v>81.77000000000001</v>
      </c>
      <c r="AA300">
        <f>COUNTIF('National Seating Mobility - NSM'!B:B,'Vehicle Details'!H300)</f>
        <v>0</v>
      </c>
      <c r="AB300">
        <f>SUMIF('National Seating Mobility - NSM'!B:B,'Vehicle Details'!H300,'National Seating Mobility - NSM'!F:F)</f>
        <v>0</v>
      </c>
      <c r="AC300">
        <f>VLOOKUP(A300,Export!A:I,9,FALSE)</f>
        <v>1</v>
      </c>
      <c r="AD300">
        <f>VLOOKUP(A300,Export!A:N,14,FALSE)</f>
        <v>238</v>
      </c>
    </row>
    <row r="301" spans="1:30">
      <c r="A301" s="1">
        <v>250</v>
      </c>
      <c r="B301" s="1" t="str">
        <f>VLOOKUP($A301,Contacts!$A:$O,14,FALSE)</f>
        <v>Big East</v>
      </c>
      <c r="C301" s="1" t="str">
        <f>VLOOKUP($A301,Contacts!$A:$O,15,FALSE)</f>
        <v>North East</v>
      </c>
      <c r="D301" s="1" t="s">
        <v>1697</v>
      </c>
      <c r="E301" s="1" t="s">
        <v>136</v>
      </c>
      <c r="F301" s="1" t="s">
        <v>45</v>
      </c>
      <c r="G301" s="1" t="s">
        <v>920</v>
      </c>
      <c r="H301" s="1" t="s">
        <v>1698</v>
      </c>
      <c r="I301" s="1" t="s">
        <v>1701</v>
      </c>
      <c r="J301" s="1" t="s">
        <v>1699</v>
      </c>
      <c r="K301" s="1" t="s">
        <v>1700</v>
      </c>
      <c r="L301" t="str">
        <f>VLOOKUP(K301,Page1!A:F,6,FALSE)</f>
        <v>Access Technician</v>
      </c>
      <c r="M301" t="str">
        <f>VLOOKUP(H301,VehiclesReport!A:D,4,FALSE)</f>
        <v>0041786046</v>
      </c>
      <c r="N301" t="e">
        <f>VLOOKUP(M301,Blackout!A:J,10,FALSE)</f>
        <v>#N/A</v>
      </c>
      <c r="O301">
        <v>1</v>
      </c>
      <c r="P301">
        <f>SUMIF(Report!A:A,'Vehicle Details'!H301,Report!D:D)</f>
        <v>239</v>
      </c>
      <c r="V301">
        <f>P301/(SUMIF(Report!A:A,'Vehicle Details'!H301,Report!F:F))</f>
        <v>25.588865096359743</v>
      </c>
      <c r="W301">
        <f>AVERAGEIF(Report!A:A,'Vehicle Details'!H301,Report!G:G)</f>
        <v>4.7</v>
      </c>
      <c r="X301">
        <f>SUMIF(Report!A:A, 'Vehicle Details'!H301,Report!H:H)</f>
        <v>43.87</v>
      </c>
      <c r="AA301">
        <f>COUNTIF('National Seating Mobility - NSM'!B:B,'Vehicle Details'!H301)</f>
        <v>0</v>
      </c>
      <c r="AB301">
        <f>SUMIF('National Seating Mobility - NSM'!B:B,'Vehicle Details'!H301,'National Seating Mobility - NSM'!F:F)</f>
        <v>0</v>
      </c>
      <c r="AC301">
        <f>VLOOKUP(A301,Export!A:I,9,FALSE)</f>
        <v>1</v>
      </c>
      <c r="AD301">
        <f>VLOOKUP(A301,Export!A:N,14,FALSE)</f>
        <v>238</v>
      </c>
    </row>
    <row r="302" spans="1:30">
      <c r="A302" s="1">
        <v>91</v>
      </c>
      <c r="B302" s="1" t="str">
        <f>VLOOKUP($A302,Contacts!$A:$O,14,FALSE)</f>
        <v>SC Texas</v>
      </c>
      <c r="C302" s="1" t="str">
        <f>VLOOKUP($A302,Contacts!$A:$O,15,FALSE)</f>
        <v>South East</v>
      </c>
      <c r="D302" s="1" t="s">
        <v>1702</v>
      </c>
      <c r="E302" s="1" t="s">
        <v>11</v>
      </c>
      <c r="F302" s="1" t="s">
        <v>21</v>
      </c>
      <c r="G302" s="1" t="s">
        <v>637</v>
      </c>
      <c r="H302" s="1" t="s">
        <v>1703</v>
      </c>
      <c r="I302" s="1" t="s">
        <v>1706</v>
      </c>
      <c r="J302" s="1" t="s">
        <v>1704</v>
      </c>
      <c r="K302" s="1" t="s">
        <v>1705</v>
      </c>
      <c r="L302" t="str">
        <f>VLOOKUP(K302,Page1!A:F,6,FALSE)</f>
        <v>Technician</v>
      </c>
      <c r="M302" t="str">
        <f>VLOOKUP(H302,VehiclesReport!A:D,4,FALSE)</f>
        <v>1102005460</v>
      </c>
      <c r="N302" t="e">
        <f>VLOOKUP(M302,Blackout!A:J,10,FALSE)</f>
        <v>#N/A</v>
      </c>
      <c r="O302">
        <v>1</v>
      </c>
      <c r="P302">
        <f>SUMIF(Report!A:A,'Vehicle Details'!H302,Report!D:D)</f>
        <v>687</v>
      </c>
      <c r="V302">
        <f>P302/(SUMIF(Report!A:A,'Vehicle Details'!H302,Report!F:F))</f>
        <v>18.428111587982833</v>
      </c>
      <c r="W302">
        <f>AVERAGEIF(Report!A:A,'Vehicle Details'!H302,Report!G:G)</f>
        <v>3.91</v>
      </c>
      <c r="X302">
        <f>SUMIF(Report!A:A, 'Vehicle Details'!H302,Report!H:H)</f>
        <v>145.94</v>
      </c>
      <c r="AA302">
        <f>COUNTIF('National Seating Mobility - NSM'!B:B,'Vehicle Details'!H302)</f>
        <v>1</v>
      </c>
      <c r="AB302">
        <f>SUMIF('National Seating Mobility - NSM'!B:B,'Vehicle Details'!H302,'National Seating Mobility - NSM'!F:F)</f>
        <v>1</v>
      </c>
      <c r="AC302">
        <f>VLOOKUP(A302,Export!A:I,9,FALSE)</f>
        <v>0.4</v>
      </c>
      <c r="AD302">
        <f>VLOOKUP(A302,Export!A:N,14,FALSE)</f>
        <v>61</v>
      </c>
    </row>
    <row r="303" spans="1:30">
      <c r="A303" s="1">
        <v>260</v>
      </c>
      <c r="B303" s="1" t="str">
        <f>VLOOKUP($A303,Contacts!$A:$O,14,FALSE)</f>
        <v>Gulf Coast</v>
      </c>
      <c r="C303" s="1" t="str">
        <f>VLOOKUP($A303,Contacts!$A:$O,15,FALSE)</f>
        <v>South East</v>
      </c>
      <c r="D303" s="1" t="s">
        <v>1707</v>
      </c>
      <c r="E303" s="1" t="s">
        <v>11</v>
      </c>
      <c r="F303" s="1" t="s">
        <v>21</v>
      </c>
      <c r="G303" s="1" t="s">
        <v>637</v>
      </c>
      <c r="H303" s="1" t="s">
        <v>1708</v>
      </c>
      <c r="I303" s="1" t="s">
        <v>1711</v>
      </c>
      <c r="J303" s="1" t="s">
        <v>1709</v>
      </c>
      <c r="K303" s="1" t="s">
        <v>1710</v>
      </c>
      <c r="L303" t="str">
        <f>VLOOKUP(K303,Page1!A:F,6,FALSE)</f>
        <v>Technician</v>
      </c>
      <c r="M303" t="str">
        <f>VLOOKUP(H303,VehiclesReport!A:D,4,FALSE)</f>
        <v>1101802455</v>
      </c>
      <c r="N303" t="e">
        <f>VLOOKUP(M303,Blackout!A:J,10,FALSE)</f>
        <v>#N/A</v>
      </c>
      <c r="O303">
        <v>1</v>
      </c>
      <c r="P303">
        <f>SUMIF(Report!A:A,'Vehicle Details'!H303,Report!D:D)</f>
        <v>707</v>
      </c>
      <c r="V303">
        <f>P303/(SUMIF(Report!A:A,'Vehicle Details'!H303,Report!F:F))</f>
        <v>18.435462842242501</v>
      </c>
      <c r="W303">
        <f>AVERAGEIF(Report!A:A,'Vehicle Details'!H303,Report!G:G)</f>
        <v>4.3149999999999995</v>
      </c>
      <c r="X303">
        <f>SUMIF(Report!A:A, 'Vehicle Details'!H303,Report!H:H)</f>
        <v>165.57</v>
      </c>
      <c r="AA303">
        <f>COUNTIF('National Seating Mobility - NSM'!B:B,'Vehicle Details'!H303)</f>
        <v>1</v>
      </c>
      <c r="AB303">
        <f>SUMIF('National Seating Mobility - NSM'!B:B,'Vehicle Details'!H303,'National Seating Mobility - NSM'!F:F)</f>
        <v>1</v>
      </c>
      <c r="AC303">
        <f>VLOOKUP(A303,Export!A:I,9,FALSE)</f>
        <v>0.8571428571428571</v>
      </c>
      <c r="AD303">
        <f>VLOOKUP(A303,Export!A:N,14,FALSE)</f>
        <v>80</v>
      </c>
    </row>
    <row r="304" spans="1:30">
      <c r="A304" s="1">
        <v>221</v>
      </c>
      <c r="B304" s="1" t="str">
        <f>VLOOKUP($A304,Contacts!$A:$O,14,FALSE)</f>
        <v>Gulf Coast</v>
      </c>
      <c r="C304" s="1" t="str">
        <f>VLOOKUP($A304,Contacts!$A:$O,15,FALSE)</f>
        <v>South East</v>
      </c>
      <c r="D304" s="1" t="s">
        <v>1712</v>
      </c>
      <c r="E304" s="1" t="s">
        <v>11</v>
      </c>
      <c r="F304" s="1" t="s">
        <v>21</v>
      </c>
      <c r="G304" s="1" t="s">
        <v>637</v>
      </c>
      <c r="H304" s="1" t="s">
        <v>1713</v>
      </c>
      <c r="I304" s="1" t="s">
        <v>1717</v>
      </c>
      <c r="J304" s="1" t="s">
        <v>1715</v>
      </c>
      <c r="K304" s="1" t="s">
        <v>1716</v>
      </c>
      <c r="L304" t="str">
        <f>VLOOKUP(K304,Page1!A:F,6,FALSE)</f>
        <v>Branch Manager</v>
      </c>
      <c r="M304" t="str">
        <f>VLOOKUP(H304,VehiclesReport!A:D,4,FALSE)</f>
        <v>0090402288</v>
      </c>
      <c r="N304" t="e">
        <f>VLOOKUP(M304,Blackout!A:J,10,FALSE)</f>
        <v>#N/A</v>
      </c>
      <c r="O304">
        <v>1</v>
      </c>
      <c r="P304">
        <f>SUMIF(Report!A:A,'Vehicle Details'!H304,Report!D:D)</f>
        <v>623</v>
      </c>
      <c r="V304">
        <f>P304/(SUMIF(Report!A:A,'Vehicle Details'!H304,Report!F:F))</f>
        <v>16.906377204884667</v>
      </c>
      <c r="W304">
        <f>AVERAGEIF(Report!A:A,'Vehicle Details'!H304,Report!G:G)</f>
        <v>4.3499999999999996</v>
      </c>
      <c r="X304">
        <f>SUMIF(Report!A:A, 'Vehicle Details'!H304,Report!H:H)</f>
        <v>160.1</v>
      </c>
      <c r="AA304">
        <f>COUNTIF('National Seating Mobility - NSM'!B:B,'Vehicle Details'!H304)</f>
        <v>1</v>
      </c>
      <c r="AB304">
        <f>SUMIF('National Seating Mobility - NSM'!B:B,'Vehicle Details'!H304,'National Seating Mobility - NSM'!F:F)</f>
        <v>1</v>
      </c>
      <c r="AC304">
        <f>VLOOKUP(A304,Export!A:I,9,FALSE)</f>
        <v>0.66666666666666663</v>
      </c>
      <c r="AD304">
        <f>VLOOKUP(A304,Export!A:N,14,FALSE)</f>
        <v>165</v>
      </c>
    </row>
    <row r="305" spans="1:30">
      <c r="A305" s="1">
        <v>223</v>
      </c>
      <c r="B305" s="1" t="str">
        <f>VLOOKUP($A305,Contacts!$A:$O,14,FALSE)</f>
        <v>SC Texas</v>
      </c>
      <c r="C305" s="1" t="str">
        <f>VLOOKUP($A305,Contacts!$A:$O,15,FALSE)</f>
        <v>South East</v>
      </c>
      <c r="D305" s="1" t="s">
        <v>1718</v>
      </c>
      <c r="E305" s="1" t="s">
        <v>11</v>
      </c>
      <c r="F305" s="1" t="s">
        <v>21</v>
      </c>
      <c r="G305" s="1" t="s">
        <v>637</v>
      </c>
      <c r="H305" s="1" t="s">
        <v>1719</v>
      </c>
      <c r="I305" s="1" t="s">
        <v>1723</v>
      </c>
      <c r="J305" s="1" t="s">
        <v>1721</v>
      </c>
      <c r="K305" s="1" t="s">
        <v>1722</v>
      </c>
      <c r="L305" t="e">
        <f>VLOOKUP(K305,Page1!A:F,6,FALSE)</f>
        <v>#N/A</v>
      </c>
      <c r="M305" t="str">
        <f>VLOOKUP(H305,VehiclesReport!A:D,4,FALSE)</f>
        <v>1101801001</v>
      </c>
      <c r="N305" t="e">
        <f>VLOOKUP(M305,Blackout!A:J,10,FALSE)</f>
        <v>#N/A</v>
      </c>
      <c r="O305">
        <v>1</v>
      </c>
      <c r="P305">
        <f>SUMIF(Report!A:A,'Vehicle Details'!H305,Report!D:D)</f>
        <v>0</v>
      </c>
      <c r="V305" t="e">
        <f>P305/(SUMIF(Report!A:A,'Vehicle Details'!H305,Report!F:F))</f>
        <v>#DIV/0!</v>
      </c>
      <c r="W305" t="e">
        <f>AVERAGEIF(Report!A:A,'Vehicle Details'!H305,Report!G:G)</f>
        <v>#DIV/0!</v>
      </c>
      <c r="X305">
        <f>SUMIF(Report!A:A, 'Vehicle Details'!H305,Report!H:H)</f>
        <v>0</v>
      </c>
      <c r="AA305">
        <f>COUNTIF('National Seating Mobility - NSM'!B:B,'Vehicle Details'!H305)</f>
        <v>1</v>
      </c>
      <c r="AB305">
        <f>SUMIF('National Seating Mobility - NSM'!B:B,'Vehicle Details'!H305,'National Seating Mobility - NSM'!F:F)</f>
        <v>1</v>
      </c>
      <c r="AC305">
        <f>VLOOKUP(A305,Export!A:I,9,FALSE)</f>
        <v>0.2</v>
      </c>
      <c r="AD305">
        <f>VLOOKUP(A305,Export!A:N,14,FALSE)</f>
        <v>47</v>
      </c>
    </row>
    <row r="306" spans="1:30">
      <c r="A306" s="1">
        <v>254</v>
      </c>
      <c r="B306" s="1" t="str">
        <f>VLOOKUP($A306,Contacts!$A:$O,14,FALSE)</f>
        <v>Pac.N.West</v>
      </c>
      <c r="C306" s="1" t="str">
        <f>VLOOKUP($A306,Contacts!$A:$O,15,FALSE)</f>
        <v>West</v>
      </c>
      <c r="D306" s="1" t="s">
        <v>1724</v>
      </c>
      <c r="E306" s="1" t="s">
        <v>11</v>
      </c>
      <c r="F306" s="1" t="s">
        <v>21</v>
      </c>
      <c r="G306" s="1" t="s">
        <v>637</v>
      </c>
      <c r="H306" s="1" t="s">
        <v>1725</v>
      </c>
      <c r="I306" s="1" t="s">
        <v>1729</v>
      </c>
      <c r="J306" s="1" t="s">
        <v>1727</v>
      </c>
      <c r="K306" s="1" t="s">
        <v>1728</v>
      </c>
      <c r="L306" t="str">
        <f>VLOOKUP(K306,Page1!A:F,6,FALSE)</f>
        <v>RTS</v>
      </c>
      <c r="M306" t="str">
        <f>VLOOKUP(H306,VehiclesReport!A:D,4,FALSE)</f>
        <v>1102002072</v>
      </c>
      <c r="N306" t="e">
        <f>VLOOKUP(M306,Blackout!A:J,10,FALSE)</f>
        <v>#N/A</v>
      </c>
      <c r="O306">
        <v>1</v>
      </c>
      <c r="P306">
        <f>SUMIF(Report!A:A,'Vehicle Details'!H306,Report!D:D)</f>
        <v>0</v>
      </c>
      <c r="V306" t="e">
        <f>P306/(SUMIF(Report!A:A,'Vehicle Details'!H306,Report!F:F))</f>
        <v>#DIV/0!</v>
      </c>
      <c r="W306" t="e">
        <f>AVERAGEIF(Report!A:A,'Vehicle Details'!H306,Report!G:G)</f>
        <v>#DIV/0!</v>
      </c>
      <c r="X306">
        <f>SUMIF(Report!A:A, 'Vehicle Details'!H306,Report!H:H)</f>
        <v>0</v>
      </c>
      <c r="AA306" s="61">
        <f>COUNTIF('National Seating Mobility - NSM'!B:B,'Vehicle Details'!H306)</f>
        <v>1</v>
      </c>
      <c r="AB306">
        <f>SUMIF('National Seating Mobility - NSM'!B:B,'Vehicle Details'!H306,'National Seating Mobility - NSM'!F:F)</f>
        <v>0</v>
      </c>
      <c r="AC306">
        <f>VLOOKUP(A306,Export!A:I,9,FALSE)</f>
        <v>0</v>
      </c>
      <c r="AD306">
        <f>VLOOKUP(A306,Export!A:N,14,FALSE)</f>
        <v>15</v>
      </c>
    </row>
    <row r="307" spans="1:30">
      <c r="A307" s="1">
        <v>244</v>
      </c>
      <c r="B307" s="1" t="str">
        <f>VLOOKUP($A307,Contacts!$A:$O,14,FALSE)</f>
        <v>Pac.N.West</v>
      </c>
      <c r="C307" s="1" t="str">
        <f>VLOOKUP($A307,Contacts!$A:$O,15,FALSE)</f>
        <v>West</v>
      </c>
      <c r="D307" s="1" t="s">
        <v>1730</v>
      </c>
      <c r="E307" s="1" t="s">
        <v>11</v>
      </c>
      <c r="F307" s="1" t="s">
        <v>21</v>
      </c>
      <c r="G307" s="1" t="s">
        <v>637</v>
      </c>
      <c r="H307" s="1" t="s">
        <v>1731</v>
      </c>
      <c r="I307" s="1" t="s">
        <v>1735</v>
      </c>
      <c r="J307" s="1" t="s">
        <v>1733</v>
      </c>
      <c r="K307" s="1" t="s">
        <v>1734</v>
      </c>
      <c r="L307" t="str">
        <f>VLOOKUP(K307,Page1!A:F,6,FALSE)</f>
        <v>RTS</v>
      </c>
      <c r="M307" t="str">
        <f>VLOOKUP(H307,VehiclesReport!A:D,4,FALSE)</f>
        <v>1101803470</v>
      </c>
      <c r="N307" t="e">
        <f>VLOOKUP(M307,Blackout!A:J,10,FALSE)</f>
        <v>#N/A</v>
      </c>
      <c r="O307">
        <v>1</v>
      </c>
      <c r="P307">
        <f>SUMIF(Report!A:A,'Vehicle Details'!H307,Report!D:D)</f>
        <v>0</v>
      </c>
      <c r="V307" t="e">
        <f>P307/(SUMIF(Report!A:A,'Vehicle Details'!H307,Report!F:F))</f>
        <v>#DIV/0!</v>
      </c>
      <c r="W307" t="e">
        <f>AVERAGEIF(Report!A:A,'Vehicle Details'!H307,Report!G:G)</f>
        <v>#DIV/0!</v>
      </c>
      <c r="X307">
        <f>SUMIF(Report!A:A, 'Vehicle Details'!H307,Report!H:H)</f>
        <v>0</v>
      </c>
      <c r="AA307">
        <f>COUNTIF('National Seating Mobility - NSM'!B:B,'Vehicle Details'!H307)</f>
        <v>1</v>
      </c>
      <c r="AB307">
        <f>SUMIF('National Seating Mobility - NSM'!B:B,'Vehicle Details'!H307,'National Seating Mobility - NSM'!F:F)</f>
        <v>1</v>
      </c>
      <c r="AC307">
        <f>VLOOKUP(A307,Export!A:I,9,FALSE)</f>
        <v>0.375</v>
      </c>
      <c r="AD307">
        <f>VLOOKUP(A307,Export!A:N,14,FALSE)</f>
        <v>53</v>
      </c>
    </row>
    <row r="308" spans="1:30">
      <c r="A308" s="1">
        <v>143</v>
      </c>
      <c r="B308" s="1" t="str">
        <f>VLOOKUP($A308,Contacts!$A:$O,14,FALSE)</f>
        <v>SEC</v>
      </c>
      <c r="C308" s="1" t="str">
        <f>VLOOKUP($A308,Contacts!$A:$O,15,FALSE)</f>
        <v>South East</v>
      </c>
      <c r="D308" s="1" t="s">
        <v>1736</v>
      </c>
      <c r="E308" s="1" t="s">
        <v>67</v>
      </c>
      <c r="F308" s="1" t="s">
        <v>99</v>
      </c>
      <c r="G308" s="1" t="s">
        <v>100</v>
      </c>
      <c r="H308" s="1" t="s">
        <v>1737</v>
      </c>
      <c r="I308" s="1" t="s">
        <v>1740</v>
      </c>
      <c r="J308" s="1" t="s">
        <v>1738</v>
      </c>
      <c r="K308" s="1" t="s">
        <v>1739</v>
      </c>
      <c r="L308" t="str">
        <f>VLOOKUP(K308,Page1!A:F,6,FALSE)</f>
        <v>Key Account Manager</v>
      </c>
      <c r="M308" s="61" t="str">
        <f>VLOOKUP(H308,VehiclesReport!A:D,4,FALSE)</f>
        <v>1112404186</v>
      </c>
      <c r="N308" t="str">
        <f>VLOOKUP(M308,Blackout!A:J,10,FALSE)</f>
        <v>Not Activated</v>
      </c>
      <c r="O308">
        <v>0</v>
      </c>
      <c r="P308">
        <f>SUMIF(Report!A:A,'Vehicle Details'!H308,Report!D:D)</f>
        <v>325</v>
      </c>
      <c r="V308">
        <f>P308/(SUMIF(Report!A:A,'Vehicle Details'!H308,Report!F:F))</f>
        <v>19.437799043062203</v>
      </c>
      <c r="W308">
        <f>AVERAGEIF(Report!A:A,'Vehicle Details'!H308,Report!G:G)</f>
        <v>4.3899999999999997</v>
      </c>
      <c r="X308">
        <f>SUMIF(Report!A:A, 'Vehicle Details'!H308,Report!H:H)</f>
        <v>73.41</v>
      </c>
      <c r="AA308">
        <f>COUNTIF('National Seating Mobility - NSM'!B:B,'Vehicle Details'!H308)</f>
        <v>0</v>
      </c>
      <c r="AB308">
        <f>SUMIF('National Seating Mobility - NSM'!B:B,'Vehicle Details'!H308,'National Seating Mobility - NSM'!F:F)</f>
        <v>0</v>
      </c>
      <c r="AC308">
        <f>VLOOKUP(A308,Export!A:I,9,FALSE)</f>
        <v>0.7</v>
      </c>
      <c r="AD308">
        <f>VLOOKUP(A308,Export!A:N,14,FALSE)</f>
        <v>175</v>
      </c>
    </row>
    <row r="309" spans="1:30">
      <c r="A309" s="1">
        <v>143</v>
      </c>
      <c r="B309" s="1" t="str">
        <f>VLOOKUP($A309,Contacts!$A:$O,14,FALSE)</f>
        <v>SEC</v>
      </c>
      <c r="C309" s="1" t="str">
        <f>VLOOKUP($A309,Contacts!$A:$O,15,FALSE)</f>
        <v>South East</v>
      </c>
      <c r="D309" s="1" t="s">
        <v>1741</v>
      </c>
      <c r="E309" s="1" t="s">
        <v>67</v>
      </c>
      <c r="F309" s="1" t="s">
        <v>99</v>
      </c>
      <c r="G309" s="1" t="s">
        <v>1061</v>
      </c>
      <c r="H309" s="1" t="s">
        <v>1742</v>
      </c>
      <c r="I309" s="1" t="s">
        <v>1745</v>
      </c>
      <c r="J309" s="1" t="s">
        <v>1743</v>
      </c>
      <c r="K309" s="1" t="s">
        <v>1744</v>
      </c>
      <c r="L309" t="str">
        <f>VLOOKUP(K309,Page1!A:F,6,FALSE)</f>
        <v>RTS</v>
      </c>
      <c r="M309" t="str">
        <f>VLOOKUP(H309,VehiclesReport!A:D,4,FALSE)</f>
        <v>0090402200</v>
      </c>
      <c r="N309" t="e">
        <f>VLOOKUP(M309,Blackout!A:J,10,FALSE)</f>
        <v>#N/A</v>
      </c>
      <c r="O309">
        <v>1</v>
      </c>
      <c r="P309">
        <f>SUMIF(Report!A:A,'Vehicle Details'!H309,Report!D:D)</f>
        <v>481</v>
      </c>
      <c r="V309">
        <f>P309/(SUMIF(Report!A:A,'Vehicle Details'!H309,Report!F:F))</f>
        <v>19.410815173527038</v>
      </c>
      <c r="W309">
        <f>AVERAGEIF(Report!A:A,'Vehicle Details'!H309,Report!G:G)</f>
        <v>4.2750000000000004</v>
      </c>
      <c r="X309">
        <f>SUMIF(Report!A:A, 'Vehicle Details'!H309,Report!H:H)</f>
        <v>105.96000000000001</v>
      </c>
      <c r="AA309">
        <f>COUNTIF('National Seating Mobility - NSM'!B:B,'Vehicle Details'!H309)</f>
        <v>0</v>
      </c>
      <c r="AB309">
        <f>SUMIF('National Seating Mobility - NSM'!B:B,'Vehicle Details'!H309,'National Seating Mobility - NSM'!F:F)</f>
        <v>0</v>
      </c>
      <c r="AC309">
        <f>VLOOKUP(A309,Export!A:I,9,FALSE)</f>
        <v>0.7</v>
      </c>
      <c r="AD309">
        <f>VLOOKUP(A309,Export!A:N,14,FALSE)</f>
        <v>175</v>
      </c>
    </row>
    <row r="310" spans="1:30">
      <c r="A310" s="1" t="s">
        <v>1749</v>
      </c>
      <c r="B310" s="1" t="e">
        <f>VLOOKUP($A310,Contacts!$A:$O,14,FALSE)</f>
        <v>#N/A</v>
      </c>
      <c r="C310" s="1" t="e">
        <f>VLOOKUP($A310,Contacts!$A:$O,15,FALSE)</f>
        <v>#N/A</v>
      </c>
      <c r="D310" s="1" t="s">
        <v>1746</v>
      </c>
      <c r="E310" s="1" t="s">
        <v>398</v>
      </c>
      <c r="F310" s="1" t="s">
        <v>21</v>
      </c>
      <c r="G310" s="1" t="s">
        <v>1747</v>
      </c>
      <c r="H310" s="1" t="s">
        <v>1748</v>
      </c>
      <c r="I310" s="1" t="s">
        <v>1752</v>
      </c>
      <c r="J310" s="1" t="s">
        <v>1750</v>
      </c>
      <c r="K310" s="1" t="s">
        <v>1751</v>
      </c>
      <c r="L310" t="str">
        <f>VLOOKUP(K310,Page1!A:F,6,FALSE)</f>
        <v>Payer Relations Sr VP</v>
      </c>
      <c r="M310" s="61" t="e">
        <f>VLOOKUP(H310,VehiclesReport!A:D,4,FALSE)</f>
        <v>#N/A</v>
      </c>
      <c r="N310" t="e">
        <f>VLOOKUP(M310,Blackout!A:J,10,FALSE)</f>
        <v>#N/A</v>
      </c>
      <c r="O310">
        <v>0</v>
      </c>
      <c r="P310">
        <f>SUMIF(Report!A:A,'Vehicle Details'!H310,Report!D:D)</f>
        <v>0</v>
      </c>
      <c r="V310" t="e">
        <f>P310/(SUMIF(Report!A:A,'Vehicle Details'!H310,Report!F:F))</f>
        <v>#DIV/0!</v>
      </c>
      <c r="W310" t="e">
        <f>AVERAGEIF(Report!A:A,'Vehicle Details'!H310,Report!G:G)</f>
        <v>#DIV/0!</v>
      </c>
      <c r="X310">
        <f>SUMIF(Report!A:A, 'Vehicle Details'!H310,Report!H:H)</f>
        <v>0</v>
      </c>
      <c r="AA310">
        <f>COUNTIF('National Seating Mobility - NSM'!B:B,'Vehicle Details'!H310)</f>
        <v>0</v>
      </c>
      <c r="AB310">
        <f>SUMIF('National Seating Mobility - NSM'!B:B,'Vehicle Details'!H310,'National Seating Mobility - NSM'!F:F)</f>
        <v>0</v>
      </c>
      <c r="AC310" t="e">
        <f>VLOOKUP(A310,Export!A:I,9,FALSE)</f>
        <v>#N/A</v>
      </c>
      <c r="AD310" t="e">
        <f>VLOOKUP(A310,Export!A:N,14,FALSE)</f>
        <v>#N/A</v>
      </c>
    </row>
    <row r="311" spans="1:30">
      <c r="A311" s="1">
        <v>259</v>
      </c>
      <c r="B311" s="1" t="str">
        <f>VLOOKUP($A311,Contacts!$A:$O,14,FALSE)</f>
        <v>Pac.N.West</v>
      </c>
      <c r="C311" s="1" t="str">
        <f>VLOOKUP($A311,Contacts!$A:$O,15,FALSE)</f>
        <v>West</v>
      </c>
      <c r="D311" s="1" t="s">
        <v>1753</v>
      </c>
      <c r="E311" s="1" t="s">
        <v>67</v>
      </c>
      <c r="F311" s="1" t="s">
        <v>29</v>
      </c>
      <c r="G311" s="1" t="s">
        <v>476</v>
      </c>
      <c r="H311" s="1" t="s">
        <v>1754</v>
      </c>
      <c r="I311" s="1" t="s">
        <v>1757</v>
      </c>
      <c r="J311" s="1" t="s">
        <v>1755</v>
      </c>
      <c r="K311" s="60" t="s">
        <v>1756</v>
      </c>
      <c r="L311" t="e">
        <f>VLOOKUP(K311,Page1!A:F,6,FALSE)</f>
        <v>#N/A</v>
      </c>
      <c r="M311" s="61" t="e">
        <f>VLOOKUP(H311,VehiclesReport!A:D,4,FALSE)</f>
        <v>#N/A</v>
      </c>
      <c r="N311" t="e">
        <f>VLOOKUP(M311,Blackout!A:J,10,FALSE)</f>
        <v>#N/A</v>
      </c>
      <c r="O311">
        <v>0</v>
      </c>
      <c r="P311">
        <f>SUMIF(Report!A:A,'Vehicle Details'!H311,Report!D:D)</f>
        <v>0</v>
      </c>
      <c r="V311" t="e">
        <f>P311/(SUMIF(Report!A:A,'Vehicle Details'!H311,Report!F:F))</f>
        <v>#DIV/0!</v>
      </c>
      <c r="W311" t="e">
        <f>AVERAGEIF(Report!A:A,'Vehicle Details'!H311,Report!G:G)</f>
        <v>#DIV/0!</v>
      </c>
      <c r="X311">
        <f>SUMIF(Report!A:A, 'Vehicle Details'!H311,Report!H:H)</f>
        <v>0</v>
      </c>
      <c r="AA311">
        <f>COUNTIF('National Seating Mobility - NSM'!B:B,'Vehicle Details'!H311)</f>
        <v>0</v>
      </c>
      <c r="AB311">
        <f>SUMIF('National Seating Mobility - NSM'!B:B,'Vehicle Details'!H311,'National Seating Mobility - NSM'!F:F)</f>
        <v>0</v>
      </c>
      <c r="AC311">
        <f>VLOOKUP(A311,Export!A:I,9,FALSE)</f>
        <v>0.5</v>
      </c>
      <c r="AD311">
        <f>VLOOKUP(A311,Export!A:N,14,FALSE)</f>
        <v>105</v>
      </c>
    </row>
    <row r="312" spans="1:30">
      <c r="A312" s="1">
        <v>259</v>
      </c>
      <c r="B312" s="1" t="str">
        <f>VLOOKUP($A312,Contacts!$A:$O,14,FALSE)</f>
        <v>Pac.N.West</v>
      </c>
      <c r="C312" s="1" t="str">
        <f>VLOOKUP($A312,Contacts!$A:$O,15,FALSE)</f>
        <v>West</v>
      </c>
      <c r="D312" s="1" t="s">
        <v>1758</v>
      </c>
      <c r="E312" s="1" t="s">
        <v>67</v>
      </c>
      <c r="F312" s="1" t="s">
        <v>29</v>
      </c>
      <c r="G312" s="1" t="s">
        <v>476</v>
      </c>
      <c r="H312" s="1" t="s">
        <v>1759</v>
      </c>
      <c r="I312" s="1" t="s">
        <v>1762</v>
      </c>
      <c r="J312" s="1" t="s">
        <v>1760</v>
      </c>
      <c r="K312" s="1" t="s">
        <v>1761</v>
      </c>
      <c r="L312" t="str">
        <f>VLOOKUP(K312,Page1!A:F,6,FALSE)</f>
        <v>Technician</v>
      </c>
      <c r="M312" t="str">
        <f>VLOOKUP(H312,VehiclesReport!A:D,4,FALSE)</f>
        <v>0090401513</v>
      </c>
      <c r="N312" t="e">
        <f>VLOOKUP(M312,Blackout!A:J,10,FALSE)</f>
        <v>#N/A</v>
      </c>
      <c r="O312">
        <v>1</v>
      </c>
      <c r="P312">
        <f>SUMIF(Report!A:A,'Vehicle Details'!H312,Report!D:D)</f>
        <v>357</v>
      </c>
      <c r="V312">
        <f>P312/(SUMIF(Report!A:A,'Vehicle Details'!H312,Report!F:F))</f>
        <v>21.794871794871796</v>
      </c>
      <c r="W312">
        <f>AVERAGEIF(Report!A:A,'Vehicle Details'!H312,Report!G:G)</f>
        <v>6.1</v>
      </c>
      <c r="X312">
        <f>SUMIF(Report!A:A, 'Vehicle Details'!H312,Report!H:H)</f>
        <v>99.87</v>
      </c>
      <c r="AA312">
        <f>COUNTIF('National Seating Mobility - NSM'!B:B,'Vehicle Details'!H312)</f>
        <v>0</v>
      </c>
      <c r="AB312">
        <f>SUMIF('National Seating Mobility - NSM'!B:B,'Vehicle Details'!H312,'National Seating Mobility - NSM'!F:F)</f>
        <v>0</v>
      </c>
      <c r="AC312">
        <f>VLOOKUP(A312,Export!A:I,9,FALSE)</f>
        <v>0.5</v>
      </c>
      <c r="AD312">
        <f>VLOOKUP(A312,Export!A:N,14,FALSE)</f>
        <v>105</v>
      </c>
    </row>
    <row r="313" spans="1:30">
      <c r="A313" s="1">
        <v>237</v>
      </c>
      <c r="B313" s="1" t="str">
        <f>VLOOKUP($A313,Contacts!$A:$O,14,FALSE)</f>
        <v>Pac.N.West</v>
      </c>
      <c r="C313" s="1" t="str">
        <f>VLOOKUP($A313,Contacts!$A:$O,15,FALSE)</f>
        <v>West</v>
      </c>
      <c r="D313" s="1" t="s">
        <v>1763</v>
      </c>
      <c r="E313" s="1" t="s">
        <v>67</v>
      </c>
      <c r="F313" s="1" t="s">
        <v>29</v>
      </c>
      <c r="G313" s="1" t="s">
        <v>476</v>
      </c>
      <c r="H313" s="1" t="s">
        <v>1764</v>
      </c>
      <c r="I313" s="1" t="s">
        <v>1768</v>
      </c>
      <c r="J313" s="1" t="s">
        <v>1766</v>
      </c>
      <c r="K313" s="1" t="s">
        <v>1767</v>
      </c>
      <c r="L313" t="str">
        <f>VLOOKUP(K313,Page1!A:F,6,FALSE)</f>
        <v>Technician Senior</v>
      </c>
      <c r="M313" t="str">
        <f>VLOOKUP(H313,VehiclesReport!A:D,4,FALSE)</f>
        <v>1101803519</v>
      </c>
      <c r="N313" t="e">
        <f>VLOOKUP(M313,Blackout!A:J,10,FALSE)</f>
        <v>#N/A</v>
      </c>
      <c r="O313">
        <v>1</v>
      </c>
      <c r="P313">
        <f>SUMIF(Report!A:A,'Vehicle Details'!H313,Report!D:D)</f>
        <v>548</v>
      </c>
      <c r="V313">
        <f>P313/(SUMIF(Report!A:A,'Vehicle Details'!H313,Report!F:F))</f>
        <v>22.376480195998365</v>
      </c>
      <c r="W313">
        <f>AVERAGEIF(Report!A:A,'Vehicle Details'!H313,Report!G:G)</f>
        <v>4.95</v>
      </c>
      <c r="X313">
        <f>SUMIF(Report!A:A, 'Vehicle Details'!H313,Report!H:H)</f>
        <v>121.32</v>
      </c>
      <c r="AA313">
        <f>COUNTIF('National Seating Mobility - NSM'!B:B,'Vehicle Details'!H313)</f>
        <v>0</v>
      </c>
      <c r="AB313">
        <f>SUMIF('National Seating Mobility - NSM'!B:B,'Vehicle Details'!H313,'National Seating Mobility - NSM'!F:F)</f>
        <v>0</v>
      </c>
      <c r="AC313">
        <f>VLOOKUP(A313,Export!A:I,9,FALSE)</f>
        <v>0.66666666666666663</v>
      </c>
      <c r="AD313">
        <f>VLOOKUP(A313,Export!A:N,14,FALSE)</f>
        <v>23</v>
      </c>
    </row>
    <row r="314" spans="1:30">
      <c r="A314" s="1">
        <v>76</v>
      </c>
      <c r="B314" s="1" t="str">
        <f>VLOOKUP($A314,Contacts!$A:$O,14,FALSE)</f>
        <v>SC Texas</v>
      </c>
      <c r="C314" s="1" t="str">
        <f>VLOOKUP($A314,Contacts!$A:$O,15,FALSE)</f>
        <v>South East</v>
      </c>
      <c r="D314" s="1" t="s">
        <v>1769</v>
      </c>
      <c r="E314" s="1" t="s">
        <v>20</v>
      </c>
      <c r="F314" s="1" t="s">
        <v>21</v>
      </c>
      <c r="G314" s="1" t="s">
        <v>447</v>
      </c>
      <c r="H314" s="1" t="s">
        <v>1770</v>
      </c>
      <c r="I314" s="1" t="s">
        <v>1773</v>
      </c>
      <c r="J314" s="1" t="s">
        <v>1771</v>
      </c>
      <c r="K314" s="1" t="s">
        <v>1772</v>
      </c>
      <c r="L314" t="str">
        <f>VLOOKUP(K314,Page1!A:F,6,FALSE)</f>
        <v>RTS</v>
      </c>
      <c r="M314" t="str">
        <f>VLOOKUP(H314,VehiclesReport!A:D,4,FALSE)</f>
        <v>1101703611</v>
      </c>
      <c r="N314" t="e">
        <f>VLOOKUP(M314,Blackout!A:J,10,FALSE)</f>
        <v>#N/A</v>
      </c>
      <c r="O314">
        <v>1</v>
      </c>
      <c r="P314">
        <f>SUMIF(Report!A:A,'Vehicle Details'!H314,Report!D:D)</f>
        <v>261</v>
      </c>
      <c r="V314">
        <f>P314/(SUMIF(Report!A:A,'Vehicle Details'!H314,Report!F:F))</f>
        <v>24.392523364485982</v>
      </c>
      <c r="W314">
        <f>AVERAGEIF(Report!A:A,'Vehicle Details'!H314,Report!G:G)</f>
        <v>4.25</v>
      </c>
      <c r="X314">
        <f>SUMIF(Report!A:A, 'Vehicle Details'!H314,Report!H:H)</f>
        <v>45.48</v>
      </c>
      <c r="AA314">
        <f>COUNTIF('National Seating Mobility - NSM'!B:B,'Vehicle Details'!H314)</f>
        <v>0</v>
      </c>
      <c r="AB314">
        <f>SUMIF('National Seating Mobility - NSM'!B:B,'Vehicle Details'!H314,'National Seating Mobility - NSM'!F:F)</f>
        <v>0</v>
      </c>
      <c r="AC314">
        <f>VLOOKUP(A314,Export!A:I,9,FALSE)</f>
        <v>0.2857142857142857</v>
      </c>
      <c r="AD314">
        <f>VLOOKUP(A314,Export!A:N,14,FALSE)</f>
        <v>180</v>
      </c>
    </row>
    <row r="315" spans="1:30">
      <c r="A315" s="1">
        <v>237</v>
      </c>
      <c r="B315" s="1" t="str">
        <f>VLOOKUP($A315,Contacts!$A:$O,14,FALSE)</f>
        <v>Pac.N.West</v>
      </c>
      <c r="C315" s="1" t="str">
        <f>VLOOKUP($A315,Contacts!$A:$O,15,FALSE)</f>
        <v>West</v>
      </c>
      <c r="D315" s="1" t="s">
        <v>1774</v>
      </c>
      <c r="E315" s="1" t="s">
        <v>20</v>
      </c>
      <c r="F315" s="1" t="s">
        <v>21</v>
      </c>
      <c r="G315" s="1" t="s">
        <v>447</v>
      </c>
      <c r="H315" s="1" t="s">
        <v>1775</v>
      </c>
      <c r="I315" s="1" t="s">
        <v>1778</v>
      </c>
      <c r="J315" s="1" t="s">
        <v>1776</v>
      </c>
      <c r="K315" s="1" t="s">
        <v>1777</v>
      </c>
      <c r="L315" t="str">
        <f>VLOOKUP(K315,Page1!A:F,6,FALSE)</f>
        <v>RTS</v>
      </c>
      <c r="M315" t="str">
        <f>VLOOKUP(H315,VehiclesReport!A:D,4,FALSE)</f>
        <v>1101802980</v>
      </c>
      <c r="N315" t="e">
        <f>VLOOKUP(M315,Blackout!A:J,10,FALSE)</f>
        <v>#N/A</v>
      </c>
      <c r="O315">
        <v>1</v>
      </c>
      <c r="P315">
        <f>SUMIF(Report!A:A,'Vehicle Details'!H315,Report!D:D)</f>
        <v>303</v>
      </c>
      <c r="V315">
        <f>P315/(SUMIF(Report!A:A,'Vehicle Details'!H315,Report!F:F))</f>
        <v>23.289777094542661</v>
      </c>
      <c r="W315">
        <f>AVERAGEIF(Report!A:A,'Vehicle Details'!H315,Report!G:G)</f>
        <v>4.9000000000000004</v>
      </c>
      <c r="X315">
        <f>SUMIF(Report!A:A, 'Vehicle Details'!H315,Report!H:H)</f>
        <v>63.76</v>
      </c>
      <c r="AA315">
        <f>COUNTIF('National Seating Mobility - NSM'!B:B,'Vehicle Details'!H315)</f>
        <v>0</v>
      </c>
      <c r="AB315">
        <f>SUMIF('National Seating Mobility - NSM'!B:B,'Vehicle Details'!H315,'National Seating Mobility - NSM'!F:F)</f>
        <v>0</v>
      </c>
      <c r="AC315">
        <f>VLOOKUP(A315,Export!A:I,9,FALSE)</f>
        <v>0.66666666666666663</v>
      </c>
      <c r="AD315">
        <f>VLOOKUP(A315,Export!A:N,14,FALSE)</f>
        <v>23</v>
      </c>
    </row>
    <row r="316" spans="1:30">
      <c r="A316" s="1">
        <v>7</v>
      </c>
      <c r="B316" s="1" t="str">
        <f>VLOOKUP($A316,Contacts!$A:$O,14,FALSE)</f>
        <v>Gulf Coast</v>
      </c>
      <c r="C316" s="1" t="str">
        <f>VLOOKUP($A316,Contacts!$A:$O,15,FALSE)</f>
        <v>South East</v>
      </c>
      <c r="D316" s="1" t="s">
        <v>1779</v>
      </c>
      <c r="E316" s="1" t="s">
        <v>20</v>
      </c>
      <c r="F316" s="1" t="s">
        <v>21</v>
      </c>
      <c r="G316" s="1" t="s">
        <v>447</v>
      </c>
      <c r="H316" s="1" t="s">
        <v>1780</v>
      </c>
      <c r="I316" s="1" t="s">
        <v>1783</v>
      </c>
      <c r="J316" s="1" t="s">
        <v>1781</v>
      </c>
      <c r="K316" s="1" t="s">
        <v>1782</v>
      </c>
      <c r="L316" t="str">
        <f>VLOOKUP(K316,Page1!A:F,6,FALSE)</f>
        <v>Technician Supervisor</v>
      </c>
      <c r="M316" t="str">
        <f>VLOOKUP(H316,VehiclesReport!A:D,4,FALSE)</f>
        <v>1102004964</v>
      </c>
      <c r="N316" t="e">
        <f>VLOOKUP(M316,Blackout!A:J,10,FALSE)</f>
        <v>#N/A</v>
      </c>
      <c r="O316">
        <v>1</v>
      </c>
      <c r="P316">
        <f>SUMIF(Report!A:A,'Vehicle Details'!H316,Report!D:D)</f>
        <v>681</v>
      </c>
      <c r="V316">
        <f>P316/(SUMIF(Report!A:A,'Vehicle Details'!H316,Report!F:F))</f>
        <v>25.601503759398494</v>
      </c>
      <c r="W316">
        <f>AVERAGEIF(Report!A:A,'Vehicle Details'!H316,Report!G:G)</f>
        <v>4.28</v>
      </c>
      <c r="X316">
        <f>SUMIF(Report!A:A, 'Vehicle Details'!H316,Report!H:H)</f>
        <v>113.97</v>
      </c>
      <c r="AA316">
        <f>COUNTIF('National Seating Mobility - NSM'!B:B,'Vehicle Details'!H316)</f>
        <v>0</v>
      </c>
      <c r="AB316">
        <f>SUMIF('National Seating Mobility - NSM'!B:B,'Vehicle Details'!H316,'National Seating Mobility - NSM'!F:F)</f>
        <v>0</v>
      </c>
      <c r="AC316">
        <f>VLOOKUP(A316,Export!A:I,9,FALSE)</f>
        <v>0.6</v>
      </c>
      <c r="AD316">
        <f>VLOOKUP(A316,Export!A:N,14,FALSE)</f>
        <v>337</v>
      </c>
    </row>
    <row r="317" spans="1:30">
      <c r="A317" s="1">
        <v>149</v>
      </c>
      <c r="B317" s="1" t="str">
        <f>VLOOKUP($A317,Contacts!$A:$O,14,FALSE)</f>
        <v>Mid-Atlantic</v>
      </c>
      <c r="C317" s="1" t="str">
        <f>VLOOKUP($A317,Contacts!$A:$O,15,FALSE)</f>
        <v>North East</v>
      </c>
      <c r="D317" s="1" t="s">
        <v>1784</v>
      </c>
      <c r="E317" s="1" t="s">
        <v>11</v>
      </c>
      <c r="F317" s="1" t="s">
        <v>12</v>
      </c>
      <c r="G317" s="1" t="s">
        <v>822</v>
      </c>
      <c r="H317" s="1" t="s">
        <v>1785</v>
      </c>
      <c r="I317" s="1" t="s">
        <v>1788</v>
      </c>
      <c r="J317" s="1" t="s">
        <v>1786</v>
      </c>
      <c r="K317" s="1" t="s">
        <v>1787</v>
      </c>
      <c r="L317" t="str">
        <f>VLOOKUP(K317,Page1!A:F,6,FALSE)</f>
        <v>Technician Senior</v>
      </c>
      <c r="M317" t="str">
        <f>VLOOKUP(H317,VehiclesReport!A:D,4,FALSE)</f>
        <v>1102004537</v>
      </c>
      <c r="N317" t="e">
        <f>VLOOKUP(M317,Blackout!A:J,10,FALSE)</f>
        <v>#N/A</v>
      </c>
      <c r="O317">
        <v>1</v>
      </c>
      <c r="P317">
        <f>SUMIF(Report!A:A,'Vehicle Details'!H317,Report!D:D)</f>
        <v>696</v>
      </c>
      <c r="V317">
        <f>P317/(SUMIF(Report!A:A,'Vehicle Details'!H317,Report!F:F))</f>
        <v>17.274758004467611</v>
      </c>
      <c r="W317">
        <f>AVERAGEIF(Report!A:A,'Vehicle Details'!H317,Report!G:G)</f>
        <v>4.7699999999999996</v>
      </c>
      <c r="X317">
        <f>SUMIF(Report!A:A, 'Vehicle Details'!H317,Report!H:H)</f>
        <v>191.8</v>
      </c>
      <c r="AA317">
        <f>COUNTIF('National Seating Mobility - NSM'!B:B,'Vehicle Details'!H317)</f>
        <v>0</v>
      </c>
      <c r="AB317">
        <f>SUMIF('National Seating Mobility - NSM'!B:B,'Vehicle Details'!H317,'National Seating Mobility - NSM'!F:F)</f>
        <v>0</v>
      </c>
      <c r="AC317">
        <f>VLOOKUP(A317,Export!A:I,9,FALSE)</f>
        <v>0.75</v>
      </c>
      <c r="AD317">
        <f>VLOOKUP(A317,Export!A:N,14,FALSE)</f>
        <v>123</v>
      </c>
    </row>
    <row r="318" spans="1:30">
      <c r="A318" s="1">
        <v>214</v>
      </c>
      <c r="B318" s="1" t="str">
        <f>VLOOKUP($A318,Contacts!$A:$O,14,FALSE)</f>
        <v>SC Texas</v>
      </c>
      <c r="C318" s="1" t="str">
        <f>VLOOKUP($A318,Contacts!$A:$O,15,FALSE)</f>
        <v>South East</v>
      </c>
      <c r="D318" s="1" t="s">
        <v>1789</v>
      </c>
      <c r="E318" s="1" t="s">
        <v>20</v>
      </c>
      <c r="F318" s="1" t="s">
        <v>21</v>
      </c>
      <c r="G318" s="1" t="s">
        <v>447</v>
      </c>
      <c r="H318" s="1" t="s">
        <v>1790</v>
      </c>
      <c r="I318" s="1" t="s">
        <v>1793</v>
      </c>
      <c r="J318" s="1" t="s">
        <v>1791</v>
      </c>
      <c r="K318" s="1" t="s">
        <v>1792</v>
      </c>
      <c r="L318" t="str">
        <f>VLOOKUP(K318,Page1!A:F,6,FALSE)</f>
        <v>RTS</v>
      </c>
      <c r="M318" t="str">
        <f>VLOOKUP(H318,VehiclesReport!A:D,4,FALSE)</f>
        <v>1101805273</v>
      </c>
      <c r="N318" t="e">
        <f>VLOOKUP(M318,Blackout!A:J,10,FALSE)</f>
        <v>#N/A</v>
      </c>
      <c r="O318">
        <v>1</v>
      </c>
      <c r="P318">
        <f>SUMIF(Report!A:A,'Vehicle Details'!H318,Report!D:D)</f>
        <v>457</v>
      </c>
      <c r="V318">
        <f>P318/(SUMIF(Report!A:A,'Vehicle Details'!H318,Report!F:F))</f>
        <v>34.673748103186647</v>
      </c>
      <c r="W318">
        <f>AVERAGEIF(Report!A:A,'Vehicle Details'!H318,Report!G:G)</f>
        <v>4.3</v>
      </c>
      <c r="X318">
        <f>SUMIF(Report!A:A, 'Vehicle Details'!H318,Report!H:H)</f>
        <v>56.67</v>
      </c>
      <c r="AA318">
        <f>COUNTIF('National Seating Mobility - NSM'!B:B,'Vehicle Details'!H318)</f>
        <v>0</v>
      </c>
      <c r="AB318">
        <f>SUMIF('National Seating Mobility - NSM'!B:B,'Vehicle Details'!H318,'National Seating Mobility - NSM'!F:F)</f>
        <v>0</v>
      </c>
      <c r="AC318" t="e">
        <f>VLOOKUP(A318,Export!A:I,9,FALSE)</f>
        <v>#N/A</v>
      </c>
      <c r="AD318" t="e">
        <f>VLOOKUP(A318,Export!A:N,14,FALSE)</f>
        <v>#N/A</v>
      </c>
    </row>
    <row r="319" spans="1:30">
      <c r="A319" s="1">
        <v>218</v>
      </c>
      <c r="B319" s="1" t="str">
        <f>VLOOKUP($A319,Contacts!$A:$O,14,FALSE)</f>
        <v>SC Texas</v>
      </c>
      <c r="C319" s="1" t="str">
        <f>VLOOKUP($A319,Contacts!$A:$O,15,FALSE)</f>
        <v>South East</v>
      </c>
      <c r="D319" s="1" t="s">
        <v>1794</v>
      </c>
      <c r="E319" s="1" t="s">
        <v>20</v>
      </c>
      <c r="F319" s="1" t="s">
        <v>21</v>
      </c>
      <c r="G319" s="1" t="s">
        <v>447</v>
      </c>
      <c r="H319" s="1" t="s">
        <v>1795</v>
      </c>
      <c r="I319" s="1" t="s">
        <v>1798</v>
      </c>
      <c r="J319" s="1" t="s">
        <v>1796</v>
      </c>
      <c r="K319" s="1" t="s">
        <v>1797</v>
      </c>
      <c r="L319" t="str">
        <f>VLOOKUP(K319,Page1!A:F,6,FALSE)</f>
        <v>Spec Entry Specialist</v>
      </c>
      <c r="M319" t="str">
        <f>VLOOKUP(H319,VehiclesReport!A:D,4,FALSE)</f>
        <v>0090401502</v>
      </c>
      <c r="N319" t="e">
        <f>VLOOKUP(M319,Blackout!A:J,10,FALSE)</f>
        <v>#N/A</v>
      </c>
      <c r="O319">
        <v>1</v>
      </c>
      <c r="P319">
        <f>SUMIF(Report!A:A,'Vehicle Details'!H319,Report!D:D)</f>
        <v>633</v>
      </c>
      <c r="V319">
        <f>P319/(SUMIF(Report!A:A,'Vehicle Details'!H319,Report!F:F))</f>
        <v>25.079239302694134</v>
      </c>
      <c r="W319">
        <f>AVERAGEIF(Report!A:A,'Vehicle Details'!H319,Report!G:G)</f>
        <v>4</v>
      </c>
      <c r="X319">
        <f>SUMIF(Report!A:A, 'Vehicle Details'!H319,Report!H:H)</f>
        <v>100.99000000000001</v>
      </c>
      <c r="AA319">
        <f>COUNTIF('National Seating Mobility - NSM'!B:B,'Vehicle Details'!H319)</f>
        <v>0</v>
      </c>
      <c r="AB319">
        <f>SUMIF('National Seating Mobility - NSM'!B:B,'Vehicle Details'!H319,'National Seating Mobility - NSM'!F:F)</f>
        <v>0</v>
      </c>
      <c r="AC319">
        <f>VLOOKUP(A319,Export!A:I,9,FALSE)</f>
        <v>1</v>
      </c>
      <c r="AD319">
        <f>VLOOKUP(A319,Export!A:N,14,FALSE)</f>
        <v>147</v>
      </c>
    </row>
    <row r="320" spans="1:30">
      <c r="A320" s="1">
        <v>218</v>
      </c>
      <c r="B320" s="1" t="str">
        <f>VLOOKUP($A320,Contacts!$A:$O,14,FALSE)</f>
        <v>SC Texas</v>
      </c>
      <c r="C320" s="1" t="str">
        <f>VLOOKUP($A320,Contacts!$A:$O,15,FALSE)</f>
        <v>South East</v>
      </c>
      <c r="D320" s="1" t="s">
        <v>1799</v>
      </c>
      <c r="E320" s="1" t="s">
        <v>20</v>
      </c>
      <c r="F320" s="1" t="s">
        <v>21</v>
      </c>
      <c r="G320" s="1" t="s">
        <v>447</v>
      </c>
      <c r="H320" s="1" t="s">
        <v>1800</v>
      </c>
      <c r="I320" s="1" t="s">
        <v>1803</v>
      </c>
      <c r="J320" s="1" t="s">
        <v>1801</v>
      </c>
      <c r="K320" s="1" t="s">
        <v>1802</v>
      </c>
      <c r="L320" t="str">
        <f>VLOOKUP(K320,Page1!A:F,6,FALSE)</f>
        <v>Technician Senior</v>
      </c>
      <c r="M320" t="str">
        <f>VLOOKUP(H320,VehiclesReport!A:D,4,FALSE)</f>
        <v>0090401997</v>
      </c>
      <c r="N320" t="e">
        <f>VLOOKUP(M320,Blackout!A:J,10,FALSE)</f>
        <v>#N/A</v>
      </c>
      <c r="O320">
        <v>1</v>
      </c>
      <c r="P320">
        <f>SUMIF(Report!A:A,'Vehicle Details'!H320,Report!D:D)</f>
        <v>575</v>
      </c>
      <c r="V320">
        <f>P320/(SUMIF(Report!A:A,'Vehicle Details'!H320,Report!F:F))</f>
        <v>24.902555218709395</v>
      </c>
      <c r="W320">
        <f>AVERAGEIF(Report!A:A,'Vehicle Details'!H320,Report!G:G)</f>
        <v>4.0250000000000004</v>
      </c>
      <c r="X320">
        <f>SUMIF(Report!A:A, 'Vehicle Details'!H320,Report!H:H)</f>
        <v>92.93</v>
      </c>
      <c r="AA320">
        <f>COUNTIF('National Seating Mobility - NSM'!B:B,'Vehicle Details'!H320)</f>
        <v>0</v>
      </c>
      <c r="AB320">
        <f>SUMIF('National Seating Mobility - NSM'!B:B,'Vehicle Details'!H320,'National Seating Mobility - NSM'!F:F)</f>
        <v>0</v>
      </c>
      <c r="AC320">
        <f>VLOOKUP(A320,Export!A:I,9,FALSE)</f>
        <v>1</v>
      </c>
      <c r="AD320">
        <f>VLOOKUP(A320,Export!A:N,14,FALSE)</f>
        <v>147</v>
      </c>
    </row>
    <row r="321" spans="1:30">
      <c r="A321" s="1">
        <v>76</v>
      </c>
      <c r="B321" s="1" t="str">
        <f>VLOOKUP($A321,Contacts!$A:$O,14,FALSE)</f>
        <v>SC Texas</v>
      </c>
      <c r="C321" s="1" t="str">
        <f>VLOOKUP($A321,Contacts!$A:$O,15,FALSE)</f>
        <v>South East</v>
      </c>
      <c r="D321" s="1" t="s">
        <v>1804</v>
      </c>
      <c r="E321" s="1" t="s">
        <v>11</v>
      </c>
      <c r="F321" s="1" t="s">
        <v>45</v>
      </c>
      <c r="G321" s="1" t="s">
        <v>46</v>
      </c>
      <c r="H321" s="1" t="s">
        <v>1805</v>
      </c>
      <c r="I321" s="1" t="s">
        <v>1808</v>
      </c>
      <c r="J321" s="1" t="s">
        <v>1806</v>
      </c>
      <c r="K321" s="1" t="s">
        <v>1807</v>
      </c>
      <c r="L321" t="str">
        <f>VLOOKUP(K321,Page1!A:F,6,FALSE)</f>
        <v>Technician</v>
      </c>
      <c r="M321" t="str">
        <f>VLOOKUP(H321,VehiclesReport!A:D,4,FALSE)</f>
        <v>1102104230</v>
      </c>
      <c r="N321" t="e">
        <f>VLOOKUP(M321,Blackout!A:J,10,FALSE)</f>
        <v>#N/A</v>
      </c>
      <c r="O321">
        <v>1</v>
      </c>
      <c r="P321">
        <f>SUMIF(Report!A:A,'Vehicle Details'!H321,Report!D:D)</f>
        <v>0</v>
      </c>
      <c r="V321" t="e">
        <f>P321/(SUMIF(Report!A:A,'Vehicle Details'!H321,Report!F:F))</f>
        <v>#DIV/0!</v>
      </c>
      <c r="W321" t="e">
        <f>AVERAGEIF(Report!A:A,'Vehicle Details'!H321,Report!G:G)</f>
        <v>#DIV/0!</v>
      </c>
      <c r="X321">
        <f>SUMIF(Report!A:A, 'Vehicle Details'!H321,Report!H:H)</f>
        <v>0</v>
      </c>
      <c r="AA321">
        <f>COUNTIF('National Seating Mobility - NSM'!B:B,'Vehicle Details'!H321)</f>
        <v>0</v>
      </c>
      <c r="AB321">
        <f>SUMIF('National Seating Mobility - NSM'!B:B,'Vehicle Details'!H321,'National Seating Mobility - NSM'!F:F)</f>
        <v>0</v>
      </c>
      <c r="AC321">
        <f>VLOOKUP(A321,Export!A:I,9,FALSE)</f>
        <v>0.2857142857142857</v>
      </c>
      <c r="AD321">
        <f>VLOOKUP(A321,Export!A:N,14,FALSE)</f>
        <v>180</v>
      </c>
    </row>
    <row r="322" spans="1:30">
      <c r="A322" s="1">
        <v>52</v>
      </c>
      <c r="B322" s="1" t="str">
        <f>VLOOKUP($A322,Contacts!$A:$O,14,FALSE)</f>
        <v>Mid-Central</v>
      </c>
      <c r="C322" s="1" t="str">
        <f>VLOOKUP($A322,Contacts!$A:$O,15,FALSE)</f>
        <v>Central</v>
      </c>
      <c r="D322" s="1" t="s">
        <v>1809</v>
      </c>
      <c r="E322" s="1" t="s">
        <v>11</v>
      </c>
      <c r="F322" s="1" t="s">
        <v>21</v>
      </c>
      <c r="G322" s="1" t="s">
        <v>637</v>
      </c>
      <c r="H322" s="1" t="s">
        <v>1810</v>
      </c>
      <c r="I322" s="1" t="s">
        <v>1813</v>
      </c>
      <c r="J322" s="1" t="s">
        <v>1811</v>
      </c>
      <c r="K322" s="1" t="s">
        <v>1812</v>
      </c>
      <c r="L322" t="str">
        <f>VLOOKUP(K322,Page1!A:F,6,FALSE)</f>
        <v>Technician</v>
      </c>
      <c r="M322" t="str">
        <f>VLOOKUP(H322,VehiclesReport!A:D,4,FALSE)</f>
        <v>1101803462</v>
      </c>
      <c r="N322" t="e">
        <f>VLOOKUP(M322,Blackout!A:J,10,FALSE)</f>
        <v>#N/A</v>
      </c>
      <c r="O322">
        <v>1</v>
      </c>
      <c r="P322">
        <f>SUMIF(Report!A:A,'Vehicle Details'!H322,Report!D:D)</f>
        <v>1057</v>
      </c>
      <c r="V322">
        <f>P322/(SUMIF(Report!A:A,'Vehicle Details'!H322,Report!F:F))</f>
        <v>17.625479406369848</v>
      </c>
      <c r="W322">
        <f>AVERAGEIF(Report!A:A,'Vehicle Details'!H322,Report!G:G)</f>
        <v>4.6133333333333342</v>
      </c>
      <c r="X322">
        <f>SUMIF(Report!A:A, 'Vehicle Details'!H322,Report!H:H)</f>
        <v>276.98</v>
      </c>
      <c r="AA322" s="61">
        <f>COUNTIF('National Seating Mobility - NSM'!B:B,'Vehicle Details'!H322)</f>
        <v>1</v>
      </c>
      <c r="AB322">
        <f>SUMIF('National Seating Mobility - NSM'!B:B,'Vehicle Details'!H322,'National Seating Mobility - NSM'!F:F)</f>
        <v>0</v>
      </c>
      <c r="AC322">
        <f>VLOOKUP(A322,Export!A:I,9,FALSE)</f>
        <v>0.4</v>
      </c>
      <c r="AD322">
        <f>VLOOKUP(A322,Export!A:N,14,FALSE)</f>
        <v>101</v>
      </c>
    </row>
    <row r="323" spans="1:30">
      <c r="A323" s="1">
        <v>28</v>
      </c>
      <c r="B323" s="1" t="str">
        <f>VLOOKUP($A323,Contacts!$A:$O,14,FALSE)</f>
        <v>Big 10</v>
      </c>
      <c r="C323" s="1" t="str">
        <f>VLOOKUP($A323,Contacts!$A:$O,15,FALSE)</f>
        <v>Central</v>
      </c>
      <c r="D323" s="1" t="s">
        <v>1814</v>
      </c>
      <c r="E323" s="1" t="s">
        <v>11</v>
      </c>
      <c r="F323" s="1" t="s">
        <v>21</v>
      </c>
      <c r="G323" s="1" t="s">
        <v>637</v>
      </c>
      <c r="H323" s="1" t="s">
        <v>1815</v>
      </c>
      <c r="I323" s="1" t="s">
        <v>1820</v>
      </c>
      <c r="J323" s="1" t="s">
        <v>1818</v>
      </c>
      <c r="K323" s="1" t="s">
        <v>1819</v>
      </c>
      <c r="L323" t="str">
        <f>VLOOKUP(K323,Page1!A:F,6,FALSE)</f>
        <v>Technician</v>
      </c>
      <c r="M323" t="str">
        <f>VLOOKUP(H323,VehiclesReport!A:D,4,FALSE)</f>
        <v>1102001384</v>
      </c>
      <c r="N323" t="e">
        <f>VLOOKUP(M323,Blackout!A:J,10,FALSE)</f>
        <v>#N/A</v>
      </c>
      <c r="O323">
        <v>1</v>
      </c>
      <c r="P323">
        <f>SUMIF(Report!A:A,'Vehicle Details'!H323,Report!D:D)</f>
        <v>470</v>
      </c>
      <c r="V323">
        <f>P323/(SUMIF(Report!A:A,'Vehicle Details'!H323,Report!F:F))</f>
        <v>20.787262273330384</v>
      </c>
      <c r="W323">
        <f>AVERAGEIF(Report!A:A,'Vehicle Details'!H323,Report!G:G)</f>
        <v>5</v>
      </c>
      <c r="X323">
        <f>SUMIF(Report!A:A, 'Vehicle Details'!H323,Report!H:H)</f>
        <v>113.07</v>
      </c>
      <c r="AA323">
        <f>COUNTIF('National Seating Mobility - NSM'!B:B,'Vehicle Details'!H323)</f>
        <v>1</v>
      </c>
      <c r="AB323">
        <f>SUMIF('National Seating Mobility - NSM'!B:B,'Vehicle Details'!H323,'National Seating Mobility - NSM'!F:F)</f>
        <v>1</v>
      </c>
      <c r="AC323">
        <f>VLOOKUP(A323,Export!A:I,9,FALSE)</f>
        <v>0</v>
      </c>
      <c r="AD323">
        <f>VLOOKUP(A323,Export!A:N,14,FALSE)</f>
        <v>82</v>
      </c>
    </row>
    <row r="324" spans="1:30">
      <c r="A324" s="1">
        <v>101</v>
      </c>
      <c r="B324" s="1" t="str">
        <f>VLOOKUP($A324,Contacts!$A:$O,14,FALSE)</f>
        <v>Mid-Atlantic</v>
      </c>
      <c r="C324" s="1" t="str">
        <f>VLOOKUP($A324,Contacts!$A:$O,15,FALSE)</f>
        <v>North East</v>
      </c>
      <c r="D324" s="1" t="s">
        <v>1821</v>
      </c>
      <c r="E324" s="1" t="s">
        <v>11</v>
      </c>
      <c r="F324" s="1" t="s">
        <v>21</v>
      </c>
      <c r="G324" s="1" t="s">
        <v>637</v>
      </c>
      <c r="H324" s="1" t="s">
        <v>1822</v>
      </c>
      <c r="I324" s="1" t="s">
        <v>1826</v>
      </c>
      <c r="J324" s="1" t="s">
        <v>1824</v>
      </c>
      <c r="K324" s="1" t="s">
        <v>1825</v>
      </c>
      <c r="L324" t="str">
        <f>VLOOKUP(K324,Page1!A:F,6,FALSE)</f>
        <v>Technician</v>
      </c>
      <c r="M324" t="str">
        <f>VLOOKUP(H324,VehiclesReport!A:D,4,FALSE)</f>
        <v>0051286043</v>
      </c>
      <c r="N324" t="e">
        <f>VLOOKUP(M324,Blackout!A:J,10,FALSE)</f>
        <v>#N/A</v>
      </c>
      <c r="O324">
        <v>1</v>
      </c>
      <c r="P324">
        <f>SUMIF(Report!A:A,'Vehicle Details'!H324,Report!D:D)</f>
        <v>0</v>
      </c>
      <c r="V324" t="e">
        <f>P324/(SUMIF(Report!A:A,'Vehicle Details'!H324,Report!F:F))</f>
        <v>#DIV/0!</v>
      </c>
      <c r="W324" t="e">
        <f>AVERAGEIF(Report!A:A,'Vehicle Details'!H324,Report!G:G)</f>
        <v>#DIV/0!</v>
      </c>
      <c r="X324">
        <f>SUMIF(Report!A:A, 'Vehicle Details'!H324,Report!H:H)</f>
        <v>0</v>
      </c>
      <c r="AA324">
        <f>COUNTIF('National Seating Mobility - NSM'!B:B,'Vehicle Details'!H324)</f>
        <v>1</v>
      </c>
      <c r="AB324">
        <f>SUMIF('National Seating Mobility - NSM'!B:B,'Vehicle Details'!H324,'National Seating Mobility - NSM'!F:F)</f>
        <v>1</v>
      </c>
      <c r="AC324">
        <f>VLOOKUP(A324,Export!A:I,9,FALSE)</f>
        <v>0</v>
      </c>
      <c r="AD324">
        <f>VLOOKUP(A324,Export!A:N,14,FALSE)</f>
        <v>36</v>
      </c>
    </row>
    <row r="325" spans="1:30">
      <c r="A325" s="1">
        <v>133</v>
      </c>
      <c r="B325" s="1" t="str">
        <f>VLOOKUP($A325,Contacts!$A:$O,14,FALSE)</f>
        <v>Mid-Atlantic</v>
      </c>
      <c r="C325" s="1" t="str">
        <f>VLOOKUP($A325,Contacts!$A:$O,15,FALSE)</f>
        <v>North East</v>
      </c>
      <c r="D325" s="1" t="s">
        <v>1827</v>
      </c>
      <c r="E325" s="1" t="s">
        <v>11</v>
      </c>
      <c r="F325" s="1" t="s">
        <v>21</v>
      </c>
      <c r="G325" s="1" t="s">
        <v>637</v>
      </c>
      <c r="H325" s="1" t="s">
        <v>1828</v>
      </c>
      <c r="I325" s="1" t="s">
        <v>1831</v>
      </c>
      <c r="J325" s="1" t="s">
        <v>1829</v>
      </c>
      <c r="K325" s="1" t="s">
        <v>1830</v>
      </c>
      <c r="L325" t="str">
        <f>VLOOKUP(K325,Page1!A:F,6,FALSE)</f>
        <v>Technician</v>
      </c>
      <c r="M325" t="str">
        <f>VLOOKUP(H325,VehiclesReport!A:D,4,FALSE)</f>
        <v>1112701282</v>
      </c>
      <c r="N325" t="e">
        <f>VLOOKUP(M325,Blackout!A:J,10,FALSE)</f>
        <v>#N/A</v>
      </c>
      <c r="O325">
        <v>1</v>
      </c>
      <c r="P325">
        <f>SUMIF(Report!A:A,'Vehicle Details'!H325,Report!D:D)</f>
        <v>385</v>
      </c>
      <c r="V325">
        <f>P325/(SUMIF(Report!A:A,'Vehicle Details'!H325,Report!F:F))</f>
        <v>18.482957273163709</v>
      </c>
      <c r="W325">
        <f>AVERAGEIF(Report!A:A,'Vehicle Details'!H325,Report!G:G)</f>
        <v>4.8</v>
      </c>
      <c r="X325">
        <f>SUMIF(Report!A:A, 'Vehicle Details'!H325,Report!H:H)</f>
        <v>100</v>
      </c>
      <c r="AA325">
        <f>COUNTIF('National Seating Mobility - NSM'!B:B,'Vehicle Details'!H325)</f>
        <v>1</v>
      </c>
      <c r="AB325">
        <f>SUMIF('National Seating Mobility - NSM'!B:B,'Vehicle Details'!H325,'National Seating Mobility - NSM'!F:F)</f>
        <v>1</v>
      </c>
      <c r="AC325">
        <f>VLOOKUP(A325,Export!A:I,9,FALSE)</f>
        <v>0</v>
      </c>
      <c r="AD325">
        <f>VLOOKUP(A325,Export!A:N,14,FALSE)</f>
        <v>96</v>
      </c>
    </row>
    <row r="326" spans="1:30">
      <c r="A326" s="1">
        <v>65</v>
      </c>
      <c r="B326" s="1" t="str">
        <f>VLOOKUP($A326,Contacts!$A:$O,14,FALSE)</f>
        <v>New England</v>
      </c>
      <c r="C326" s="1" t="str">
        <f>VLOOKUP($A326,Contacts!$A:$O,15,FALSE)</f>
        <v>North East</v>
      </c>
      <c r="D326" s="1" t="s">
        <v>1832</v>
      </c>
      <c r="E326" s="1" t="s">
        <v>11</v>
      </c>
      <c r="F326" s="1" t="s">
        <v>21</v>
      </c>
      <c r="G326" s="1" t="s">
        <v>637</v>
      </c>
      <c r="H326" s="1" t="s">
        <v>1833</v>
      </c>
      <c r="I326" s="1" t="s">
        <v>1836</v>
      </c>
      <c r="J326" s="1" t="s">
        <v>1834</v>
      </c>
      <c r="K326" s="1" t="s">
        <v>1835</v>
      </c>
      <c r="L326" t="str">
        <f>VLOOKUP(K326,Page1!A:F,6,FALSE)</f>
        <v>RTS</v>
      </c>
      <c r="M326" t="str">
        <f>VLOOKUP(H326,VehiclesReport!A:D,4,FALSE)</f>
        <v>1112502093</v>
      </c>
      <c r="N326" t="e">
        <f>VLOOKUP(M326,Blackout!A:J,10,FALSE)</f>
        <v>#N/A</v>
      </c>
      <c r="O326">
        <v>1</v>
      </c>
      <c r="P326">
        <f>SUMIF(Report!A:A,'Vehicle Details'!H326,Report!D:D)</f>
        <v>330</v>
      </c>
      <c r="V326">
        <f>P326/(SUMIF(Report!A:A,'Vehicle Details'!H326,Report!F:F))</f>
        <v>18.282548476454291</v>
      </c>
      <c r="W326">
        <f>AVERAGEIF(Report!A:A,'Vehicle Details'!H326,Report!G:G)</f>
        <v>4.7</v>
      </c>
      <c r="X326">
        <f>SUMIF(Report!A:A, 'Vehicle Details'!H326,Report!H:H)</f>
        <v>84.85</v>
      </c>
      <c r="AA326">
        <f>COUNTIF('National Seating Mobility - NSM'!B:B,'Vehicle Details'!H326)</f>
        <v>1</v>
      </c>
      <c r="AB326">
        <f>SUMIF('National Seating Mobility - NSM'!B:B,'Vehicle Details'!H326,'National Seating Mobility - NSM'!F:F)</f>
        <v>1</v>
      </c>
      <c r="AC326">
        <f>VLOOKUP(A326,Export!A:I,9,FALSE)</f>
        <v>0.52307692307692311</v>
      </c>
      <c r="AD326">
        <f>VLOOKUP(A326,Export!A:N,14,FALSE)</f>
        <v>591</v>
      </c>
    </row>
    <row r="327" spans="1:30">
      <c r="A327" s="1">
        <v>108</v>
      </c>
      <c r="B327" s="1" t="str">
        <f>VLOOKUP($A327,Contacts!$A:$O,14,FALSE)</f>
        <v>ACC</v>
      </c>
      <c r="C327" s="1" t="str">
        <f>VLOOKUP($A327,Contacts!$A:$O,15,FALSE)</f>
        <v>South East</v>
      </c>
      <c r="D327" s="1" t="s">
        <v>1837</v>
      </c>
      <c r="E327" s="1" t="s">
        <v>11</v>
      </c>
      <c r="F327" s="1" t="s">
        <v>21</v>
      </c>
      <c r="G327" s="1" t="s">
        <v>851</v>
      </c>
      <c r="H327" s="1" t="s">
        <v>1838</v>
      </c>
      <c r="I327" s="1" t="s">
        <v>1842</v>
      </c>
      <c r="J327" s="1" t="s">
        <v>1840</v>
      </c>
      <c r="K327" s="1" t="s">
        <v>1841</v>
      </c>
      <c r="L327" t="str">
        <f>VLOOKUP(K327,Page1!A:F,6,FALSE)</f>
        <v>RTS</v>
      </c>
      <c r="M327" t="str">
        <f>VLOOKUP(H327,VehiclesReport!A:D,4,FALSE)</f>
        <v>0042287211</v>
      </c>
      <c r="N327" t="e">
        <f>VLOOKUP(M327,Blackout!A:J,10,FALSE)</f>
        <v>#N/A</v>
      </c>
      <c r="O327">
        <v>1</v>
      </c>
      <c r="P327">
        <f>SUMIF(Report!A:A,'Vehicle Details'!H327,Report!D:D)</f>
        <v>0</v>
      </c>
      <c r="V327" t="e">
        <f>P327/(SUMIF(Report!A:A,'Vehicle Details'!H327,Report!F:F))</f>
        <v>#DIV/0!</v>
      </c>
      <c r="W327" t="e">
        <f>AVERAGEIF(Report!A:A,'Vehicle Details'!H327,Report!G:G)</f>
        <v>#DIV/0!</v>
      </c>
      <c r="X327">
        <f>SUMIF(Report!A:A, 'Vehicle Details'!H327,Report!H:H)</f>
        <v>0</v>
      </c>
      <c r="AA327">
        <f>COUNTIF('National Seating Mobility - NSM'!B:B,'Vehicle Details'!H327)</f>
        <v>1</v>
      </c>
      <c r="AB327">
        <f>SUMIF('National Seating Mobility - NSM'!B:B,'Vehicle Details'!H327,'National Seating Mobility - NSM'!F:F)</f>
        <v>1</v>
      </c>
      <c r="AC327">
        <f>VLOOKUP(A327,Export!A:I,9,FALSE)</f>
        <v>0</v>
      </c>
      <c r="AD327">
        <f>VLOOKUP(A327,Export!A:N,14,FALSE)</f>
        <v>50</v>
      </c>
    </row>
    <row r="328" spans="1:30">
      <c r="A328" s="1">
        <v>5</v>
      </c>
      <c r="B328" s="1" t="str">
        <f>VLOOKUP($A328,Contacts!$A:$O,14,FALSE)</f>
        <v>SEC</v>
      </c>
      <c r="C328" s="1" t="str">
        <f>VLOOKUP($A328,Contacts!$A:$O,15,FALSE)</f>
        <v>South East</v>
      </c>
      <c r="D328" s="1" t="s">
        <v>1843</v>
      </c>
      <c r="E328" s="1" t="s">
        <v>11</v>
      </c>
      <c r="F328" s="1" t="s">
        <v>21</v>
      </c>
      <c r="G328" s="1" t="s">
        <v>637</v>
      </c>
      <c r="H328" s="1" t="s">
        <v>1844</v>
      </c>
      <c r="I328" s="1" t="s">
        <v>1847</v>
      </c>
      <c r="J328" s="1" t="s">
        <v>1845</v>
      </c>
      <c r="K328" s="1" t="s">
        <v>1846</v>
      </c>
      <c r="L328" t="str">
        <f>VLOOKUP(K328,Page1!A:F,6,FALSE)</f>
        <v>Technician</v>
      </c>
      <c r="M328" t="str">
        <f>VLOOKUP(H328,VehiclesReport!A:D,4,FALSE)</f>
        <v>0090401991</v>
      </c>
      <c r="N328" t="e">
        <f>VLOOKUP(M328,Blackout!A:J,10,FALSE)</f>
        <v>#N/A</v>
      </c>
      <c r="O328">
        <v>1</v>
      </c>
      <c r="P328">
        <f>SUMIF(Report!A:A,'Vehicle Details'!H328,Report!D:D)</f>
        <v>905</v>
      </c>
      <c r="V328">
        <f>P328/(SUMIF(Report!A:A,'Vehicle Details'!H328,Report!F:F))</f>
        <v>20.291479820627803</v>
      </c>
      <c r="W328">
        <f>AVERAGEIF(Report!A:A,'Vehicle Details'!H328,Report!G:G)</f>
        <v>4.63</v>
      </c>
      <c r="X328">
        <f>SUMIF(Report!A:A, 'Vehicle Details'!H328,Report!H:H)</f>
        <v>206.18</v>
      </c>
      <c r="AA328" s="61">
        <f>COUNTIF('National Seating Mobility - NSM'!B:B,'Vehicle Details'!H328)</f>
        <v>1</v>
      </c>
      <c r="AB328">
        <f>SUMIF('National Seating Mobility - NSM'!B:B,'Vehicle Details'!H328,'National Seating Mobility - NSM'!F:F)</f>
        <v>0</v>
      </c>
      <c r="AC328">
        <f>VLOOKUP(A328,Export!A:I,9,FALSE)</f>
        <v>0.47058823529411764</v>
      </c>
      <c r="AD328">
        <f>VLOOKUP(A328,Export!A:N,14,FALSE)</f>
        <v>218</v>
      </c>
    </row>
    <row r="329" spans="1:30">
      <c r="A329" s="1">
        <v>204</v>
      </c>
      <c r="B329" s="1" t="str">
        <f>VLOOKUP($A329,Contacts!$A:$O,14,FALSE)</f>
        <v>Gulf Coast</v>
      </c>
      <c r="C329" s="1" t="str">
        <f>VLOOKUP($A329,Contacts!$A:$O,15,FALSE)</f>
        <v>South East</v>
      </c>
      <c r="D329" s="1" t="s">
        <v>1848</v>
      </c>
      <c r="E329" s="1" t="s">
        <v>11</v>
      </c>
      <c r="F329" s="1" t="s">
        <v>21</v>
      </c>
      <c r="G329" s="1" t="s">
        <v>637</v>
      </c>
      <c r="H329" s="1" t="s">
        <v>1849</v>
      </c>
      <c r="I329" s="1" t="s">
        <v>1852</v>
      </c>
      <c r="J329" s="1" t="s">
        <v>1850</v>
      </c>
      <c r="K329" s="60" t="s">
        <v>1851</v>
      </c>
      <c r="L329" t="e">
        <f>VLOOKUP(K329,Page1!A:F,6,FALSE)</f>
        <v>#N/A</v>
      </c>
      <c r="M329" s="61" t="e">
        <f>VLOOKUP(H329,VehiclesReport!A:D,4,FALSE)</f>
        <v>#N/A</v>
      </c>
      <c r="N329" t="e">
        <f>VLOOKUP(M329,Blackout!A:J,10,FALSE)</f>
        <v>#N/A</v>
      </c>
      <c r="O329">
        <v>0</v>
      </c>
      <c r="P329">
        <f>SUMIF(Report!A:A,'Vehicle Details'!H329,Report!D:D)</f>
        <v>811</v>
      </c>
      <c r="V329">
        <f>P329/(SUMIF(Report!A:A,'Vehicle Details'!H329,Report!F:F))</f>
        <v>18.716824371105471</v>
      </c>
      <c r="W329">
        <f>AVERAGEIF(Report!A:A,'Vehicle Details'!H329,Report!G:G)</f>
        <v>4.5500000000000007</v>
      </c>
      <c r="X329">
        <f>SUMIF(Report!A:A, 'Vehicle Details'!H329,Report!H:H)</f>
        <v>196.76999999999998</v>
      </c>
      <c r="AA329">
        <f>COUNTIF('National Seating Mobility - NSM'!B:B,'Vehicle Details'!H329)</f>
        <v>1</v>
      </c>
      <c r="AB329">
        <f>SUMIF('National Seating Mobility - NSM'!B:B,'Vehicle Details'!H329,'National Seating Mobility - NSM'!F:F)</f>
        <v>1</v>
      </c>
      <c r="AC329">
        <f>VLOOKUP(A329,Export!A:I,9,FALSE)</f>
        <v>0.66666666666666663</v>
      </c>
      <c r="AD329">
        <f>VLOOKUP(A329,Export!A:N,14,FALSE)</f>
        <v>40</v>
      </c>
    </row>
    <row r="330" spans="1:30">
      <c r="A330" s="1">
        <v>2</v>
      </c>
      <c r="B330" s="1" t="str">
        <f>VLOOKUP($A330,Contacts!$A:$O,14,FALSE)</f>
        <v>SEC</v>
      </c>
      <c r="C330" s="1" t="str">
        <f>VLOOKUP($A330,Contacts!$A:$O,15,FALSE)</f>
        <v>South East</v>
      </c>
      <c r="D330" s="1" t="s">
        <v>1853</v>
      </c>
      <c r="E330" s="1" t="s">
        <v>11</v>
      </c>
      <c r="F330" s="1" t="s">
        <v>21</v>
      </c>
      <c r="G330" s="1" t="s">
        <v>637</v>
      </c>
      <c r="H330" s="1" t="s">
        <v>1854</v>
      </c>
      <c r="I330" s="1" t="s">
        <v>1857</v>
      </c>
      <c r="J330" s="1" t="s">
        <v>1855</v>
      </c>
      <c r="K330" s="1" t="s">
        <v>1856</v>
      </c>
      <c r="L330" t="str">
        <f>VLOOKUP(K330,Page1!A:F,6,FALSE)</f>
        <v>RTS</v>
      </c>
      <c r="M330" t="str">
        <f>VLOOKUP(H330,VehiclesReport!A:D,4,FALSE)</f>
        <v>1113005377</v>
      </c>
      <c r="N330" t="e">
        <f>VLOOKUP(M330,Blackout!A:J,10,FALSE)</f>
        <v>#N/A</v>
      </c>
      <c r="O330">
        <v>1</v>
      </c>
      <c r="P330">
        <f>SUMIF(Report!A:A,'Vehicle Details'!H330,Report!D:D)</f>
        <v>0</v>
      </c>
      <c r="V330" t="e">
        <f>P330/(SUMIF(Report!A:A,'Vehicle Details'!H330,Report!F:F))</f>
        <v>#DIV/0!</v>
      </c>
      <c r="W330" t="e">
        <f>AVERAGEIF(Report!A:A,'Vehicle Details'!H330,Report!G:G)</f>
        <v>#DIV/0!</v>
      </c>
      <c r="X330">
        <f>SUMIF(Report!A:A, 'Vehicle Details'!H330,Report!H:H)</f>
        <v>0</v>
      </c>
      <c r="AA330" s="61">
        <f>COUNTIF('National Seating Mobility - NSM'!B:B,'Vehicle Details'!H330)</f>
        <v>1</v>
      </c>
      <c r="AB330">
        <f>SUMIF('National Seating Mobility - NSM'!B:B,'Vehicle Details'!H330,'National Seating Mobility - NSM'!F:F)</f>
        <v>0</v>
      </c>
      <c r="AC330">
        <f>VLOOKUP(A330,Export!A:I,9,FALSE)</f>
        <v>0</v>
      </c>
      <c r="AD330">
        <f>VLOOKUP(A330,Export!A:N,14,FALSE)</f>
        <v>55</v>
      </c>
    </row>
    <row r="331" spans="1:30">
      <c r="A331" s="1">
        <v>70</v>
      </c>
      <c r="B331" s="1" t="str">
        <f>VLOOKUP($A331,Contacts!$A:$O,14,FALSE)</f>
        <v>South Pacific</v>
      </c>
      <c r="C331" s="1" t="str">
        <f>VLOOKUP($A331,Contacts!$A:$O,15,FALSE)</f>
        <v>West</v>
      </c>
      <c r="D331" s="1" t="s">
        <v>1858</v>
      </c>
      <c r="E331" s="1" t="s">
        <v>11</v>
      </c>
      <c r="F331" s="1" t="s">
        <v>21</v>
      </c>
      <c r="G331" s="1" t="s">
        <v>637</v>
      </c>
      <c r="H331" s="1" t="s">
        <v>1859</v>
      </c>
      <c r="I331" s="1" t="s">
        <v>1863</v>
      </c>
      <c r="J331" s="1" t="s">
        <v>1861</v>
      </c>
      <c r="K331" s="1" t="s">
        <v>1862</v>
      </c>
      <c r="L331" t="str">
        <f>VLOOKUP(K331,Page1!A:F,6,FALSE)</f>
        <v>Technician</v>
      </c>
      <c r="M331" t="str">
        <f>VLOOKUP(H331,VehiclesReport!A:D,4,FALSE)</f>
        <v>1101801212</v>
      </c>
      <c r="N331" t="e">
        <f>VLOOKUP(M331,Blackout!A:J,10,FALSE)</f>
        <v>#N/A</v>
      </c>
      <c r="O331">
        <v>1</v>
      </c>
      <c r="P331">
        <f>SUMIF(Report!A:A,'Vehicle Details'!H331,Report!D:D)</f>
        <v>654</v>
      </c>
      <c r="V331">
        <f>P331/(SUMIF(Report!A:A,'Vehicle Details'!H331,Report!F:F))</f>
        <v>15.330520393811534</v>
      </c>
      <c r="W331">
        <f>AVERAGEIF(Report!A:A,'Vehicle Details'!H331,Report!G:G)</f>
        <v>6</v>
      </c>
      <c r="X331">
        <f>SUMIF(Report!A:A, 'Vehicle Details'!H331,Report!H:H)</f>
        <v>255.91</v>
      </c>
      <c r="AA331">
        <f>COUNTIF('National Seating Mobility - NSM'!B:B,'Vehicle Details'!H331)</f>
        <v>1</v>
      </c>
      <c r="AB331">
        <f>SUMIF('National Seating Mobility - NSM'!B:B,'Vehicle Details'!H331,'National Seating Mobility - NSM'!F:F)</f>
        <v>1</v>
      </c>
      <c r="AC331">
        <f>VLOOKUP(A331,Export!A:I,9,FALSE)</f>
        <v>0.83333333333333337</v>
      </c>
      <c r="AD331">
        <f>VLOOKUP(A331,Export!A:N,14,FALSE)</f>
        <v>180</v>
      </c>
    </row>
    <row r="332" spans="1:30">
      <c r="A332" s="1">
        <v>19</v>
      </c>
      <c r="B332" s="1" t="str">
        <f>VLOOKUP($A332,Contacts!$A:$O,14,FALSE)</f>
        <v>North Pacific</v>
      </c>
      <c r="C332" s="1" t="str">
        <f>VLOOKUP($A332,Contacts!$A:$O,15,FALSE)</f>
        <v>West</v>
      </c>
      <c r="D332" s="1" t="s">
        <v>1864</v>
      </c>
      <c r="E332" s="1" t="s">
        <v>11</v>
      </c>
      <c r="F332" s="1" t="s">
        <v>21</v>
      </c>
      <c r="G332" s="1" t="s">
        <v>637</v>
      </c>
      <c r="H332" s="1" t="s">
        <v>1865</v>
      </c>
      <c r="I332" s="1" t="s">
        <v>1868</v>
      </c>
      <c r="J332" s="1" t="s">
        <v>1866</v>
      </c>
      <c r="K332" s="1" t="s">
        <v>1867</v>
      </c>
      <c r="L332" t="str">
        <f>VLOOKUP(K332,Page1!A:F,6,FALSE)</f>
        <v>Technician</v>
      </c>
      <c r="M332" t="str">
        <f>VLOOKUP(H332,VehiclesReport!A:D,4,FALSE)</f>
        <v>1121605359</v>
      </c>
      <c r="N332" t="e">
        <f>VLOOKUP(M332,Blackout!A:J,10,FALSE)</f>
        <v>#N/A</v>
      </c>
      <c r="O332">
        <v>1</v>
      </c>
      <c r="P332">
        <f>SUMIF(Report!A:A,'Vehicle Details'!H332,Report!D:D)</f>
        <v>0</v>
      </c>
      <c r="V332" t="e">
        <f>P332/(SUMIF(Report!A:A,'Vehicle Details'!H332,Report!F:F))</f>
        <v>#DIV/0!</v>
      </c>
      <c r="W332" t="e">
        <f>AVERAGEIF(Report!A:A,'Vehicle Details'!H332,Report!G:G)</f>
        <v>#DIV/0!</v>
      </c>
      <c r="X332">
        <f>SUMIF(Report!A:A, 'Vehicle Details'!H332,Report!H:H)</f>
        <v>0</v>
      </c>
      <c r="AA332" s="61">
        <f>COUNTIF('National Seating Mobility - NSM'!B:B,'Vehicle Details'!H332)</f>
        <v>1</v>
      </c>
      <c r="AB332">
        <f>SUMIF('National Seating Mobility - NSM'!B:B,'Vehicle Details'!H332,'National Seating Mobility - NSM'!F:F)</f>
        <v>0</v>
      </c>
      <c r="AC332">
        <f>VLOOKUP(A332,Export!A:I,9,FALSE)</f>
        <v>0.13636363636363635</v>
      </c>
      <c r="AD332">
        <f>VLOOKUP(A332,Export!A:N,14,FALSE)</f>
        <v>133</v>
      </c>
    </row>
    <row r="333" spans="1:30">
      <c r="A333" s="1">
        <v>237</v>
      </c>
      <c r="B333" s="1" t="str">
        <f>VLOOKUP($A333,Contacts!$A:$O,14,FALSE)</f>
        <v>Pac.N.West</v>
      </c>
      <c r="C333" s="1" t="str">
        <f>VLOOKUP($A333,Contacts!$A:$O,15,FALSE)</f>
        <v>West</v>
      </c>
      <c r="D333" s="1" t="s">
        <v>1869</v>
      </c>
      <c r="E333" s="1" t="s">
        <v>1870</v>
      </c>
      <c r="F333" s="1" t="s">
        <v>798</v>
      </c>
      <c r="G333" s="1" t="s">
        <v>1049</v>
      </c>
      <c r="H333" s="1" t="s">
        <v>1871</v>
      </c>
      <c r="I333" s="1" t="s">
        <v>1874</v>
      </c>
      <c r="J333" s="1" t="s">
        <v>1872</v>
      </c>
      <c r="K333" s="1" t="s">
        <v>1873</v>
      </c>
      <c r="L333" t="str">
        <f>VLOOKUP(K333,Page1!A:F,6,FALSE)</f>
        <v>Technician Senior</v>
      </c>
      <c r="M333" s="61" t="str">
        <f>VLOOKUP(H333,VehiclesReport!A:D,4,FALSE)</f>
        <v>0090401983</v>
      </c>
      <c r="N333" t="str">
        <f>VLOOKUP(M333,Blackout!A:J,10,FALSE)</f>
        <v xml:space="preserve">73d 19h </v>
      </c>
      <c r="O333">
        <v>0</v>
      </c>
      <c r="P333">
        <f>SUMIF(Report!A:A,'Vehicle Details'!H333,Report!D:D)</f>
        <v>0</v>
      </c>
      <c r="V333" t="e">
        <f>P333/(SUMIF(Report!A:A,'Vehicle Details'!H333,Report!F:F))</f>
        <v>#DIV/0!</v>
      </c>
      <c r="W333" t="e">
        <f>AVERAGEIF(Report!A:A,'Vehicle Details'!H333,Report!G:G)</f>
        <v>#DIV/0!</v>
      </c>
      <c r="X333">
        <f>SUMIF(Report!A:A, 'Vehicle Details'!H333,Report!H:H)</f>
        <v>0</v>
      </c>
      <c r="AA333">
        <f>COUNTIF('National Seating Mobility - NSM'!B:B,'Vehicle Details'!H333)</f>
        <v>0</v>
      </c>
      <c r="AB333">
        <f>SUMIF('National Seating Mobility - NSM'!B:B,'Vehicle Details'!H333,'National Seating Mobility - NSM'!F:F)</f>
        <v>0</v>
      </c>
      <c r="AC333">
        <f>VLOOKUP(A333,Export!A:I,9,FALSE)</f>
        <v>0.66666666666666663</v>
      </c>
      <c r="AD333">
        <f>VLOOKUP(A333,Export!A:N,14,FALSE)</f>
        <v>23</v>
      </c>
    </row>
    <row r="334" spans="1:30">
      <c r="A334" s="1">
        <v>217</v>
      </c>
      <c r="B334" s="1" t="str">
        <f>VLOOKUP($A334,Contacts!$A:$O,14,FALSE)</f>
        <v>SC Texas</v>
      </c>
      <c r="C334" s="1" t="str">
        <f>VLOOKUP($A334,Contacts!$A:$O,15,FALSE)</f>
        <v>South East</v>
      </c>
      <c r="D334" s="1" t="s">
        <v>1875</v>
      </c>
      <c r="E334" s="1" t="s">
        <v>361</v>
      </c>
      <c r="F334" s="1" t="s">
        <v>21</v>
      </c>
      <c r="G334" s="1" t="s">
        <v>1258</v>
      </c>
      <c r="H334" s="1" t="s">
        <v>1876</v>
      </c>
      <c r="I334" s="1" t="s">
        <v>1879</v>
      </c>
      <c r="J334" s="1" t="s">
        <v>1877</v>
      </c>
      <c r="K334" s="1" t="s">
        <v>1878</v>
      </c>
      <c r="L334" t="str">
        <f>VLOOKUP(K334,Page1!A:F,6,FALSE)</f>
        <v>Technician</v>
      </c>
      <c r="M334" t="str">
        <f>VLOOKUP(H334,VehiclesReport!A:D,4,FALSE)</f>
        <v>1030101596</v>
      </c>
      <c r="N334" t="e">
        <f>VLOOKUP(M334,Blackout!A:J,10,FALSE)</f>
        <v>#N/A</v>
      </c>
      <c r="O334">
        <v>1</v>
      </c>
      <c r="P334">
        <f>SUMIF(Report!A:A,'Vehicle Details'!H334,Report!D:D)</f>
        <v>615</v>
      </c>
      <c r="V334">
        <f>P334/(SUMIF(Report!A:A,'Vehicle Details'!H334,Report!F:F))</f>
        <v>14.663805436337626</v>
      </c>
      <c r="W334">
        <f>AVERAGEIF(Report!A:A,'Vehicle Details'!H334,Report!G:G)</f>
        <v>4.0250000000000004</v>
      </c>
      <c r="X334">
        <f>SUMIF(Report!A:A, 'Vehicle Details'!H334,Report!H:H)</f>
        <v>168.29000000000002</v>
      </c>
      <c r="AA334">
        <f>COUNTIF('National Seating Mobility - NSM'!B:B,'Vehicle Details'!H334)</f>
        <v>1</v>
      </c>
      <c r="AB334">
        <f>SUMIF('National Seating Mobility - NSM'!B:B,'Vehicle Details'!H334,'National Seating Mobility - NSM'!F:F)</f>
        <v>1</v>
      </c>
      <c r="AC334">
        <f>VLOOKUP(A334,Export!A:I,9,FALSE)</f>
        <v>0</v>
      </c>
      <c r="AD334">
        <f>VLOOKUP(A334,Export!A:N,14,FALSE)</f>
        <v>3</v>
      </c>
    </row>
    <row r="335" spans="1:30">
      <c r="A335" s="1">
        <v>223</v>
      </c>
      <c r="B335" s="1" t="str">
        <f>VLOOKUP($A335,Contacts!$A:$O,14,FALSE)</f>
        <v>SC Texas</v>
      </c>
      <c r="C335" s="1" t="str">
        <f>VLOOKUP($A335,Contacts!$A:$O,15,FALSE)</f>
        <v>South East</v>
      </c>
      <c r="D335" s="1" t="s">
        <v>1880</v>
      </c>
      <c r="E335" s="1" t="s">
        <v>331</v>
      </c>
      <c r="F335" s="1" t="s">
        <v>99</v>
      </c>
      <c r="G335" s="1" t="s">
        <v>1061</v>
      </c>
      <c r="H335" s="1" t="s">
        <v>1881</v>
      </c>
      <c r="I335" s="1" t="s">
        <v>1884</v>
      </c>
      <c r="J335" s="1" t="s">
        <v>1882</v>
      </c>
      <c r="K335" s="60" t="s">
        <v>1883</v>
      </c>
      <c r="L335" t="e">
        <f>VLOOKUP(K335,Page1!A:F,6,FALSE)</f>
        <v>#N/A</v>
      </c>
      <c r="M335" t="str">
        <f>VLOOKUP(H335,VehiclesReport!A:D,4,FALSE)</f>
        <v>0090402693</v>
      </c>
      <c r="N335" t="e">
        <f>VLOOKUP(M335,Blackout!A:J,10,FALSE)</f>
        <v>#N/A</v>
      </c>
      <c r="O335">
        <v>1</v>
      </c>
      <c r="P335">
        <f>SUMIF(Report!A:A,'Vehicle Details'!H335,Report!D:D)</f>
        <v>0</v>
      </c>
      <c r="V335" t="e">
        <f>P335/(SUMIF(Report!A:A,'Vehicle Details'!H335,Report!F:F))</f>
        <v>#DIV/0!</v>
      </c>
      <c r="W335" t="e">
        <f>AVERAGEIF(Report!A:A,'Vehicle Details'!H335,Report!G:G)</f>
        <v>#DIV/0!</v>
      </c>
      <c r="X335">
        <f>SUMIF(Report!A:A, 'Vehicle Details'!H335,Report!H:H)</f>
        <v>0</v>
      </c>
      <c r="AA335">
        <f>COUNTIF('National Seating Mobility - NSM'!B:B,'Vehicle Details'!H335)</f>
        <v>0</v>
      </c>
      <c r="AB335">
        <f>SUMIF('National Seating Mobility - NSM'!B:B,'Vehicle Details'!H335,'National Seating Mobility - NSM'!F:F)</f>
        <v>0</v>
      </c>
      <c r="AC335">
        <f>VLOOKUP(A335,Export!A:I,9,FALSE)</f>
        <v>0.2</v>
      </c>
      <c r="AD335">
        <f>VLOOKUP(A335,Export!A:N,14,FALSE)</f>
        <v>47</v>
      </c>
    </row>
    <row r="336" spans="1:30">
      <c r="A336" s="1">
        <v>226</v>
      </c>
      <c r="B336" s="1" t="str">
        <f>VLOOKUP($A336,Contacts!$A:$O,14,FALSE)</f>
        <v>Pac.N.West</v>
      </c>
      <c r="C336" s="1" t="str">
        <f>VLOOKUP($A336,Contacts!$A:$O,15,FALSE)</f>
        <v>West</v>
      </c>
      <c r="D336" s="1" t="s">
        <v>1885</v>
      </c>
      <c r="E336" s="1" t="s">
        <v>331</v>
      </c>
      <c r="F336" s="1" t="s">
        <v>29</v>
      </c>
      <c r="G336" s="1" t="s">
        <v>476</v>
      </c>
      <c r="H336" s="1" t="s">
        <v>1886</v>
      </c>
      <c r="I336" s="1"/>
      <c r="J336" s="1" t="s">
        <v>1887</v>
      </c>
      <c r="K336" s="60" t="s">
        <v>1888</v>
      </c>
      <c r="L336" t="e">
        <f>VLOOKUP(K336,Page1!A:F,6,FALSE)</f>
        <v>#N/A</v>
      </c>
      <c r="M336" s="61" t="e">
        <f>VLOOKUP(H336,VehiclesReport!A:D,4,FALSE)</f>
        <v>#N/A</v>
      </c>
      <c r="N336" t="e">
        <f>VLOOKUP(M336,Blackout!A:J,10,FALSE)</f>
        <v>#N/A</v>
      </c>
      <c r="O336">
        <v>0</v>
      </c>
      <c r="P336">
        <f>SUMIF(Report!A:A,'Vehicle Details'!H336,Report!D:D)</f>
        <v>0</v>
      </c>
      <c r="V336" t="e">
        <f>P336/(SUMIF(Report!A:A,'Vehicle Details'!H336,Report!F:F))</f>
        <v>#DIV/0!</v>
      </c>
      <c r="W336" t="e">
        <f>AVERAGEIF(Report!A:A,'Vehicle Details'!H336,Report!G:G)</f>
        <v>#DIV/0!</v>
      </c>
      <c r="X336">
        <f>SUMIF(Report!A:A, 'Vehicle Details'!H336,Report!H:H)</f>
        <v>0</v>
      </c>
      <c r="AA336">
        <f>COUNTIF('National Seating Mobility - NSM'!B:B,'Vehicle Details'!H336)</f>
        <v>0</v>
      </c>
      <c r="AB336">
        <f>SUMIF('National Seating Mobility - NSM'!B:B,'Vehicle Details'!H336,'National Seating Mobility - NSM'!F:F)</f>
        <v>0</v>
      </c>
      <c r="AC336">
        <f>VLOOKUP(A336,Export!A:I,9,FALSE)</f>
        <v>0.7</v>
      </c>
      <c r="AD336">
        <f>VLOOKUP(A336,Export!A:N,14,FALSE)</f>
        <v>87</v>
      </c>
    </row>
    <row r="337" spans="1:30">
      <c r="A337" s="1">
        <v>259</v>
      </c>
      <c r="B337" s="1" t="str">
        <f>VLOOKUP($A337,Contacts!$A:$O,14,FALSE)</f>
        <v>Pac.N.West</v>
      </c>
      <c r="C337" s="1" t="str">
        <f>VLOOKUP($A337,Contacts!$A:$O,15,FALSE)</f>
        <v>West</v>
      </c>
      <c r="D337" s="1" t="s">
        <v>1889</v>
      </c>
      <c r="E337" s="1" t="s">
        <v>331</v>
      </c>
      <c r="F337" s="1" t="s">
        <v>29</v>
      </c>
      <c r="G337" s="1" t="s">
        <v>476</v>
      </c>
      <c r="H337" s="1" t="s">
        <v>1890</v>
      </c>
      <c r="I337" s="1" t="s">
        <v>1893</v>
      </c>
      <c r="J337" s="1" t="s">
        <v>1891</v>
      </c>
      <c r="K337" s="1" t="s">
        <v>1892</v>
      </c>
      <c r="L337" t="str">
        <f>VLOOKUP(K337,Page1!A:F,6,FALSE)</f>
        <v>RTS</v>
      </c>
      <c r="M337" s="61" t="str">
        <f>VLOOKUP(H337,VehiclesReport!A:D,4,FALSE)</f>
        <v>0090402583</v>
      </c>
      <c r="N337" t="str">
        <f>VLOOKUP(M337,Blackout!A:J,10,FALSE)</f>
        <v xml:space="preserve">125d 12h </v>
      </c>
      <c r="O337">
        <v>0</v>
      </c>
      <c r="P337">
        <f>SUMIF(Report!A:A,'Vehicle Details'!H337,Report!D:D)</f>
        <v>370</v>
      </c>
      <c r="V337">
        <f>P337/(SUMIF(Report!A:A,'Vehicle Details'!H337,Report!F:F))</f>
        <v>25.101763907734057</v>
      </c>
      <c r="W337">
        <f>AVERAGEIF(Report!A:A,'Vehicle Details'!H337,Report!G:G)</f>
        <v>5.2</v>
      </c>
      <c r="X337">
        <f>SUMIF(Report!A:A, 'Vehicle Details'!H337,Report!H:H)</f>
        <v>76.63</v>
      </c>
      <c r="AA337">
        <f>COUNTIF('National Seating Mobility - NSM'!B:B,'Vehicle Details'!H337)</f>
        <v>0</v>
      </c>
      <c r="AB337">
        <f>SUMIF('National Seating Mobility - NSM'!B:B,'Vehicle Details'!H337,'National Seating Mobility - NSM'!F:F)</f>
        <v>0</v>
      </c>
      <c r="AC337">
        <f>VLOOKUP(A337,Export!A:I,9,FALSE)</f>
        <v>0.5</v>
      </c>
      <c r="AD337">
        <f>VLOOKUP(A337,Export!A:N,14,FALSE)</f>
        <v>105</v>
      </c>
    </row>
    <row r="338" spans="1:30">
      <c r="A338" s="1">
        <v>92</v>
      </c>
      <c r="B338" s="1" t="str">
        <f>VLOOKUP($A338,Contacts!$A:$O,14,FALSE)</f>
        <v>North Central</v>
      </c>
      <c r="C338" s="1" t="str">
        <f>VLOOKUP($A338,Contacts!$A:$O,15,FALSE)</f>
        <v>Central</v>
      </c>
      <c r="D338" s="1" t="s">
        <v>1894</v>
      </c>
      <c r="E338" s="1" t="s">
        <v>136</v>
      </c>
      <c r="F338" s="1" t="s">
        <v>99</v>
      </c>
      <c r="G338" s="1" t="s">
        <v>100</v>
      </c>
      <c r="H338" s="1" t="s">
        <v>1895</v>
      </c>
      <c r="I338" s="1" t="s">
        <v>1899</v>
      </c>
      <c r="J338" s="1" t="s">
        <v>1897</v>
      </c>
      <c r="K338" s="1" t="s">
        <v>1898</v>
      </c>
      <c r="L338" t="str">
        <f>VLOOKUP(K338,Page1!A:F,6,FALSE)</f>
        <v>RTS</v>
      </c>
      <c r="M338" t="str">
        <f>VLOOKUP(H338,VehiclesReport!A:D,4,FALSE)</f>
        <v>0051186066</v>
      </c>
      <c r="N338" t="e">
        <f>VLOOKUP(M338,Blackout!A:J,10,FALSE)</f>
        <v>#N/A</v>
      </c>
      <c r="O338">
        <v>1</v>
      </c>
      <c r="P338">
        <f>SUMIF(Report!A:A,'Vehicle Details'!H338,Report!D:D)</f>
        <v>0</v>
      </c>
      <c r="V338" t="e">
        <f>P338/(SUMIF(Report!A:A,'Vehicle Details'!H338,Report!F:F))</f>
        <v>#DIV/0!</v>
      </c>
      <c r="W338" t="e">
        <f>AVERAGEIF(Report!A:A,'Vehicle Details'!H338,Report!G:G)</f>
        <v>#DIV/0!</v>
      </c>
      <c r="X338">
        <f>SUMIF(Report!A:A, 'Vehicle Details'!H338,Report!H:H)</f>
        <v>0</v>
      </c>
      <c r="AA338">
        <f>COUNTIF('National Seating Mobility - NSM'!B:B,'Vehicle Details'!H338)</f>
        <v>0</v>
      </c>
      <c r="AB338">
        <f>SUMIF('National Seating Mobility - NSM'!B:B,'Vehicle Details'!H338,'National Seating Mobility - NSM'!F:F)</f>
        <v>0</v>
      </c>
      <c r="AC338">
        <f>VLOOKUP(A338,Export!A:I,9,FALSE)</f>
        <v>0.33333333333333331</v>
      </c>
      <c r="AD338">
        <f>VLOOKUP(A338,Export!A:N,14,FALSE)</f>
        <v>54</v>
      </c>
    </row>
    <row r="339" spans="1:30">
      <c r="A339" s="1">
        <v>23</v>
      </c>
      <c r="B339" s="1" t="str">
        <f>VLOOKUP($A339,Contacts!$A:$O,14,FALSE)</f>
        <v>North Central</v>
      </c>
      <c r="C339" s="1" t="str">
        <f>VLOOKUP($A339,Contacts!$A:$O,15,FALSE)</f>
        <v>Central</v>
      </c>
      <c r="D339" s="1" t="s">
        <v>1900</v>
      </c>
      <c r="E339" s="1" t="s">
        <v>136</v>
      </c>
      <c r="F339" s="1" t="s">
        <v>99</v>
      </c>
      <c r="G339" s="1" t="s">
        <v>100</v>
      </c>
      <c r="H339" s="1" t="s">
        <v>1901</v>
      </c>
      <c r="I339" s="1" t="s">
        <v>1904</v>
      </c>
      <c r="J339" s="1" t="s">
        <v>1902</v>
      </c>
      <c r="K339" s="1" t="s">
        <v>1903</v>
      </c>
      <c r="L339" t="str">
        <f>VLOOKUP(K339,Page1!A:F,6,FALSE)</f>
        <v>RTS</v>
      </c>
      <c r="M339" t="str">
        <f>VLOOKUP(H339,VehiclesReport!A:D,4,FALSE)</f>
        <v>0042287103</v>
      </c>
      <c r="N339" t="e">
        <f>VLOOKUP(M339,Blackout!A:J,10,FALSE)</f>
        <v>#N/A</v>
      </c>
      <c r="O339">
        <v>1</v>
      </c>
      <c r="P339">
        <f>SUMIF(Report!A:A,'Vehicle Details'!H339,Report!D:D)</f>
        <v>357</v>
      </c>
      <c r="V339">
        <f>P339/(SUMIF(Report!A:A,'Vehicle Details'!H339,Report!F:F))</f>
        <v>21.288014311270125</v>
      </c>
      <c r="W339">
        <f>AVERAGEIF(Report!A:A,'Vehicle Details'!H339,Report!G:G)</f>
        <v>4.76</v>
      </c>
      <c r="X339">
        <f>SUMIF(Report!A:A, 'Vehicle Details'!H339,Report!H:H)</f>
        <v>79.84</v>
      </c>
      <c r="AA339">
        <f>COUNTIF('National Seating Mobility - NSM'!B:B,'Vehicle Details'!H339)</f>
        <v>0</v>
      </c>
      <c r="AB339">
        <f>SUMIF('National Seating Mobility - NSM'!B:B,'Vehicle Details'!H339,'National Seating Mobility - NSM'!F:F)</f>
        <v>0</v>
      </c>
      <c r="AC339">
        <f>VLOOKUP(A339,Export!A:I,9,FALSE)</f>
        <v>0.41379310344827586</v>
      </c>
      <c r="AD339">
        <f>VLOOKUP(A339,Export!A:N,14,FALSE)</f>
        <v>249</v>
      </c>
    </row>
    <row r="340" spans="1:30">
      <c r="A340" s="1">
        <v>163</v>
      </c>
      <c r="B340" s="1" t="str">
        <f>VLOOKUP($A340,Contacts!$A:$O,14,FALSE)</f>
        <v>New England</v>
      </c>
      <c r="C340" s="1" t="str">
        <f>VLOOKUP($A340,Contacts!$A:$O,15,FALSE)</f>
        <v>North East</v>
      </c>
      <c r="D340" s="1" t="s">
        <v>1905</v>
      </c>
      <c r="E340" s="1" t="s">
        <v>136</v>
      </c>
      <c r="F340" s="1" t="s">
        <v>99</v>
      </c>
      <c r="G340" s="1" t="s">
        <v>100</v>
      </c>
      <c r="H340" s="1" t="s">
        <v>1906</v>
      </c>
      <c r="I340" s="1" t="s">
        <v>1910</v>
      </c>
      <c r="J340" s="1" t="s">
        <v>1908</v>
      </c>
      <c r="K340" s="1" t="s">
        <v>1909</v>
      </c>
      <c r="L340" t="str">
        <f>VLOOKUP(K340,Page1!A:F,6,FALSE)</f>
        <v>RTS</v>
      </c>
      <c r="M340" t="str">
        <f>VLOOKUP(H340,VehiclesReport!A:D,4,FALSE)</f>
        <v>0051186177</v>
      </c>
      <c r="N340" t="e">
        <f>VLOOKUP(M340,Blackout!A:J,10,FALSE)</f>
        <v>#N/A</v>
      </c>
      <c r="O340">
        <v>1</v>
      </c>
      <c r="P340">
        <f>SUMIF(Report!A:A,'Vehicle Details'!H340,Report!D:D)</f>
        <v>489</v>
      </c>
      <c r="V340">
        <f>P340/(SUMIF(Report!A:A,'Vehicle Details'!H340,Report!F:F))</f>
        <v>18.938807126258713</v>
      </c>
      <c r="W340">
        <f>AVERAGEIF(Report!A:A,'Vehicle Details'!H340,Report!G:G)</f>
        <v>4.915</v>
      </c>
      <c r="X340">
        <f>SUMIF(Report!A:A, 'Vehicle Details'!H340,Report!H:H)</f>
        <v>126.86000000000001</v>
      </c>
      <c r="AA340">
        <f>COUNTIF('National Seating Mobility - NSM'!B:B,'Vehicle Details'!H340)</f>
        <v>0</v>
      </c>
      <c r="AB340">
        <f>SUMIF('National Seating Mobility - NSM'!B:B,'Vehicle Details'!H340,'National Seating Mobility - NSM'!F:F)</f>
        <v>0</v>
      </c>
      <c r="AC340">
        <f>VLOOKUP(A340,Export!A:I,9,FALSE)</f>
        <v>0.5</v>
      </c>
      <c r="AD340">
        <f>VLOOKUP(A340,Export!A:N,14,FALSE)</f>
        <v>39</v>
      </c>
    </row>
    <row r="341" spans="1:30">
      <c r="A341" s="1">
        <v>68</v>
      </c>
      <c r="B341" s="1" t="str">
        <f>VLOOKUP($A341,Contacts!$A:$O,14,FALSE)</f>
        <v>ACC</v>
      </c>
      <c r="C341" s="1" t="str">
        <f>VLOOKUP($A341,Contacts!$A:$O,15,FALSE)</f>
        <v>South East</v>
      </c>
      <c r="D341" s="1" t="s">
        <v>1911</v>
      </c>
      <c r="E341" s="1" t="s">
        <v>136</v>
      </c>
      <c r="F341" s="1" t="s">
        <v>99</v>
      </c>
      <c r="G341" s="1" t="s">
        <v>100</v>
      </c>
      <c r="H341" s="1" t="s">
        <v>1912</v>
      </c>
      <c r="I341" s="1" t="s">
        <v>1915</v>
      </c>
      <c r="J341" s="1" t="s">
        <v>1913</v>
      </c>
      <c r="K341" s="1" t="s">
        <v>1914</v>
      </c>
      <c r="L341" t="str">
        <f>VLOOKUP(K341,Page1!A:F,6,FALSE)</f>
        <v>RTS</v>
      </c>
      <c r="M341" t="str">
        <f>VLOOKUP(H341,VehiclesReport!A:D,4,FALSE)</f>
        <v>0042286079</v>
      </c>
      <c r="N341" t="e">
        <f>VLOOKUP(M341,Blackout!A:J,10,FALSE)</f>
        <v>#N/A</v>
      </c>
      <c r="O341">
        <v>1</v>
      </c>
      <c r="P341">
        <f>SUMIF(Report!A:A,'Vehicle Details'!H341,Report!D:D)</f>
        <v>301</v>
      </c>
      <c r="V341">
        <f>P341/(SUMIF(Report!A:A,'Vehicle Details'!H341,Report!F:F))</f>
        <v>21.227080394922428</v>
      </c>
      <c r="W341">
        <f>AVERAGEIF(Report!A:A,'Vehicle Details'!H341,Report!G:G)</f>
        <v>4.37</v>
      </c>
      <c r="X341">
        <f>SUMIF(Report!A:A, 'Vehicle Details'!H341,Report!H:H)</f>
        <v>61.93</v>
      </c>
      <c r="AA341">
        <f>COUNTIF('National Seating Mobility - NSM'!B:B,'Vehicle Details'!H341)</f>
        <v>0</v>
      </c>
      <c r="AB341">
        <f>SUMIF('National Seating Mobility - NSM'!B:B,'Vehicle Details'!H341,'National Seating Mobility - NSM'!F:F)</f>
        <v>0</v>
      </c>
      <c r="AC341">
        <f>VLOOKUP(A341,Export!A:I,9,FALSE)</f>
        <v>0.14285714285714285</v>
      </c>
      <c r="AD341">
        <f>VLOOKUP(A341,Export!A:N,14,FALSE)</f>
        <v>176</v>
      </c>
    </row>
    <row r="342" spans="1:30">
      <c r="A342" s="1">
        <v>33</v>
      </c>
      <c r="B342" s="1" t="str">
        <f>VLOOKUP($A342,Contacts!$A:$O,14,FALSE)</f>
        <v>North Central</v>
      </c>
      <c r="C342" s="1" t="str">
        <f>VLOOKUP($A342,Contacts!$A:$O,15,FALSE)</f>
        <v>Central</v>
      </c>
      <c r="D342" s="1" t="s">
        <v>1916</v>
      </c>
      <c r="E342" s="1" t="s">
        <v>136</v>
      </c>
      <c r="F342" s="1" t="s">
        <v>99</v>
      </c>
      <c r="G342" s="1" t="s">
        <v>100</v>
      </c>
      <c r="H342" s="1" t="s">
        <v>1917</v>
      </c>
      <c r="I342" s="1" t="s">
        <v>1920</v>
      </c>
      <c r="J342" s="1" t="s">
        <v>1918</v>
      </c>
      <c r="K342" s="1" t="s">
        <v>1919</v>
      </c>
      <c r="L342" t="str">
        <f>VLOOKUP(K342,Page1!A:F,6,FALSE)</f>
        <v>RTS</v>
      </c>
      <c r="M342" t="str">
        <f>VLOOKUP(H342,VehiclesReport!A:D,4,FALSE)</f>
        <v>0051185154</v>
      </c>
      <c r="N342" t="e">
        <f>VLOOKUP(M342,Blackout!A:J,10,FALSE)</f>
        <v>#N/A</v>
      </c>
      <c r="O342">
        <v>1</v>
      </c>
      <c r="P342">
        <f>SUMIF(Report!A:A,'Vehicle Details'!H342,Report!D:D)</f>
        <v>0</v>
      </c>
      <c r="V342" t="e">
        <f>P342/(SUMIF(Report!A:A,'Vehicle Details'!H342,Report!F:F))</f>
        <v>#DIV/0!</v>
      </c>
      <c r="W342" t="e">
        <f>AVERAGEIF(Report!A:A,'Vehicle Details'!H342,Report!G:G)</f>
        <v>#DIV/0!</v>
      </c>
      <c r="X342">
        <f>SUMIF(Report!A:A, 'Vehicle Details'!H342,Report!H:H)</f>
        <v>0</v>
      </c>
      <c r="AA342">
        <f>COUNTIF('National Seating Mobility - NSM'!B:B,'Vehicle Details'!H342)</f>
        <v>0</v>
      </c>
      <c r="AB342">
        <f>SUMIF('National Seating Mobility - NSM'!B:B,'Vehicle Details'!H342,'National Seating Mobility - NSM'!F:F)</f>
        <v>0</v>
      </c>
      <c r="AC342">
        <f>VLOOKUP(A342,Export!A:I,9,FALSE)</f>
        <v>0.1111111111111111</v>
      </c>
      <c r="AD342">
        <f>VLOOKUP(A342,Export!A:N,14,FALSE)</f>
        <v>160</v>
      </c>
    </row>
    <row r="343" spans="1:30">
      <c r="A343" s="1">
        <v>5</v>
      </c>
      <c r="B343" s="1" t="str">
        <f>VLOOKUP($A343,Contacts!$A:$O,14,FALSE)</f>
        <v>SEC</v>
      </c>
      <c r="C343" s="1" t="str">
        <f>VLOOKUP($A343,Contacts!$A:$O,15,FALSE)</f>
        <v>South East</v>
      </c>
      <c r="D343" s="1" t="s">
        <v>1921</v>
      </c>
      <c r="E343" s="1" t="s">
        <v>136</v>
      </c>
      <c r="F343" s="1" t="s">
        <v>99</v>
      </c>
      <c r="G343" s="1" t="s">
        <v>100</v>
      </c>
      <c r="H343" s="1" t="s">
        <v>1922</v>
      </c>
      <c r="I343" s="1" t="s">
        <v>1925</v>
      </c>
      <c r="J343" s="1" t="s">
        <v>1923</v>
      </c>
      <c r="K343" s="1" t="s">
        <v>1924</v>
      </c>
      <c r="L343" t="str">
        <f>VLOOKUP(K343,Page1!A:F,6,FALSE)</f>
        <v>Technician Supervisor</v>
      </c>
      <c r="M343" t="str">
        <f>VLOOKUP(H343,VehiclesReport!A:D,4,FALSE)</f>
        <v>0051186150</v>
      </c>
      <c r="N343" t="e">
        <f>VLOOKUP(M343,Blackout!A:J,10,FALSE)</f>
        <v>#N/A</v>
      </c>
      <c r="O343">
        <v>1</v>
      </c>
      <c r="P343">
        <f>SUMIF(Report!A:A,'Vehicle Details'!H343,Report!D:D)</f>
        <v>310</v>
      </c>
      <c r="V343">
        <f>P343/(SUMIF(Report!A:A,'Vehicle Details'!H343,Report!F:F))</f>
        <v>19.399249061326657</v>
      </c>
      <c r="W343">
        <f>AVERAGEIF(Report!A:A,'Vehicle Details'!H343,Report!G:G)</f>
        <v>4.7</v>
      </c>
      <c r="X343">
        <f>SUMIF(Report!A:A, 'Vehicle Details'!H343,Report!H:H)</f>
        <v>75.09</v>
      </c>
      <c r="AA343">
        <f>COUNTIF('National Seating Mobility - NSM'!B:B,'Vehicle Details'!H343)</f>
        <v>0</v>
      </c>
      <c r="AB343">
        <f>SUMIF('National Seating Mobility - NSM'!B:B,'Vehicle Details'!H343,'National Seating Mobility - NSM'!F:F)</f>
        <v>0</v>
      </c>
      <c r="AC343">
        <f>VLOOKUP(A343,Export!A:I,9,FALSE)</f>
        <v>0.47058823529411764</v>
      </c>
      <c r="AD343">
        <f>VLOOKUP(A343,Export!A:N,14,FALSE)</f>
        <v>218</v>
      </c>
    </row>
    <row r="344" spans="1:30">
      <c r="A344" s="1">
        <v>57</v>
      </c>
      <c r="B344" s="1" t="str">
        <f>VLOOKUP($A344,Contacts!$A:$O,14,FALSE)</f>
        <v>New England</v>
      </c>
      <c r="C344" s="1" t="str">
        <f>VLOOKUP($A344,Contacts!$A:$O,15,FALSE)</f>
        <v>North East</v>
      </c>
      <c r="D344" s="1" t="s">
        <v>1926</v>
      </c>
      <c r="E344" s="1" t="s">
        <v>136</v>
      </c>
      <c r="F344" s="1" t="s">
        <v>99</v>
      </c>
      <c r="G344" s="1" t="s">
        <v>100</v>
      </c>
      <c r="H344" s="1" t="s">
        <v>1927</v>
      </c>
      <c r="I344" s="1" t="s">
        <v>1930</v>
      </c>
      <c r="J344" s="1" t="s">
        <v>1928</v>
      </c>
      <c r="K344" s="1" t="s">
        <v>1929</v>
      </c>
      <c r="L344" t="str">
        <f>VLOOKUP(K344,Page1!A:F,6,FALSE)</f>
        <v>RTS</v>
      </c>
      <c r="M344" t="str">
        <f>VLOOKUP(H344,VehiclesReport!A:D,4,FALSE)</f>
        <v>0042387004</v>
      </c>
      <c r="N344" t="e">
        <f>VLOOKUP(M344,Blackout!A:J,10,FALSE)</f>
        <v>#N/A</v>
      </c>
      <c r="O344">
        <v>1</v>
      </c>
      <c r="P344">
        <f>SUMIF(Report!A:A,'Vehicle Details'!H344,Report!D:D)</f>
        <v>1037</v>
      </c>
      <c r="V344">
        <f>P344/(SUMIF(Report!A:A,'Vehicle Details'!H344,Report!F:F))</f>
        <v>23.740842490842496</v>
      </c>
      <c r="W344">
        <f>AVERAGEIF(Report!A:A,'Vehicle Details'!H344,Report!G:G)</f>
        <v>4.7633333333333328</v>
      </c>
      <c r="X344">
        <f>SUMIF(Report!A:A, 'Vehicle Details'!H344,Report!H:H)</f>
        <v>208.01</v>
      </c>
      <c r="AA344">
        <f>COUNTIF('National Seating Mobility - NSM'!B:B,'Vehicle Details'!H344)</f>
        <v>0</v>
      </c>
      <c r="AB344">
        <f>SUMIF('National Seating Mobility - NSM'!B:B,'Vehicle Details'!H344,'National Seating Mobility - NSM'!F:F)</f>
        <v>0</v>
      </c>
      <c r="AC344">
        <f>VLOOKUP(A344,Export!A:I,9,FALSE)</f>
        <v>0.6</v>
      </c>
      <c r="AD344">
        <f>VLOOKUP(A344,Export!A:N,14,FALSE)</f>
        <v>49</v>
      </c>
    </row>
    <row r="345" spans="1:30">
      <c r="A345" s="1">
        <v>125</v>
      </c>
      <c r="B345" s="1" t="str">
        <f>VLOOKUP($A345,Contacts!$A:$O,14,FALSE)</f>
        <v>New England</v>
      </c>
      <c r="C345" s="1" t="str">
        <f>VLOOKUP($A345,Contacts!$A:$O,15,FALSE)</f>
        <v>North East</v>
      </c>
      <c r="D345" s="1" t="s">
        <v>1931</v>
      </c>
      <c r="E345" s="1" t="s">
        <v>136</v>
      </c>
      <c r="F345" s="1" t="s">
        <v>45</v>
      </c>
      <c r="G345" s="1" t="s">
        <v>1932</v>
      </c>
      <c r="H345" s="1" t="s">
        <v>1933</v>
      </c>
      <c r="I345" s="1" t="s">
        <v>1935</v>
      </c>
      <c r="J345" s="1" t="s">
        <v>1934</v>
      </c>
      <c r="K345" s="1" t="s">
        <v>540</v>
      </c>
      <c r="L345" t="str">
        <f>VLOOKUP(K345,Page1!A:F,6,FALSE)</f>
        <v>Access Technician</v>
      </c>
      <c r="M345" t="str">
        <f>VLOOKUP(H345,VehiclesReport!A:D,4,FALSE)</f>
        <v>1120205385</v>
      </c>
      <c r="N345" t="e">
        <f>VLOOKUP(M345,Blackout!A:J,10,FALSE)</f>
        <v>#N/A</v>
      </c>
      <c r="O345">
        <v>1</v>
      </c>
      <c r="P345">
        <f>SUMIF(Report!A:A,'Vehicle Details'!H345,Report!D:D)</f>
        <v>772</v>
      </c>
      <c r="V345">
        <f>P345/(SUMIF(Report!A:A,'Vehicle Details'!H345,Report!F:F))</f>
        <v>14.338781575037146</v>
      </c>
      <c r="W345">
        <f>AVERAGEIF(Report!A:A,'Vehicle Details'!H345,Report!G:G)</f>
        <v>4.8533333333333344</v>
      </c>
      <c r="X345">
        <f>SUMIF(Report!A:A, 'Vehicle Details'!H345,Report!H:H)</f>
        <v>261.39</v>
      </c>
      <c r="AA345">
        <f>COUNTIF('National Seating Mobility - NSM'!B:B,'Vehicle Details'!H345)</f>
        <v>0</v>
      </c>
      <c r="AB345">
        <f>SUMIF('National Seating Mobility - NSM'!B:B,'Vehicle Details'!H345,'National Seating Mobility - NSM'!F:F)</f>
        <v>0</v>
      </c>
      <c r="AC345">
        <f>VLOOKUP(A345,Export!A:I,9,FALSE)</f>
        <v>0</v>
      </c>
      <c r="AD345">
        <f>VLOOKUP(A345,Export!A:N,14,FALSE)</f>
        <v>88</v>
      </c>
    </row>
    <row r="346" spans="1:30">
      <c r="A346" s="1">
        <v>197</v>
      </c>
      <c r="B346" s="1" t="str">
        <f>VLOOKUP($A346,Contacts!$A:$O,14,FALSE)</f>
        <v>Big 10</v>
      </c>
      <c r="C346" s="1" t="str">
        <f>VLOOKUP($A346,Contacts!$A:$O,15,FALSE)</f>
        <v>Central</v>
      </c>
      <c r="D346" s="1" t="s">
        <v>1936</v>
      </c>
      <c r="E346" s="1" t="s">
        <v>136</v>
      </c>
      <c r="F346" s="1" t="s">
        <v>99</v>
      </c>
      <c r="G346" s="1" t="s">
        <v>100</v>
      </c>
      <c r="H346" s="1" t="s">
        <v>1937</v>
      </c>
      <c r="I346" s="1" t="s">
        <v>1940</v>
      </c>
      <c r="J346" s="1" t="s">
        <v>1938</v>
      </c>
      <c r="K346" s="1" t="s">
        <v>1939</v>
      </c>
      <c r="L346" t="str">
        <f>VLOOKUP(K346,Page1!A:F,6,FALSE)</f>
        <v>Office Administrator</v>
      </c>
      <c r="M346" t="str">
        <f>VLOOKUP(H346,VehiclesReport!A:D,4,FALSE)</f>
        <v>1102005161</v>
      </c>
      <c r="N346" t="e">
        <f>VLOOKUP(M346,Blackout!A:J,10,FALSE)</f>
        <v>#N/A</v>
      </c>
      <c r="O346">
        <v>1</v>
      </c>
      <c r="P346">
        <f>SUMIF(Report!A:A,'Vehicle Details'!H346,Report!D:D)</f>
        <v>344</v>
      </c>
      <c r="V346">
        <f>P346/(SUMIF(Report!A:A,'Vehicle Details'!H346,Report!F:F))</f>
        <v>21.31350681536555</v>
      </c>
      <c r="W346">
        <f>AVERAGEIF(Report!A:A,'Vehicle Details'!H346,Report!G:G)</f>
        <v>4.75</v>
      </c>
      <c r="X346">
        <f>SUMIF(Report!A:A, 'Vehicle Details'!H346,Report!H:H)</f>
        <v>76.63</v>
      </c>
      <c r="AA346">
        <f>COUNTIF('National Seating Mobility - NSM'!B:B,'Vehicle Details'!H346)</f>
        <v>0</v>
      </c>
      <c r="AB346">
        <f>SUMIF('National Seating Mobility - NSM'!B:B,'Vehicle Details'!H346,'National Seating Mobility - NSM'!F:F)</f>
        <v>0</v>
      </c>
      <c r="AC346">
        <f>VLOOKUP(A346,Export!A:I,9,FALSE)</f>
        <v>0</v>
      </c>
      <c r="AD346">
        <f>VLOOKUP(A346,Export!A:N,14,FALSE)</f>
        <v>40</v>
      </c>
    </row>
    <row r="347" spans="1:30">
      <c r="A347" s="1">
        <v>197</v>
      </c>
      <c r="B347" s="1" t="str">
        <f>VLOOKUP($A347,Contacts!$A:$O,14,FALSE)</f>
        <v>Big 10</v>
      </c>
      <c r="C347" s="1" t="str">
        <f>VLOOKUP($A347,Contacts!$A:$O,15,FALSE)</f>
        <v>Central</v>
      </c>
      <c r="D347" s="1" t="s">
        <v>1941</v>
      </c>
      <c r="E347" s="1" t="s">
        <v>136</v>
      </c>
      <c r="F347" s="1" t="s">
        <v>12</v>
      </c>
      <c r="G347" s="1" t="s">
        <v>1942</v>
      </c>
      <c r="H347" s="1" t="s">
        <v>1943</v>
      </c>
      <c r="I347" s="1" t="s">
        <v>1946</v>
      </c>
      <c r="J347" s="1" t="s">
        <v>1944</v>
      </c>
      <c r="K347" s="1" t="s">
        <v>1945</v>
      </c>
      <c r="L347" t="str">
        <f>VLOOKUP(K347,Page1!A:F,6,FALSE)</f>
        <v>Technician</v>
      </c>
      <c r="M347" t="str">
        <f>VLOOKUP(H347,VehiclesReport!A:D,4,FALSE)</f>
        <v>0051186167</v>
      </c>
      <c r="N347" t="e">
        <f>VLOOKUP(M347,Blackout!A:J,10,FALSE)</f>
        <v>#N/A</v>
      </c>
      <c r="O347">
        <v>1</v>
      </c>
      <c r="P347">
        <f>SUMIF(Report!A:A,'Vehicle Details'!H347,Report!D:D)</f>
        <v>279</v>
      </c>
      <c r="V347">
        <f>P347/(SUMIF(Report!A:A,'Vehicle Details'!H347,Report!F:F))</f>
        <v>17.930591259640103</v>
      </c>
      <c r="W347">
        <f>AVERAGEIF(Report!A:A,'Vehicle Details'!H347,Report!G:G)</f>
        <v>4.83</v>
      </c>
      <c r="X347">
        <f>SUMIF(Report!A:A, 'Vehicle Details'!H347,Report!H:H)</f>
        <v>75.17</v>
      </c>
      <c r="AA347">
        <f>COUNTIF('National Seating Mobility - NSM'!B:B,'Vehicle Details'!H347)</f>
        <v>0</v>
      </c>
      <c r="AB347">
        <f>SUMIF('National Seating Mobility - NSM'!B:B,'Vehicle Details'!H347,'National Seating Mobility - NSM'!F:F)</f>
        <v>0</v>
      </c>
      <c r="AC347">
        <f>VLOOKUP(A347,Export!A:I,9,FALSE)</f>
        <v>0</v>
      </c>
      <c r="AD347">
        <f>VLOOKUP(A347,Export!A:N,14,FALSE)</f>
        <v>40</v>
      </c>
    </row>
    <row r="348" spans="1:30">
      <c r="A348" s="1">
        <v>117</v>
      </c>
      <c r="B348" s="1" t="str">
        <f>VLOOKUP($A348,Contacts!$A:$O,14,FALSE)</f>
        <v>New England</v>
      </c>
      <c r="C348" s="1" t="str">
        <f>VLOOKUP($A348,Contacts!$A:$O,15,FALSE)</f>
        <v>North East</v>
      </c>
      <c r="D348" s="1" t="s">
        <v>1947</v>
      </c>
      <c r="E348" s="1" t="s">
        <v>136</v>
      </c>
      <c r="F348" s="1" t="s">
        <v>99</v>
      </c>
      <c r="G348" s="1" t="s">
        <v>100</v>
      </c>
      <c r="H348" s="1" t="s">
        <v>1948</v>
      </c>
      <c r="I348" s="1" t="s">
        <v>1951</v>
      </c>
      <c r="J348" s="1" t="s">
        <v>1949</v>
      </c>
      <c r="K348" s="1" t="s">
        <v>1950</v>
      </c>
      <c r="L348" t="str">
        <f>VLOOKUP(K348,Page1!A:F,6,FALSE)</f>
        <v>RTS</v>
      </c>
      <c r="M348" s="61" t="str">
        <f>VLOOKUP(H348,VehiclesReport!A:D,4,FALSE)</f>
        <v>1101903956</v>
      </c>
      <c r="N348" t="str">
        <f>VLOOKUP(M348,Blackout!A:J,10,FALSE)</f>
        <v>Not Activated</v>
      </c>
      <c r="O348">
        <v>0</v>
      </c>
      <c r="P348">
        <f>SUMIF(Report!A:A,'Vehicle Details'!H348,Report!D:D)</f>
        <v>0</v>
      </c>
      <c r="V348" t="e">
        <f>P348/(SUMIF(Report!A:A,'Vehicle Details'!H348,Report!F:F))</f>
        <v>#DIV/0!</v>
      </c>
      <c r="W348" t="e">
        <f>AVERAGEIF(Report!A:A,'Vehicle Details'!H348,Report!G:G)</f>
        <v>#DIV/0!</v>
      </c>
      <c r="X348">
        <f>SUMIF(Report!A:A, 'Vehicle Details'!H348,Report!H:H)</f>
        <v>0</v>
      </c>
      <c r="AA348">
        <f>COUNTIF('National Seating Mobility - NSM'!B:B,'Vehicle Details'!H348)</f>
        <v>0</v>
      </c>
      <c r="AB348">
        <f>SUMIF('National Seating Mobility - NSM'!B:B,'Vehicle Details'!H348,'National Seating Mobility - NSM'!F:F)</f>
        <v>0</v>
      </c>
      <c r="AC348">
        <f>VLOOKUP(A348,Export!A:I,9,FALSE)</f>
        <v>0.5</v>
      </c>
      <c r="AD348">
        <f>VLOOKUP(A348,Export!A:N,14,FALSE)</f>
        <v>66</v>
      </c>
    </row>
    <row r="349" spans="1:30">
      <c r="A349" s="1">
        <v>135</v>
      </c>
      <c r="B349" s="1" t="str">
        <f>VLOOKUP($A349,Contacts!$A:$O,14,FALSE)</f>
        <v>North Central</v>
      </c>
      <c r="C349" s="1" t="str">
        <f>VLOOKUP($A349,Contacts!$A:$O,15,FALSE)</f>
        <v>Central</v>
      </c>
      <c r="D349" s="1" t="s">
        <v>1952</v>
      </c>
      <c r="E349" s="1" t="s">
        <v>136</v>
      </c>
      <c r="F349" s="1" t="s">
        <v>12</v>
      </c>
      <c r="G349" s="1" t="s">
        <v>13</v>
      </c>
      <c r="H349" s="1" t="s">
        <v>1953</v>
      </c>
      <c r="I349" s="1" t="s">
        <v>1957</v>
      </c>
      <c r="J349" s="1" t="s">
        <v>1955</v>
      </c>
      <c r="K349" s="1" t="s">
        <v>1956</v>
      </c>
      <c r="L349" t="str">
        <f>VLOOKUP(K349,Page1!A:F,6,FALSE)</f>
        <v>Technician</v>
      </c>
      <c r="M349" s="61" t="str">
        <f>VLOOKUP(H349,VehiclesReport!A:D,4,FALSE)</f>
        <v>1112704777</v>
      </c>
      <c r="N349" t="str">
        <f>VLOOKUP(M349,Blackout!A:J,10,FALSE)</f>
        <v xml:space="preserve">66d 2h </v>
      </c>
      <c r="O349">
        <v>0</v>
      </c>
      <c r="P349">
        <f>SUMIF(Report!A:A,'Vehicle Details'!H349,Report!D:D)</f>
        <v>700</v>
      </c>
      <c r="V349">
        <f>P349/(SUMIF(Report!A:A,'Vehicle Details'!H349,Report!F:F))</f>
        <v>17.761989342806395</v>
      </c>
      <c r="W349">
        <f>AVERAGEIF(Report!A:A,'Vehicle Details'!H349,Report!G:G)</f>
        <v>4.9000000000000004</v>
      </c>
      <c r="X349">
        <f>SUMIF(Report!A:A, 'Vehicle Details'!H349,Report!H:H)</f>
        <v>193.03</v>
      </c>
      <c r="AA349">
        <f>COUNTIF('National Seating Mobility - NSM'!B:B,'Vehicle Details'!H349)</f>
        <v>0</v>
      </c>
      <c r="AB349">
        <f>SUMIF('National Seating Mobility - NSM'!B:B,'Vehicle Details'!H349,'National Seating Mobility - NSM'!F:F)</f>
        <v>0</v>
      </c>
      <c r="AC349">
        <f>VLOOKUP(A349,Export!A:I,9,FALSE)</f>
        <v>0.33333333333333331</v>
      </c>
      <c r="AD349">
        <f>VLOOKUP(A349,Export!A:N,14,FALSE)</f>
        <v>39</v>
      </c>
    </row>
    <row r="350" spans="1:30">
      <c r="A350" s="1">
        <v>16</v>
      </c>
      <c r="B350" s="1" t="str">
        <f>VLOOKUP($A350,Contacts!$A:$O,14,FALSE)</f>
        <v>Big 10</v>
      </c>
      <c r="C350" s="1" t="str">
        <f>VLOOKUP($A350,Contacts!$A:$O,15,FALSE)</f>
        <v>Central</v>
      </c>
      <c r="D350" s="1" t="s">
        <v>1958</v>
      </c>
      <c r="E350" s="1" t="s">
        <v>136</v>
      </c>
      <c r="F350" s="1" t="s">
        <v>12</v>
      </c>
      <c r="G350" s="1" t="s">
        <v>13</v>
      </c>
      <c r="H350" s="1" t="s">
        <v>1959</v>
      </c>
      <c r="I350" s="1" t="s">
        <v>1962</v>
      </c>
      <c r="J350" s="1" t="s">
        <v>1960</v>
      </c>
      <c r="K350" s="1" t="s">
        <v>1961</v>
      </c>
      <c r="L350" t="str">
        <f>VLOOKUP(K350,Page1!A:F,6,FALSE)</f>
        <v>Technician</v>
      </c>
      <c r="M350" t="str">
        <f>VLOOKUP(H350,VehiclesReport!A:D,4,FALSE)</f>
        <v>1120205712</v>
      </c>
      <c r="N350" t="e">
        <f>VLOOKUP(M350,Blackout!A:J,10,FALSE)</f>
        <v>#N/A</v>
      </c>
      <c r="O350">
        <v>1</v>
      </c>
      <c r="P350">
        <f>SUMIF(Report!A:A,'Vehicle Details'!H350,Report!D:D)</f>
        <v>314</v>
      </c>
      <c r="V350">
        <f>P350/(SUMIF(Report!A:A,'Vehicle Details'!H350,Report!F:F))</f>
        <v>14.818310523831995</v>
      </c>
      <c r="W350">
        <f>AVERAGEIF(Report!A:A,'Vehicle Details'!H350,Report!G:G)</f>
        <v>5.7</v>
      </c>
      <c r="X350">
        <f>SUMIF(Report!A:A, 'Vehicle Details'!H350,Report!H:H)</f>
        <v>120.78</v>
      </c>
      <c r="AA350">
        <f>COUNTIF('National Seating Mobility - NSM'!B:B,'Vehicle Details'!H350)</f>
        <v>0</v>
      </c>
      <c r="AB350">
        <f>SUMIF('National Seating Mobility - NSM'!B:B,'Vehicle Details'!H350,'National Seating Mobility - NSM'!F:F)</f>
        <v>0</v>
      </c>
      <c r="AC350">
        <f>VLOOKUP(A350,Export!A:I,9,FALSE)</f>
        <v>0.27272727272727271</v>
      </c>
      <c r="AD350">
        <f>VLOOKUP(A350,Export!A:N,14,FALSE)</f>
        <v>535</v>
      </c>
    </row>
    <row r="351" spans="1:30">
      <c r="A351" s="1">
        <v>16</v>
      </c>
      <c r="B351" s="1" t="str">
        <f>VLOOKUP($A351,Contacts!$A:$O,14,FALSE)</f>
        <v>Big 10</v>
      </c>
      <c r="C351" s="1" t="str">
        <f>VLOOKUP($A351,Contacts!$A:$O,15,FALSE)</f>
        <v>Central</v>
      </c>
      <c r="D351" s="1" t="s">
        <v>1963</v>
      </c>
      <c r="E351" s="1" t="s">
        <v>136</v>
      </c>
      <c r="F351" s="1" t="s">
        <v>12</v>
      </c>
      <c r="G351" s="1" t="s">
        <v>13</v>
      </c>
      <c r="H351" s="1" t="s">
        <v>1964</v>
      </c>
      <c r="I351" s="1" t="s">
        <v>1967</v>
      </c>
      <c r="J351" s="1" t="s">
        <v>1965</v>
      </c>
      <c r="K351" s="1" t="s">
        <v>1966</v>
      </c>
      <c r="L351" t="str">
        <f>VLOOKUP(K351,Page1!A:F,6,FALSE)</f>
        <v>Technician</v>
      </c>
      <c r="M351" t="str">
        <f>VLOOKUP(H351,VehiclesReport!A:D,4,FALSE)</f>
        <v>1102005206</v>
      </c>
      <c r="N351" t="e">
        <f>VLOOKUP(M351,Blackout!A:J,10,FALSE)</f>
        <v>#N/A</v>
      </c>
      <c r="O351">
        <v>1</v>
      </c>
      <c r="P351">
        <f>SUMIF(Report!A:A,'Vehicle Details'!H351,Report!D:D)</f>
        <v>461</v>
      </c>
      <c r="V351">
        <f>P351/(SUMIF(Report!A:A,'Vehicle Details'!H351,Report!F:F))</f>
        <v>17.993754879000779</v>
      </c>
      <c r="W351">
        <f>AVERAGEIF(Report!A:A,'Vehicle Details'!H351,Report!G:G)</f>
        <v>4.88</v>
      </c>
      <c r="X351">
        <f>SUMIF(Report!A:A, 'Vehicle Details'!H351,Report!H:H)</f>
        <v>128.65</v>
      </c>
      <c r="AA351">
        <f>COUNTIF('National Seating Mobility - NSM'!B:B,'Vehicle Details'!H351)</f>
        <v>0</v>
      </c>
      <c r="AB351">
        <f>SUMIF('National Seating Mobility - NSM'!B:B,'Vehicle Details'!H351,'National Seating Mobility - NSM'!F:F)</f>
        <v>0</v>
      </c>
      <c r="AC351">
        <f>VLOOKUP(A351,Export!A:I,9,FALSE)</f>
        <v>0.27272727272727271</v>
      </c>
      <c r="AD351">
        <f>VLOOKUP(A351,Export!A:N,14,FALSE)</f>
        <v>535</v>
      </c>
    </row>
    <row r="352" spans="1:30">
      <c r="A352" s="1">
        <v>23</v>
      </c>
      <c r="B352" s="1" t="str">
        <f>VLOOKUP($A352,Contacts!$A:$O,14,FALSE)</f>
        <v>North Central</v>
      </c>
      <c r="C352" s="1" t="str">
        <f>VLOOKUP($A352,Contacts!$A:$O,15,FALSE)</f>
        <v>Central</v>
      </c>
      <c r="D352" s="1" t="s">
        <v>1968</v>
      </c>
      <c r="E352" s="1" t="s">
        <v>11</v>
      </c>
      <c r="F352" s="1" t="s">
        <v>21</v>
      </c>
      <c r="G352" s="1" t="s">
        <v>447</v>
      </c>
      <c r="H352" s="1" t="s">
        <v>1969</v>
      </c>
      <c r="I352" s="1" t="s">
        <v>1972</v>
      </c>
      <c r="J352" s="1" t="s">
        <v>1970</v>
      </c>
      <c r="K352" s="1" t="s">
        <v>1971</v>
      </c>
      <c r="L352" t="str">
        <f>VLOOKUP(K352,Page1!A:F,6,FALSE)</f>
        <v>Technician</v>
      </c>
      <c r="M352" s="61" t="e">
        <f>VLOOKUP(H352,VehiclesReport!A:D,4,FALSE)</f>
        <v>#N/A</v>
      </c>
      <c r="N352" t="e">
        <f>VLOOKUP(M352,Blackout!A:J,10,FALSE)</f>
        <v>#N/A</v>
      </c>
      <c r="O352">
        <v>0</v>
      </c>
      <c r="P352">
        <f>SUMIF(Report!A:A,'Vehicle Details'!H352,Report!D:D)</f>
        <v>612</v>
      </c>
      <c r="V352">
        <f>P352/(SUMIF(Report!A:A,'Vehicle Details'!H352,Report!F:F))</f>
        <v>24.88816592110614</v>
      </c>
      <c r="W352">
        <f>AVERAGEIF(Report!A:A,'Vehicle Details'!H352,Report!G:G)</f>
        <v>4.58</v>
      </c>
      <c r="X352">
        <f>SUMIF(Report!A:A, 'Vehicle Details'!H352,Report!H:H)</f>
        <v>112.50999999999999</v>
      </c>
      <c r="AA352">
        <f>COUNTIF('National Seating Mobility - NSM'!B:B,'Vehicle Details'!H352)</f>
        <v>1</v>
      </c>
      <c r="AB352">
        <f>SUMIF('National Seating Mobility - NSM'!B:B,'Vehicle Details'!H352,'National Seating Mobility - NSM'!F:F)</f>
        <v>1</v>
      </c>
      <c r="AC352">
        <f>VLOOKUP(A352,Export!A:I,9,FALSE)</f>
        <v>0.41379310344827586</v>
      </c>
      <c r="AD352">
        <f>VLOOKUP(A352,Export!A:N,14,FALSE)</f>
        <v>249</v>
      </c>
    </row>
    <row r="353" spans="1:30">
      <c r="A353" s="1">
        <v>131</v>
      </c>
      <c r="B353" s="1" t="str">
        <f>VLOOKUP($A353,Contacts!$A:$O,14,FALSE)</f>
        <v>Big East</v>
      </c>
      <c r="C353" s="1" t="str">
        <f>VLOOKUP($A353,Contacts!$A:$O,15,FALSE)</f>
        <v>North East</v>
      </c>
      <c r="D353" s="1" t="s">
        <v>1973</v>
      </c>
      <c r="E353" s="1" t="s">
        <v>136</v>
      </c>
      <c r="F353" s="1" t="s">
        <v>12</v>
      </c>
      <c r="G353" s="1" t="s">
        <v>1313</v>
      </c>
      <c r="H353" s="1" t="s">
        <v>1974</v>
      </c>
      <c r="I353" s="1" t="s">
        <v>1977</v>
      </c>
      <c r="J353" s="1" t="s">
        <v>1975</v>
      </c>
      <c r="K353" s="1" t="s">
        <v>1976</v>
      </c>
      <c r="L353" t="str">
        <f>VLOOKUP(K353,Page1!A:F,6,FALSE)</f>
        <v>Sr. Access Technician</v>
      </c>
      <c r="M353" t="str">
        <f>VLOOKUP(H353,VehiclesReport!A:D,4,FALSE)</f>
        <v>0060802726</v>
      </c>
      <c r="N353" t="e">
        <f>VLOOKUP(M353,Blackout!A:J,10,FALSE)</f>
        <v>#N/A</v>
      </c>
      <c r="O353">
        <v>1</v>
      </c>
      <c r="P353">
        <f>SUMIF(Report!A:A,'Vehicle Details'!H353,Report!D:D)</f>
        <v>0</v>
      </c>
      <c r="V353" t="e">
        <f>P353/(SUMIF(Report!A:A,'Vehicle Details'!H353,Report!F:F))</f>
        <v>#DIV/0!</v>
      </c>
      <c r="W353" t="e">
        <f>AVERAGEIF(Report!A:A,'Vehicle Details'!H353,Report!G:G)</f>
        <v>#DIV/0!</v>
      </c>
      <c r="X353">
        <f>SUMIF(Report!A:A, 'Vehicle Details'!H353,Report!H:H)</f>
        <v>0</v>
      </c>
      <c r="AA353">
        <f>COUNTIF('National Seating Mobility - NSM'!B:B,'Vehicle Details'!H353)</f>
        <v>0</v>
      </c>
      <c r="AB353">
        <f>SUMIF('National Seating Mobility - NSM'!B:B,'Vehicle Details'!H353,'National Seating Mobility - NSM'!F:F)</f>
        <v>0</v>
      </c>
      <c r="AC353">
        <f>VLOOKUP(A353,Export!A:I,9,FALSE)</f>
        <v>0.265625</v>
      </c>
      <c r="AD353">
        <f>VLOOKUP(A353,Export!A:N,14,FALSE)</f>
        <v>511</v>
      </c>
    </row>
    <row r="354" spans="1:30">
      <c r="A354" s="1">
        <v>108</v>
      </c>
      <c r="B354" s="1" t="str">
        <f>VLOOKUP($A354,Contacts!$A:$O,14,FALSE)</f>
        <v>ACC</v>
      </c>
      <c r="C354" s="1" t="str">
        <f>VLOOKUP($A354,Contacts!$A:$O,15,FALSE)</f>
        <v>South East</v>
      </c>
      <c r="D354" s="1" t="s">
        <v>1978</v>
      </c>
      <c r="E354" s="1" t="s">
        <v>11</v>
      </c>
      <c r="F354" s="1" t="s">
        <v>21</v>
      </c>
      <c r="G354" s="1" t="s">
        <v>447</v>
      </c>
      <c r="H354" s="1" t="s">
        <v>1979</v>
      </c>
      <c r="I354" s="1" t="s">
        <v>1982</v>
      </c>
      <c r="J354" s="1" t="s">
        <v>1980</v>
      </c>
      <c r="K354" s="1" t="s">
        <v>1981</v>
      </c>
      <c r="L354" t="str">
        <f>VLOOKUP(K354,Page1!A:F,6,FALSE)</f>
        <v>Technician</v>
      </c>
      <c r="M354" t="str">
        <f>VLOOKUP(H354,VehiclesReport!A:D,4,FALSE)</f>
        <v>0042285138</v>
      </c>
      <c r="N354" t="e">
        <f>VLOOKUP(M354,Blackout!A:J,10,FALSE)</f>
        <v>#N/A</v>
      </c>
      <c r="O354">
        <v>1</v>
      </c>
      <c r="P354">
        <f>SUMIF(Report!A:A,'Vehicle Details'!H354,Report!D:D)</f>
        <v>419</v>
      </c>
      <c r="V354">
        <f>P354/(SUMIF(Report!A:A,'Vehicle Details'!H354,Report!F:F))</f>
        <v>24.807578448786263</v>
      </c>
      <c r="W354">
        <f>AVERAGEIF(Report!A:A,'Vehicle Details'!H354,Report!G:G)</f>
        <v>4.45</v>
      </c>
      <c r="X354">
        <f>SUMIF(Report!A:A, 'Vehicle Details'!H354,Report!H:H)</f>
        <v>72.63</v>
      </c>
      <c r="AA354">
        <f>COUNTIF('National Seating Mobility - NSM'!B:B,'Vehicle Details'!H354)</f>
        <v>1</v>
      </c>
      <c r="AB354">
        <f>SUMIF('National Seating Mobility - NSM'!B:B,'Vehicle Details'!H354,'National Seating Mobility - NSM'!F:F)</f>
        <v>1</v>
      </c>
      <c r="AC354">
        <f>VLOOKUP(A354,Export!A:I,9,FALSE)</f>
        <v>0</v>
      </c>
      <c r="AD354">
        <f>VLOOKUP(A354,Export!A:N,14,FALSE)</f>
        <v>50</v>
      </c>
    </row>
    <row r="355" spans="1:30">
      <c r="A355" s="1">
        <v>79</v>
      </c>
      <c r="B355" s="1" t="str">
        <f>VLOOKUP($A355,Contacts!$A:$O,14,FALSE)</f>
        <v>Gulf Coast</v>
      </c>
      <c r="C355" s="1" t="str">
        <f>VLOOKUP($A355,Contacts!$A:$O,15,FALSE)</f>
        <v>South East</v>
      </c>
      <c r="D355" s="1" t="s">
        <v>1983</v>
      </c>
      <c r="E355" s="1" t="s">
        <v>11</v>
      </c>
      <c r="F355" s="1" t="s">
        <v>21</v>
      </c>
      <c r="G355" s="1" t="s">
        <v>447</v>
      </c>
      <c r="H355" s="1" t="s">
        <v>1984</v>
      </c>
      <c r="I355" s="1" t="s">
        <v>1988</v>
      </c>
      <c r="J355" s="1" t="s">
        <v>1986</v>
      </c>
      <c r="K355" s="1" t="s">
        <v>1987</v>
      </c>
      <c r="L355" t="str">
        <f>VLOOKUP(K355,Page1!A:F,6,FALSE)</f>
        <v>Technician Senior</v>
      </c>
      <c r="M355" t="str">
        <f>VLOOKUP(H355,VehiclesReport!A:D,4,FALSE)</f>
        <v>1101903103</v>
      </c>
      <c r="N355" t="e">
        <f>VLOOKUP(M355,Blackout!A:J,10,FALSE)</f>
        <v>#N/A</v>
      </c>
      <c r="O355">
        <v>1</v>
      </c>
      <c r="P355">
        <f>SUMIF(Report!A:A,'Vehicle Details'!H355,Report!D:D)</f>
        <v>0</v>
      </c>
      <c r="V355" t="e">
        <f>P355/(SUMIF(Report!A:A,'Vehicle Details'!H355,Report!F:F))</f>
        <v>#DIV/0!</v>
      </c>
      <c r="W355" t="e">
        <f>AVERAGEIF(Report!A:A,'Vehicle Details'!H355,Report!G:G)</f>
        <v>#DIV/0!</v>
      </c>
      <c r="X355">
        <f>SUMIF(Report!A:A, 'Vehicle Details'!H355,Report!H:H)</f>
        <v>0</v>
      </c>
      <c r="AA355">
        <f>COUNTIF('National Seating Mobility - NSM'!B:B,'Vehicle Details'!H355)</f>
        <v>1</v>
      </c>
      <c r="AB355">
        <f>SUMIF('National Seating Mobility - NSM'!B:B,'Vehicle Details'!H355,'National Seating Mobility - NSM'!F:F)</f>
        <v>1</v>
      </c>
      <c r="AC355">
        <f>VLOOKUP(A355,Export!A:I,9,FALSE)</f>
        <v>0.33333333333333331</v>
      </c>
      <c r="AD355">
        <f>VLOOKUP(A355,Export!A:N,14,FALSE)</f>
        <v>28</v>
      </c>
    </row>
    <row r="356" spans="1:30">
      <c r="A356" s="1">
        <v>99</v>
      </c>
      <c r="B356" s="1" t="str">
        <f>VLOOKUP($A356,Contacts!$A:$O,14,FALSE)</f>
        <v>Mid-Atlantic</v>
      </c>
      <c r="C356" s="1" t="str">
        <f>VLOOKUP($A356,Contacts!$A:$O,15,FALSE)</f>
        <v>North East</v>
      </c>
      <c r="D356" s="1" t="s">
        <v>1989</v>
      </c>
      <c r="E356" s="1" t="s">
        <v>11</v>
      </c>
      <c r="F356" s="1" t="s">
        <v>21</v>
      </c>
      <c r="G356" s="1" t="s">
        <v>447</v>
      </c>
      <c r="H356" s="1" t="s">
        <v>1990</v>
      </c>
      <c r="I356" s="1" t="s">
        <v>1993</v>
      </c>
      <c r="J356" s="1" t="s">
        <v>1991</v>
      </c>
      <c r="K356" s="1" t="s">
        <v>1992</v>
      </c>
      <c r="L356" t="str">
        <f>VLOOKUP(K356,Page1!A:F,6,FALSE)</f>
        <v>RTS</v>
      </c>
      <c r="M356" t="str">
        <f>VLOOKUP(H356,VehiclesReport!A:D,4,FALSE)</f>
        <v>0051286097</v>
      </c>
      <c r="N356" t="e">
        <f>VLOOKUP(M356,Blackout!A:J,10,FALSE)</f>
        <v>#N/A</v>
      </c>
      <c r="O356">
        <v>1</v>
      </c>
      <c r="P356">
        <f>SUMIF(Report!A:A,'Vehicle Details'!H356,Report!D:D)</f>
        <v>367</v>
      </c>
      <c r="V356">
        <f>P356/(SUMIF(Report!A:A,'Vehicle Details'!H356,Report!F:F))</f>
        <v>28.165771297006909</v>
      </c>
      <c r="W356">
        <f>AVERAGEIF(Report!A:A,'Vehicle Details'!H356,Report!G:G)</f>
        <v>4.1500000000000004</v>
      </c>
      <c r="X356">
        <f>SUMIF(Report!A:A, 'Vehicle Details'!H356,Report!H:H)</f>
        <v>54.07</v>
      </c>
      <c r="AA356">
        <f>COUNTIF('National Seating Mobility - NSM'!B:B,'Vehicle Details'!H356)</f>
        <v>1</v>
      </c>
      <c r="AB356">
        <f>SUMIF('National Seating Mobility - NSM'!B:B,'Vehicle Details'!H356,'National Seating Mobility - NSM'!F:F)</f>
        <v>1</v>
      </c>
      <c r="AC356">
        <f>VLOOKUP(A356,Export!A:I,9,FALSE)</f>
        <v>0.58333333333333337</v>
      </c>
      <c r="AD356">
        <f>VLOOKUP(A356,Export!A:N,14,FALSE)</f>
        <v>373</v>
      </c>
    </row>
    <row r="357" spans="1:30">
      <c r="A357" s="1">
        <v>47</v>
      </c>
      <c r="B357" s="1" t="str">
        <f>VLOOKUP($A357,Contacts!$A:$O,14,FALSE)</f>
        <v>New England</v>
      </c>
      <c r="C357" s="1" t="str">
        <f>VLOOKUP($A357,Contacts!$A:$O,15,FALSE)</f>
        <v>North East</v>
      </c>
      <c r="D357" s="1" t="s">
        <v>1994</v>
      </c>
      <c r="E357" s="1" t="s">
        <v>11</v>
      </c>
      <c r="F357" s="1" t="s">
        <v>21</v>
      </c>
      <c r="G357" s="1" t="s">
        <v>447</v>
      </c>
      <c r="H357" s="1" t="s">
        <v>1995</v>
      </c>
      <c r="I357" s="1" t="s">
        <v>1998</v>
      </c>
      <c r="J357" s="1" t="s">
        <v>1996</v>
      </c>
      <c r="K357" s="1" t="s">
        <v>1997</v>
      </c>
      <c r="L357" t="str">
        <f>VLOOKUP(K357,Page1!A:F,6,FALSE)</f>
        <v>Customer Service Rep</v>
      </c>
      <c r="M357" t="str">
        <f>VLOOKUP(H357,VehiclesReport!A:D,4,FALSE)</f>
        <v>0021887111</v>
      </c>
      <c r="N357" t="e">
        <f>VLOOKUP(M357,Blackout!A:J,10,FALSE)</f>
        <v>#N/A</v>
      </c>
      <c r="O357">
        <v>1</v>
      </c>
      <c r="P357">
        <f>SUMIF(Report!A:A,'Vehicle Details'!H357,Report!D:D)</f>
        <v>0</v>
      </c>
      <c r="V357" t="e">
        <f>P357/(SUMIF(Report!A:A,'Vehicle Details'!H357,Report!F:F))</f>
        <v>#DIV/0!</v>
      </c>
      <c r="W357" t="e">
        <f>AVERAGEIF(Report!A:A,'Vehicle Details'!H357,Report!G:G)</f>
        <v>#DIV/0!</v>
      </c>
      <c r="X357">
        <f>SUMIF(Report!A:A, 'Vehicle Details'!H357,Report!H:H)</f>
        <v>0</v>
      </c>
      <c r="AA357" s="61">
        <f>COUNTIF('National Seating Mobility - NSM'!B:B,'Vehicle Details'!H357)</f>
        <v>1</v>
      </c>
      <c r="AB357">
        <f>SUMIF('National Seating Mobility - NSM'!B:B,'Vehicle Details'!H357,'National Seating Mobility - NSM'!F:F)</f>
        <v>0</v>
      </c>
      <c r="AC357">
        <f>VLOOKUP(A357,Export!A:I,9,FALSE)</f>
        <v>0.29090909090909089</v>
      </c>
      <c r="AD357">
        <f>VLOOKUP(A357,Export!A:N,14,FALSE)</f>
        <v>368</v>
      </c>
    </row>
    <row r="358" spans="1:30">
      <c r="A358" s="1">
        <v>89</v>
      </c>
      <c r="B358" s="1" t="str">
        <f>VLOOKUP($A358,Contacts!$A:$O,14,FALSE)</f>
        <v>North Central</v>
      </c>
      <c r="C358" s="1" t="str">
        <f>VLOOKUP($A358,Contacts!$A:$O,15,FALSE)</f>
        <v>Central</v>
      </c>
      <c r="D358" s="1" t="s">
        <v>1999</v>
      </c>
      <c r="E358" s="1" t="s">
        <v>11</v>
      </c>
      <c r="F358" s="1" t="s">
        <v>21</v>
      </c>
      <c r="G358" s="1" t="s">
        <v>447</v>
      </c>
      <c r="H358" s="1" t="s">
        <v>2000</v>
      </c>
      <c r="I358" s="1" t="s">
        <v>2003</v>
      </c>
      <c r="J358" s="1" t="s">
        <v>2001</v>
      </c>
      <c r="K358" s="1" t="s">
        <v>2002</v>
      </c>
      <c r="L358" t="str">
        <f>VLOOKUP(K358,Page1!A:F,6,FALSE)</f>
        <v>RTS</v>
      </c>
      <c r="M358" s="61" t="str">
        <f>VLOOKUP(H358,VehiclesReport!A:D,4,FALSE)</f>
        <v>1101702324</v>
      </c>
      <c r="N358" t="str">
        <f>VLOOKUP(M358,Blackout!A:J,10,FALSE)</f>
        <v xml:space="preserve">66d 17h </v>
      </c>
      <c r="O358">
        <v>0</v>
      </c>
      <c r="P358">
        <f>SUMIF(Report!A:A,'Vehicle Details'!H358,Report!D:D)</f>
        <v>0</v>
      </c>
      <c r="V358" t="e">
        <f>P358/(SUMIF(Report!A:A,'Vehicle Details'!H358,Report!F:F))</f>
        <v>#DIV/0!</v>
      </c>
      <c r="W358" t="e">
        <f>AVERAGEIF(Report!A:A,'Vehicle Details'!H358,Report!G:G)</f>
        <v>#DIV/0!</v>
      </c>
      <c r="X358">
        <f>SUMIF(Report!A:A, 'Vehicle Details'!H358,Report!H:H)</f>
        <v>0</v>
      </c>
      <c r="AA358" s="61">
        <f>COUNTIF('National Seating Mobility - NSM'!B:B,'Vehicle Details'!H358)</f>
        <v>1</v>
      </c>
      <c r="AB358">
        <f>SUMIF('National Seating Mobility - NSM'!B:B,'Vehicle Details'!H358,'National Seating Mobility - NSM'!F:F)</f>
        <v>0</v>
      </c>
      <c r="AC358">
        <f>VLOOKUP(A358,Export!A:I,9,FALSE)</f>
        <v>0.68</v>
      </c>
      <c r="AD358">
        <f>VLOOKUP(A358,Export!A:N,14,FALSE)</f>
        <v>149</v>
      </c>
    </row>
    <row r="359" spans="1:30">
      <c r="A359" s="1">
        <v>23</v>
      </c>
      <c r="B359" s="1" t="str">
        <f>VLOOKUP($A359,Contacts!$A:$O,14,FALSE)</f>
        <v>North Central</v>
      </c>
      <c r="C359" s="1" t="str">
        <f>VLOOKUP($A359,Contacts!$A:$O,15,FALSE)</f>
        <v>Central</v>
      </c>
      <c r="D359" s="1" t="s">
        <v>2004</v>
      </c>
      <c r="E359" s="1" t="s">
        <v>11</v>
      </c>
      <c r="F359" s="1" t="s">
        <v>21</v>
      </c>
      <c r="G359" s="1" t="s">
        <v>447</v>
      </c>
      <c r="H359" s="1" t="s">
        <v>2005</v>
      </c>
      <c r="I359" s="1" t="s">
        <v>2008</v>
      </c>
      <c r="J359" s="1" t="s">
        <v>2006</v>
      </c>
      <c r="K359" s="1" t="s">
        <v>2007</v>
      </c>
      <c r="L359" t="str">
        <f>VLOOKUP(K359,Page1!A:F,6,FALSE)</f>
        <v>Technician Senior</v>
      </c>
      <c r="M359" s="61" t="e">
        <f>VLOOKUP(H359,VehiclesReport!A:D,4,FALSE)</f>
        <v>#N/A</v>
      </c>
      <c r="N359" t="e">
        <f>VLOOKUP(M359,Blackout!A:J,10,FALSE)</f>
        <v>#N/A</v>
      </c>
      <c r="O359">
        <v>0</v>
      </c>
      <c r="P359">
        <f>SUMIF(Report!A:A,'Vehicle Details'!H359,Report!D:D)</f>
        <v>0</v>
      </c>
      <c r="V359" t="e">
        <f>P359/(SUMIF(Report!A:A,'Vehicle Details'!H359,Report!F:F))</f>
        <v>#DIV/0!</v>
      </c>
      <c r="W359" t="e">
        <f>AVERAGEIF(Report!A:A,'Vehicle Details'!H359,Report!G:G)</f>
        <v>#DIV/0!</v>
      </c>
      <c r="X359">
        <f>SUMIF(Report!A:A, 'Vehicle Details'!H359,Report!H:H)</f>
        <v>0</v>
      </c>
      <c r="AA359">
        <f>COUNTIF('National Seating Mobility - NSM'!B:B,'Vehicle Details'!H359)</f>
        <v>1</v>
      </c>
      <c r="AB359">
        <f>SUMIF('National Seating Mobility - NSM'!B:B,'Vehicle Details'!H359,'National Seating Mobility - NSM'!F:F)</f>
        <v>1</v>
      </c>
      <c r="AC359">
        <f>VLOOKUP(A359,Export!A:I,9,FALSE)</f>
        <v>0.41379310344827586</v>
      </c>
      <c r="AD359">
        <f>VLOOKUP(A359,Export!A:N,14,FALSE)</f>
        <v>249</v>
      </c>
    </row>
    <row r="360" spans="1:30">
      <c r="A360" s="1">
        <v>20</v>
      </c>
      <c r="B360" s="1" t="str">
        <f>VLOOKUP($A360,Contacts!$A:$O,14,FALSE)</f>
        <v>Mid-Central</v>
      </c>
      <c r="C360" s="1" t="str">
        <f>VLOOKUP($A360,Contacts!$A:$O,15,FALSE)</f>
        <v>Central</v>
      </c>
      <c r="D360" s="1" t="s">
        <v>2009</v>
      </c>
      <c r="E360" s="1" t="s">
        <v>11</v>
      </c>
      <c r="F360" s="1" t="s">
        <v>21</v>
      </c>
      <c r="G360" s="1" t="s">
        <v>447</v>
      </c>
      <c r="H360" s="1" t="s">
        <v>2010</v>
      </c>
      <c r="I360" s="1" t="s">
        <v>2013</v>
      </c>
      <c r="J360" s="1" t="s">
        <v>2011</v>
      </c>
      <c r="K360" s="1" t="s">
        <v>2012</v>
      </c>
      <c r="L360" t="str">
        <f>VLOOKUP(K360,Page1!A:F,6,FALSE)</f>
        <v>RTS</v>
      </c>
      <c r="M360" t="str">
        <f>VLOOKUP(H360,VehiclesReport!A:D,4,FALSE)</f>
        <v>0042286140</v>
      </c>
      <c r="N360" t="e">
        <f>VLOOKUP(M360,Blackout!A:J,10,FALSE)</f>
        <v>#N/A</v>
      </c>
      <c r="O360">
        <v>1</v>
      </c>
      <c r="P360">
        <f>SUMIF(Report!A:A,'Vehicle Details'!H360,Report!D:D)</f>
        <v>237</v>
      </c>
      <c r="V360">
        <f>P360/(SUMIF(Report!A:A,'Vehicle Details'!H360,Report!F:F))</f>
        <v>21.160714285714288</v>
      </c>
      <c r="W360">
        <f>AVERAGEIF(Report!A:A,'Vehicle Details'!H360,Report!G:G)</f>
        <v>4.18</v>
      </c>
      <c r="X360">
        <f>SUMIF(Report!A:A, 'Vehicle Details'!H360,Report!H:H)</f>
        <v>46.84</v>
      </c>
      <c r="AA360">
        <f>COUNTIF('National Seating Mobility - NSM'!B:B,'Vehicle Details'!H360)</f>
        <v>1</v>
      </c>
      <c r="AB360">
        <f>SUMIF('National Seating Mobility - NSM'!B:B,'Vehicle Details'!H360,'National Seating Mobility - NSM'!F:F)</f>
        <v>1</v>
      </c>
      <c r="AC360">
        <f>VLOOKUP(A360,Export!A:I,9,FALSE)</f>
        <v>0.2</v>
      </c>
      <c r="AD360">
        <f>VLOOKUP(A360,Export!A:N,14,FALSE)</f>
        <v>44</v>
      </c>
    </row>
    <row r="361" spans="1:30">
      <c r="A361" s="1">
        <v>47</v>
      </c>
      <c r="B361" s="1" t="str">
        <f>VLOOKUP($A361,Contacts!$A:$O,14,FALSE)</f>
        <v>New England</v>
      </c>
      <c r="C361" s="1" t="str">
        <f>VLOOKUP($A361,Contacts!$A:$O,15,FALSE)</f>
        <v>North East</v>
      </c>
      <c r="D361" s="1" t="s">
        <v>2014</v>
      </c>
      <c r="E361" s="1" t="s">
        <v>11</v>
      </c>
      <c r="F361" s="1" t="s">
        <v>21</v>
      </c>
      <c r="G361" s="1" t="s">
        <v>447</v>
      </c>
      <c r="H361" s="1" t="s">
        <v>2015</v>
      </c>
      <c r="I361" s="1" t="s">
        <v>2018</v>
      </c>
      <c r="J361" s="1" t="s">
        <v>2016</v>
      </c>
      <c r="K361" s="1" t="s">
        <v>2017</v>
      </c>
      <c r="L361" t="str">
        <f>VLOOKUP(K361,Page1!A:F,6,FALSE)</f>
        <v>General Manager</v>
      </c>
      <c r="M361" t="str">
        <f>VLOOKUP(H361,VehiclesReport!A:D,4,FALSE)</f>
        <v>1101804104</v>
      </c>
      <c r="N361" t="e">
        <f>VLOOKUP(M361,Blackout!A:J,10,FALSE)</f>
        <v>#N/A</v>
      </c>
      <c r="O361">
        <v>1</v>
      </c>
      <c r="P361">
        <f>SUMIF(Report!A:A,'Vehicle Details'!H361,Report!D:D)</f>
        <v>0</v>
      </c>
      <c r="V361" t="e">
        <f>P361/(SUMIF(Report!A:A,'Vehicle Details'!H361,Report!F:F))</f>
        <v>#DIV/0!</v>
      </c>
      <c r="W361" t="e">
        <f>AVERAGEIF(Report!A:A,'Vehicle Details'!H361,Report!G:G)</f>
        <v>#DIV/0!</v>
      </c>
      <c r="X361">
        <f>SUMIF(Report!A:A, 'Vehicle Details'!H361,Report!H:H)</f>
        <v>0</v>
      </c>
      <c r="AA361" s="61">
        <f>COUNTIF('National Seating Mobility - NSM'!B:B,'Vehicle Details'!H361)</f>
        <v>1</v>
      </c>
      <c r="AB361">
        <f>SUMIF('National Seating Mobility - NSM'!B:B,'Vehicle Details'!H361,'National Seating Mobility - NSM'!F:F)</f>
        <v>0</v>
      </c>
      <c r="AC361">
        <f>VLOOKUP(A361,Export!A:I,9,FALSE)</f>
        <v>0.29090909090909089</v>
      </c>
      <c r="AD361">
        <f>VLOOKUP(A361,Export!A:N,14,FALSE)</f>
        <v>368</v>
      </c>
    </row>
    <row r="362" spans="1:30">
      <c r="A362" s="1">
        <v>53</v>
      </c>
      <c r="B362" s="1" t="str">
        <f>VLOOKUP($A362,Contacts!$A:$O,14,FALSE)</f>
        <v>Mid-Central</v>
      </c>
      <c r="C362" s="1" t="str">
        <f>VLOOKUP($A362,Contacts!$A:$O,15,FALSE)</f>
        <v>Central</v>
      </c>
      <c r="D362" s="1" t="s">
        <v>2019</v>
      </c>
      <c r="E362" s="1" t="s">
        <v>11</v>
      </c>
      <c r="F362" s="1" t="s">
        <v>21</v>
      </c>
      <c r="G362" s="1" t="s">
        <v>447</v>
      </c>
      <c r="H362" s="1" t="s">
        <v>2020</v>
      </c>
      <c r="I362" s="1" t="s">
        <v>2023</v>
      </c>
      <c r="J362" s="1" t="s">
        <v>2021</v>
      </c>
      <c r="K362" s="1" t="s">
        <v>2022</v>
      </c>
      <c r="L362" t="str">
        <f>VLOOKUP(K362,Page1!A:F,6,FALSE)</f>
        <v>Technician</v>
      </c>
      <c r="M362" t="str">
        <f>VLOOKUP(H362,VehiclesReport!A:D,4,FALSE)</f>
        <v>1112902163</v>
      </c>
      <c r="N362" t="e">
        <f>VLOOKUP(M362,Blackout!A:J,10,FALSE)</f>
        <v>#N/A</v>
      </c>
      <c r="O362">
        <v>1</v>
      </c>
      <c r="P362">
        <f>SUMIF(Report!A:A,'Vehicle Details'!H362,Report!D:D)</f>
        <v>405</v>
      </c>
      <c r="V362">
        <f>P362/(SUMIF(Report!A:A,'Vehicle Details'!H362,Report!F:F))</f>
        <v>29.779411764705884</v>
      </c>
      <c r="W362">
        <f>AVERAGEIF(Report!A:A,'Vehicle Details'!H362,Report!G:G)</f>
        <v>4.66</v>
      </c>
      <c r="X362">
        <f>SUMIF(Report!A:A, 'Vehicle Details'!H362,Report!H:H)</f>
        <v>63.44</v>
      </c>
      <c r="AA362" s="61">
        <f>COUNTIF('National Seating Mobility - NSM'!B:B,'Vehicle Details'!H362)</f>
        <v>1</v>
      </c>
      <c r="AB362">
        <f>SUMIF('National Seating Mobility - NSM'!B:B,'Vehicle Details'!H362,'National Seating Mobility - NSM'!F:F)</f>
        <v>0</v>
      </c>
      <c r="AC362">
        <f>VLOOKUP(A362,Export!A:I,9,FALSE)</f>
        <v>0</v>
      </c>
      <c r="AD362">
        <f>VLOOKUP(A362,Export!A:N,14,FALSE)</f>
        <v>96</v>
      </c>
    </row>
    <row r="363" spans="1:30">
      <c r="A363" s="1">
        <v>33</v>
      </c>
      <c r="B363" s="1" t="str">
        <f>VLOOKUP($A363,Contacts!$A:$O,14,FALSE)</f>
        <v>North Central</v>
      </c>
      <c r="C363" s="1" t="str">
        <f>VLOOKUP($A363,Contacts!$A:$O,15,FALSE)</f>
        <v>Central</v>
      </c>
      <c r="D363" s="1" t="s">
        <v>2024</v>
      </c>
      <c r="E363" s="1" t="s">
        <v>11</v>
      </c>
      <c r="F363" s="1" t="s">
        <v>21</v>
      </c>
      <c r="G363" s="1" t="s">
        <v>447</v>
      </c>
      <c r="H363" s="1" t="s">
        <v>2025</v>
      </c>
      <c r="I363" s="1" t="s">
        <v>2029</v>
      </c>
      <c r="J363" s="1" t="s">
        <v>2027</v>
      </c>
      <c r="K363" s="1" t="s">
        <v>2028</v>
      </c>
      <c r="L363" t="str">
        <f>VLOOKUP(K363,Page1!A:F,6,FALSE)</f>
        <v>RTS</v>
      </c>
      <c r="M363" s="61" t="e">
        <f>VLOOKUP(H363,VehiclesReport!A:D,4,FALSE)</f>
        <v>#N/A</v>
      </c>
      <c r="N363" t="e">
        <f>VLOOKUP(M363,Blackout!A:J,10,FALSE)</f>
        <v>#N/A</v>
      </c>
      <c r="O363">
        <v>0</v>
      </c>
      <c r="P363">
        <f>SUMIF(Report!A:A,'Vehicle Details'!H363,Report!D:D)</f>
        <v>0</v>
      </c>
      <c r="V363" t="e">
        <f>P363/(SUMIF(Report!A:A,'Vehicle Details'!H363,Report!F:F))</f>
        <v>#DIV/0!</v>
      </c>
      <c r="W363" t="e">
        <f>AVERAGEIF(Report!A:A,'Vehicle Details'!H363,Report!G:G)</f>
        <v>#DIV/0!</v>
      </c>
      <c r="X363">
        <f>SUMIF(Report!A:A, 'Vehicle Details'!H363,Report!H:H)</f>
        <v>0</v>
      </c>
      <c r="AA363">
        <f>COUNTIF('National Seating Mobility - NSM'!B:B,'Vehicle Details'!H363)</f>
        <v>1</v>
      </c>
      <c r="AB363">
        <f>SUMIF('National Seating Mobility - NSM'!B:B,'Vehicle Details'!H363,'National Seating Mobility - NSM'!F:F)</f>
        <v>1</v>
      </c>
      <c r="AC363">
        <f>VLOOKUP(A363,Export!A:I,9,FALSE)</f>
        <v>0.1111111111111111</v>
      </c>
      <c r="AD363">
        <f>VLOOKUP(A363,Export!A:N,14,FALSE)</f>
        <v>160</v>
      </c>
    </row>
    <row r="364" spans="1:30">
      <c r="A364" s="1">
        <v>119</v>
      </c>
      <c r="B364" s="1" t="str">
        <f>VLOOKUP($A364,Contacts!$A:$O,14,FALSE)</f>
        <v>Big East</v>
      </c>
      <c r="C364" s="1" t="str">
        <f>VLOOKUP($A364,Contacts!$A:$O,15,FALSE)</f>
        <v>North East</v>
      </c>
      <c r="D364" s="1" t="s">
        <v>2030</v>
      </c>
      <c r="E364" s="1" t="s">
        <v>11</v>
      </c>
      <c r="F364" s="1" t="s">
        <v>21</v>
      </c>
      <c r="G364" s="1" t="s">
        <v>447</v>
      </c>
      <c r="H364" s="1" t="s">
        <v>2031</v>
      </c>
      <c r="I364" s="1" t="s">
        <v>2034</v>
      </c>
      <c r="J364" s="1" t="s">
        <v>2032</v>
      </c>
      <c r="K364" s="1" t="s">
        <v>2033</v>
      </c>
      <c r="L364" t="str">
        <f>VLOOKUP(K364,Page1!A:F,6,FALSE)</f>
        <v>Technician</v>
      </c>
      <c r="M364" s="61" t="str">
        <f>VLOOKUP(H364,VehiclesReport!A:D,4,FALSE)</f>
        <v>1112901430</v>
      </c>
      <c r="N364" t="str">
        <f>VLOOKUP(M364,Blackout!A:J,10,FALSE)</f>
        <v>Not Activated</v>
      </c>
      <c r="O364">
        <v>0</v>
      </c>
      <c r="P364">
        <f>SUMIF(Report!A:A,'Vehicle Details'!H364,Report!D:D)</f>
        <v>322</v>
      </c>
      <c r="V364">
        <f>P364/(SUMIF(Report!A:A,'Vehicle Details'!H364,Report!F:F))</f>
        <v>29.870129870129873</v>
      </c>
      <c r="W364">
        <f>AVERAGEIF(Report!A:A,'Vehicle Details'!H364,Report!G:G)</f>
        <v>4.6399999999999997</v>
      </c>
      <c r="X364">
        <f>SUMIF(Report!A:A, 'Vehicle Details'!H364,Report!H:H)</f>
        <v>50</v>
      </c>
      <c r="AA364" s="61">
        <f>COUNTIF('National Seating Mobility - NSM'!B:B,'Vehicle Details'!H364)</f>
        <v>1</v>
      </c>
      <c r="AB364">
        <f>SUMIF('National Seating Mobility - NSM'!B:B,'Vehicle Details'!H364,'National Seating Mobility - NSM'!F:F)</f>
        <v>0</v>
      </c>
      <c r="AC364">
        <f>VLOOKUP(A364,Export!A:I,9,FALSE)</f>
        <v>0.5714285714285714</v>
      </c>
      <c r="AD364">
        <f>VLOOKUP(A364,Export!A:N,14,FALSE)</f>
        <v>193</v>
      </c>
    </row>
    <row r="365" spans="1:30">
      <c r="A365" s="1">
        <v>16</v>
      </c>
      <c r="B365" s="1" t="str">
        <f>VLOOKUP($A365,Contacts!$A:$O,14,FALSE)</f>
        <v>Big 10</v>
      </c>
      <c r="C365" s="1" t="str">
        <f>VLOOKUP($A365,Contacts!$A:$O,15,FALSE)</f>
        <v>Central</v>
      </c>
      <c r="D365" s="1" t="s">
        <v>2035</v>
      </c>
      <c r="E365" s="1" t="s">
        <v>11</v>
      </c>
      <c r="F365" s="1" t="s">
        <v>21</v>
      </c>
      <c r="G365" s="1" t="s">
        <v>447</v>
      </c>
      <c r="H365" s="1" t="s">
        <v>2036</v>
      </c>
      <c r="I365" s="1" t="s">
        <v>2039</v>
      </c>
      <c r="J365" s="1" t="s">
        <v>2037</v>
      </c>
      <c r="K365" s="1" t="s">
        <v>2038</v>
      </c>
      <c r="L365" t="str">
        <f>VLOOKUP(K365,Page1!A:F,6,FALSE)</f>
        <v>Technician</v>
      </c>
      <c r="M365" s="61" t="str">
        <f>VLOOKUP(H365,VehiclesReport!A:D,4,FALSE)</f>
        <v>8110682108</v>
      </c>
      <c r="N365" t="str">
        <f>VLOOKUP(M365,Blackout!A:J,10,FALSE)</f>
        <v xml:space="preserve">114d 17h </v>
      </c>
      <c r="O365">
        <v>0</v>
      </c>
      <c r="P365">
        <f>SUMIF(Report!A:A,'Vehicle Details'!H365,Report!D:D)</f>
        <v>313</v>
      </c>
      <c r="V365">
        <f>P365/(SUMIF(Report!A:A,'Vehicle Details'!H365,Report!F:F))</f>
        <v>22.277580071174377</v>
      </c>
      <c r="W365">
        <f>AVERAGEIF(Report!A:A,'Vehicle Details'!H365,Report!G:G)</f>
        <v>6</v>
      </c>
      <c r="X365">
        <f>SUMIF(Report!A:A, 'Vehicle Details'!H365,Report!H:H)</f>
        <v>84.3</v>
      </c>
      <c r="AA365" s="61">
        <f>COUNTIF('National Seating Mobility - NSM'!B:B,'Vehicle Details'!H365)</f>
        <v>1</v>
      </c>
      <c r="AB365">
        <f>SUMIF('National Seating Mobility - NSM'!B:B,'Vehicle Details'!H365,'National Seating Mobility - NSM'!F:F)</f>
        <v>0</v>
      </c>
      <c r="AC365">
        <f>VLOOKUP(A365,Export!A:I,9,FALSE)</f>
        <v>0.27272727272727271</v>
      </c>
      <c r="AD365">
        <f>VLOOKUP(A365,Export!A:N,14,FALSE)</f>
        <v>535</v>
      </c>
    </row>
    <row r="366" spans="1:30">
      <c r="A366" s="1">
        <v>131</v>
      </c>
      <c r="B366" s="1" t="str">
        <f>VLOOKUP($A366,Contacts!$A:$O,14,FALSE)</f>
        <v>Big East</v>
      </c>
      <c r="C366" s="1" t="str">
        <f>VLOOKUP($A366,Contacts!$A:$O,15,FALSE)</f>
        <v>North East</v>
      </c>
      <c r="D366" s="1" t="s">
        <v>2040</v>
      </c>
      <c r="E366" s="1" t="s">
        <v>11</v>
      </c>
      <c r="F366" s="1" t="s">
        <v>21</v>
      </c>
      <c r="G366" s="1" t="s">
        <v>447</v>
      </c>
      <c r="H366" s="1" t="s">
        <v>2041</v>
      </c>
      <c r="I366" s="1" t="s">
        <v>2044</v>
      </c>
      <c r="J366" s="1" t="s">
        <v>2042</v>
      </c>
      <c r="K366" s="1" t="s">
        <v>2043</v>
      </c>
      <c r="L366" t="str">
        <f>VLOOKUP(K366,Page1!A:F,6,FALSE)</f>
        <v>Technician Senior</v>
      </c>
      <c r="M366" s="61" t="e">
        <f>VLOOKUP(H366,VehiclesReport!A:D,4,FALSE)</f>
        <v>#N/A</v>
      </c>
      <c r="N366" t="e">
        <f>VLOOKUP(M366,Blackout!A:J,10,FALSE)</f>
        <v>#N/A</v>
      </c>
      <c r="O366">
        <v>0</v>
      </c>
      <c r="P366">
        <f>SUMIF(Report!A:A,'Vehicle Details'!H366,Report!D:D)</f>
        <v>0</v>
      </c>
      <c r="V366" t="e">
        <f>P366/(SUMIF(Report!A:A,'Vehicle Details'!H366,Report!F:F))</f>
        <v>#DIV/0!</v>
      </c>
      <c r="W366" t="e">
        <f>AVERAGEIF(Report!A:A,'Vehicle Details'!H366,Report!G:G)</f>
        <v>#DIV/0!</v>
      </c>
      <c r="X366">
        <f>SUMIF(Report!A:A, 'Vehicle Details'!H366,Report!H:H)</f>
        <v>0</v>
      </c>
      <c r="AA366" s="61">
        <f>COUNTIF('National Seating Mobility - NSM'!B:B,'Vehicle Details'!H366)</f>
        <v>1</v>
      </c>
      <c r="AB366">
        <f>SUMIF('National Seating Mobility - NSM'!B:B,'Vehicle Details'!H366,'National Seating Mobility - NSM'!F:F)</f>
        <v>0</v>
      </c>
      <c r="AC366">
        <f>VLOOKUP(A366,Export!A:I,9,FALSE)</f>
        <v>0.265625</v>
      </c>
      <c r="AD366">
        <f>VLOOKUP(A366,Export!A:N,14,FALSE)</f>
        <v>511</v>
      </c>
    </row>
    <row r="367" spans="1:30">
      <c r="A367" s="1">
        <v>129</v>
      </c>
      <c r="B367" s="1" t="str">
        <f>VLOOKUP($A367,Contacts!$A:$O,14,FALSE)</f>
        <v>Mid-Central</v>
      </c>
      <c r="C367" s="1" t="str">
        <f>VLOOKUP($A367,Contacts!$A:$O,15,FALSE)</f>
        <v>Central</v>
      </c>
      <c r="D367" s="1" t="s">
        <v>2045</v>
      </c>
      <c r="E367" s="1" t="s">
        <v>11</v>
      </c>
      <c r="F367" s="1" t="s">
        <v>21</v>
      </c>
      <c r="G367" s="1" t="s">
        <v>447</v>
      </c>
      <c r="H367" s="1" t="s">
        <v>2046</v>
      </c>
      <c r="I367" s="1" t="s">
        <v>2049</v>
      </c>
      <c r="J367" s="1" t="s">
        <v>2047</v>
      </c>
      <c r="K367" s="1" t="s">
        <v>2048</v>
      </c>
      <c r="L367" t="str">
        <f>VLOOKUP(K367,Page1!A:F,6,FALSE)</f>
        <v>RTS</v>
      </c>
      <c r="M367" t="str">
        <f>VLOOKUP(H367,VehiclesReport!A:D,4,FALSE)</f>
        <v>1102104616</v>
      </c>
      <c r="N367" t="e">
        <f>VLOOKUP(M367,Blackout!A:J,10,FALSE)</f>
        <v>#N/A</v>
      </c>
      <c r="O367">
        <v>1</v>
      </c>
      <c r="P367">
        <f>SUMIF(Report!A:A,'Vehicle Details'!H367,Report!D:D)</f>
        <v>0</v>
      </c>
      <c r="V367" t="e">
        <f>P367/(SUMIF(Report!A:A,'Vehicle Details'!H367,Report!F:F))</f>
        <v>#DIV/0!</v>
      </c>
      <c r="W367" t="e">
        <f>AVERAGEIF(Report!A:A,'Vehicle Details'!H367,Report!G:G)</f>
        <v>#DIV/0!</v>
      </c>
      <c r="X367">
        <f>SUMIF(Report!A:A, 'Vehicle Details'!H367,Report!H:H)</f>
        <v>0</v>
      </c>
      <c r="AA367" s="61">
        <f>COUNTIF('National Seating Mobility - NSM'!B:B,'Vehicle Details'!H367)</f>
        <v>1</v>
      </c>
      <c r="AB367">
        <f>SUMIF('National Seating Mobility - NSM'!B:B,'Vehicle Details'!H367,'National Seating Mobility - NSM'!F:F)</f>
        <v>0</v>
      </c>
      <c r="AC367">
        <f>VLOOKUP(A367,Export!A:I,9,FALSE)</f>
        <v>0.5</v>
      </c>
      <c r="AD367">
        <f>VLOOKUP(A367,Export!A:N,14,FALSE)</f>
        <v>301</v>
      </c>
    </row>
    <row r="368" spans="1:30">
      <c r="A368" s="1">
        <v>60</v>
      </c>
      <c r="B368" s="1" t="str">
        <f>VLOOKUP($A368,Contacts!$A:$O,14,FALSE)</f>
        <v>South Pacific</v>
      </c>
      <c r="C368" s="1" t="str">
        <f>VLOOKUP($A368,Contacts!$A:$O,15,FALSE)</f>
        <v>West</v>
      </c>
      <c r="D368" s="1" t="s">
        <v>2050</v>
      </c>
      <c r="E368" s="1" t="s">
        <v>11</v>
      </c>
      <c r="F368" s="1" t="s">
        <v>21</v>
      </c>
      <c r="G368" s="1" t="s">
        <v>447</v>
      </c>
      <c r="H368" s="1" t="s">
        <v>2051</v>
      </c>
      <c r="I368" s="1" t="s">
        <v>2055</v>
      </c>
      <c r="J368" s="1" t="s">
        <v>2053</v>
      </c>
      <c r="K368" s="1" t="s">
        <v>2054</v>
      </c>
      <c r="L368" t="str">
        <f>VLOOKUP(K368,Page1!A:F,6,FALSE)</f>
        <v>Branch Manager</v>
      </c>
      <c r="M368" t="str">
        <f>VLOOKUP(H368,VehiclesReport!A:D,4,FALSE)</f>
        <v>9010802210</v>
      </c>
      <c r="N368" t="e">
        <f>VLOOKUP(M368,Blackout!A:J,10,FALSE)</f>
        <v>#N/A</v>
      </c>
      <c r="O368">
        <v>1</v>
      </c>
      <c r="P368">
        <f>SUMIF(Report!A:A,'Vehicle Details'!H368,Report!D:D)</f>
        <v>236</v>
      </c>
      <c r="V368">
        <f>P368/(SUMIF(Report!A:A,'Vehicle Details'!H368,Report!F:F))</f>
        <v>23.069403714565002</v>
      </c>
      <c r="W368">
        <f>AVERAGEIF(Report!A:A,'Vehicle Details'!H368,Report!G:G)</f>
        <v>5.85</v>
      </c>
      <c r="X368">
        <f>SUMIF(Report!A:A, 'Vehicle Details'!H368,Report!H:H)</f>
        <v>59.81</v>
      </c>
      <c r="AA368">
        <f>COUNTIF('National Seating Mobility - NSM'!B:B,'Vehicle Details'!H368)</f>
        <v>1</v>
      </c>
      <c r="AB368">
        <f>SUMIF('National Seating Mobility - NSM'!B:B,'Vehicle Details'!H368,'National Seating Mobility - NSM'!F:F)</f>
        <v>1</v>
      </c>
      <c r="AC368">
        <f>VLOOKUP(A368,Export!A:I,9,FALSE)</f>
        <v>0.16666666666666666</v>
      </c>
      <c r="AD368">
        <f>VLOOKUP(A368,Export!A:N,14,FALSE)</f>
        <v>31</v>
      </c>
    </row>
    <row r="369" spans="1:30">
      <c r="A369" s="1">
        <v>143</v>
      </c>
      <c r="B369" s="1" t="str">
        <f>VLOOKUP($A369,Contacts!$A:$O,14,FALSE)</f>
        <v>SEC</v>
      </c>
      <c r="C369" s="1" t="str">
        <f>VLOOKUP($A369,Contacts!$A:$O,15,FALSE)</f>
        <v>South East</v>
      </c>
      <c r="D369" s="1" t="s">
        <v>2056</v>
      </c>
      <c r="E369" s="1" t="s">
        <v>11</v>
      </c>
      <c r="F369" s="1" t="s">
        <v>21</v>
      </c>
      <c r="G369" s="1" t="s">
        <v>447</v>
      </c>
      <c r="H369" s="1" t="s">
        <v>2057</v>
      </c>
      <c r="I369" s="1" t="s">
        <v>2060</v>
      </c>
      <c r="J369" s="1" t="s">
        <v>2058</v>
      </c>
      <c r="K369" s="1" t="s">
        <v>2059</v>
      </c>
      <c r="L369" t="str">
        <f>VLOOKUP(K369,Page1!A:F,6,FALSE)</f>
        <v>RTS</v>
      </c>
      <c r="M369" t="str">
        <f>VLOOKUP(H369,VehiclesReport!A:D,4,FALSE)</f>
        <v>1112302640</v>
      </c>
      <c r="N369" t="e">
        <f>VLOOKUP(M369,Blackout!A:J,10,FALSE)</f>
        <v>#N/A</v>
      </c>
      <c r="O369">
        <v>1</v>
      </c>
      <c r="P369">
        <f>SUMIF(Report!A:A,'Vehicle Details'!H369,Report!D:D)</f>
        <v>317</v>
      </c>
      <c r="V369">
        <f>P369/(SUMIF(Report!A:A,'Vehicle Details'!H369,Report!F:F))</f>
        <v>25.238853503184714</v>
      </c>
      <c r="W369">
        <f>AVERAGEIF(Report!A:A,'Vehicle Details'!H369,Report!G:G)</f>
        <v>4.46</v>
      </c>
      <c r="X369">
        <f>SUMIF(Report!A:A, 'Vehicle Details'!H369,Report!H:H)</f>
        <v>56.02</v>
      </c>
      <c r="AA369">
        <f>COUNTIF('National Seating Mobility - NSM'!B:B,'Vehicle Details'!H369)</f>
        <v>1</v>
      </c>
      <c r="AB369">
        <f>SUMIF('National Seating Mobility - NSM'!B:B,'Vehicle Details'!H369,'National Seating Mobility - NSM'!F:F)</f>
        <v>1</v>
      </c>
      <c r="AC369">
        <f>VLOOKUP(A369,Export!A:I,9,FALSE)</f>
        <v>0.7</v>
      </c>
      <c r="AD369">
        <f>VLOOKUP(A369,Export!A:N,14,FALSE)</f>
        <v>175</v>
      </c>
    </row>
    <row r="370" spans="1:30">
      <c r="A370" s="1">
        <v>99</v>
      </c>
      <c r="B370" s="1" t="str">
        <f>VLOOKUP($A370,Contacts!$A:$O,14,FALSE)</f>
        <v>Mid-Atlantic</v>
      </c>
      <c r="C370" s="1" t="str">
        <f>VLOOKUP($A370,Contacts!$A:$O,15,FALSE)</f>
        <v>North East</v>
      </c>
      <c r="D370" s="1" t="s">
        <v>2061</v>
      </c>
      <c r="E370" s="1" t="s">
        <v>11</v>
      </c>
      <c r="F370" s="1" t="s">
        <v>21</v>
      </c>
      <c r="G370" s="1" t="s">
        <v>637</v>
      </c>
      <c r="H370" s="1" t="s">
        <v>2062</v>
      </c>
      <c r="I370" s="1" t="s">
        <v>2065</v>
      </c>
      <c r="J370" s="1" t="s">
        <v>2063</v>
      </c>
      <c r="K370" s="1" t="s">
        <v>2064</v>
      </c>
      <c r="L370" t="str">
        <f>VLOOKUP(K370,Page1!A:F,6,FALSE)</f>
        <v>Technician</v>
      </c>
      <c r="M370" t="str">
        <f>VLOOKUP(H370,VehiclesReport!A:D,4,FALSE)</f>
        <v>1112903177</v>
      </c>
      <c r="N370" t="e">
        <f>VLOOKUP(M370,Blackout!A:J,10,FALSE)</f>
        <v>#N/A</v>
      </c>
      <c r="O370">
        <v>1</v>
      </c>
      <c r="P370">
        <f>SUMIF(Report!A:A,'Vehicle Details'!H370,Report!D:D)</f>
        <v>641</v>
      </c>
      <c r="V370">
        <f>P370/(SUMIF(Report!A:A,'Vehicle Details'!H370,Report!F:F))</f>
        <v>16.54620547237997</v>
      </c>
      <c r="W370">
        <f>AVERAGEIF(Report!A:A,'Vehicle Details'!H370,Report!G:G)</f>
        <v>4.5549999999999997</v>
      </c>
      <c r="X370">
        <f>SUMIF(Report!A:A, 'Vehicle Details'!H370,Report!H:H)</f>
        <v>176.01999999999998</v>
      </c>
      <c r="AA370">
        <f>COUNTIF('National Seating Mobility - NSM'!B:B,'Vehicle Details'!H370)</f>
        <v>1</v>
      </c>
      <c r="AB370">
        <f>SUMIF('National Seating Mobility - NSM'!B:B,'Vehicle Details'!H370,'National Seating Mobility - NSM'!F:F)</f>
        <v>1</v>
      </c>
      <c r="AC370">
        <f>VLOOKUP(A370,Export!A:I,9,FALSE)</f>
        <v>0.58333333333333337</v>
      </c>
      <c r="AD370">
        <f>VLOOKUP(A370,Export!A:N,14,FALSE)</f>
        <v>373</v>
      </c>
    </row>
    <row r="371" spans="1:30">
      <c r="A371" s="1">
        <v>99</v>
      </c>
      <c r="B371" s="1" t="str">
        <f>VLOOKUP($A371,Contacts!$A:$O,14,FALSE)</f>
        <v>Mid-Atlantic</v>
      </c>
      <c r="C371" s="1" t="str">
        <f>VLOOKUP($A371,Contacts!$A:$O,15,FALSE)</f>
        <v>North East</v>
      </c>
      <c r="D371" s="1" t="s">
        <v>2066</v>
      </c>
      <c r="E371" s="1" t="s">
        <v>11</v>
      </c>
      <c r="F371" s="1" t="s">
        <v>21</v>
      </c>
      <c r="G371" s="1" t="s">
        <v>637</v>
      </c>
      <c r="H371" s="1" t="s">
        <v>2067</v>
      </c>
      <c r="I371" s="1" t="s">
        <v>2070</v>
      </c>
      <c r="J371" s="1" t="s">
        <v>2068</v>
      </c>
      <c r="K371" s="1" t="s">
        <v>2069</v>
      </c>
      <c r="L371" t="str">
        <f>VLOOKUP(K371,Page1!A:F,6,FALSE)</f>
        <v>Technician</v>
      </c>
      <c r="M371" t="str">
        <f>VLOOKUP(H371,VehiclesReport!A:D,4,FALSE)</f>
        <v>1112904277</v>
      </c>
      <c r="N371" t="e">
        <f>VLOOKUP(M371,Blackout!A:J,10,FALSE)</f>
        <v>#N/A</v>
      </c>
      <c r="O371">
        <v>1</v>
      </c>
      <c r="P371">
        <f>SUMIF(Report!A:A,'Vehicle Details'!H371,Report!D:D)</f>
        <v>0</v>
      </c>
      <c r="V371" t="e">
        <f>P371/(SUMIF(Report!A:A,'Vehicle Details'!H371,Report!F:F))</f>
        <v>#DIV/0!</v>
      </c>
      <c r="W371" t="e">
        <f>AVERAGEIF(Report!A:A,'Vehicle Details'!H371,Report!G:G)</f>
        <v>#DIV/0!</v>
      </c>
      <c r="X371">
        <f>SUMIF(Report!A:A, 'Vehicle Details'!H371,Report!H:H)</f>
        <v>0</v>
      </c>
      <c r="AA371">
        <f>COUNTIF('National Seating Mobility - NSM'!B:B,'Vehicle Details'!H371)</f>
        <v>1</v>
      </c>
      <c r="AB371">
        <f>SUMIF('National Seating Mobility - NSM'!B:B,'Vehicle Details'!H371,'National Seating Mobility - NSM'!F:F)</f>
        <v>1</v>
      </c>
      <c r="AC371">
        <f>VLOOKUP(A371,Export!A:I,9,FALSE)</f>
        <v>0.58333333333333337</v>
      </c>
      <c r="AD371">
        <f>VLOOKUP(A371,Export!A:N,14,FALSE)</f>
        <v>373</v>
      </c>
    </row>
    <row r="372" spans="1:30">
      <c r="A372" s="1">
        <v>30</v>
      </c>
      <c r="B372" s="1" t="str">
        <f>VLOOKUP($A372,Contacts!$A:$O,14,FALSE)</f>
        <v>SEC</v>
      </c>
      <c r="C372" s="1" t="str">
        <f>VLOOKUP($A372,Contacts!$A:$O,15,FALSE)</f>
        <v>South East</v>
      </c>
      <c r="D372" s="1" t="s">
        <v>2071</v>
      </c>
      <c r="E372" s="1" t="s">
        <v>11</v>
      </c>
      <c r="F372" s="1" t="s">
        <v>21</v>
      </c>
      <c r="G372" s="1" t="s">
        <v>637</v>
      </c>
      <c r="H372" s="1" t="s">
        <v>2072</v>
      </c>
      <c r="I372" s="1" t="s">
        <v>2076</v>
      </c>
      <c r="J372" s="1" t="s">
        <v>2074</v>
      </c>
      <c r="K372" s="60" t="s">
        <v>2075</v>
      </c>
      <c r="L372" t="e">
        <f>VLOOKUP(K372,Page1!A:F,6,FALSE)</f>
        <v>#N/A</v>
      </c>
      <c r="M372" t="str">
        <f>VLOOKUP(H372,VehiclesReport!A:D,4,FALSE)</f>
        <v>1102101484</v>
      </c>
      <c r="N372" t="e">
        <f>VLOOKUP(M372,Blackout!A:J,10,FALSE)</f>
        <v>#N/A</v>
      </c>
      <c r="O372">
        <v>1</v>
      </c>
      <c r="P372">
        <f>SUMIF(Report!A:A,'Vehicle Details'!H372,Report!D:D)</f>
        <v>1035</v>
      </c>
      <c r="V372">
        <f>P372/(SUMIF(Report!A:A,'Vehicle Details'!H372,Report!F:F))</f>
        <v>21.118139155274431</v>
      </c>
      <c r="W372">
        <f>AVERAGEIF(Report!A:A,'Vehicle Details'!H372,Report!G:G)</f>
        <v>4.3866666666666667</v>
      </c>
      <c r="X372">
        <f>SUMIF(Report!A:A, 'Vehicle Details'!H372,Report!H:H)</f>
        <v>214.53</v>
      </c>
      <c r="AA372">
        <f>COUNTIF('National Seating Mobility - NSM'!B:B,'Vehicle Details'!H372)</f>
        <v>1</v>
      </c>
      <c r="AB372">
        <f>SUMIF('National Seating Mobility - NSM'!B:B,'Vehicle Details'!H372,'National Seating Mobility - NSM'!F:F)</f>
        <v>1</v>
      </c>
      <c r="AC372">
        <f>VLOOKUP(A372,Export!A:I,9,FALSE)</f>
        <v>0</v>
      </c>
      <c r="AD372">
        <f>VLOOKUP(A372,Export!A:N,14,FALSE)</f>
        <v>17</v>
      </c>
    </row>
    <row r="373" spans="1:30">
      <c r="A373" s="1">
        <v>145</v>
      </c>
      <c r="B373" s="1" t="str">
        <f>VLOOKUP($A373,Contacts!$A:$O,14,FALSE)</f>
        <v>ACC</v>
      </c>
      <c r="C373" s="1" t="str">
        <f>VLOOKUP($A373,Contacts!$A:$O,15,FALSE)</f>
        <v>South East</v>
      </c>
      <c r="D373" s="1" t="s">
        <v>2077</v>
      </c>
      <c r="E373" s="1" t="s">
        <v>11</v>
      </c>
      <c r="F373" s="1" t="s">
        <v>21</v>
      </c>
      <c r="G373" s="1" t="s">
        <v>637</v>
      </c>
      <c r="H373" s="1" t="s">
        <v>2078</v>
      </c>
      <c r="I373" s="1" t="s">
        <v>2082</v>
      </c>
      <c r="J373" s="1" t="s">
        <v>2080</v>
      </c>
      <c r="K373" s="1" t="s">
        <v>2081</v>
      </c>
      <c r="L373" t="str">
        <f>VLOOKUP(K373,Page1!A:F,6,FALSE)</f>
        <v>Technician</v>
      </c>
      <c r="M373" t="str">
        <f>VLOOKUP(H373,VehiclesReport!A:D,4,FALSE)</f>
        <v>2201401389</v>
      </c>
      <c r="N373" t="e">
        <f>VLOOKUP(M373,Blackout!A:J,10,FALSE)</f>
        <v>#N/A</v>
      </c>
      <c r="O373">
        <v>1</v>
      </c>
      <c r="P373">
        <f>SUMIF(Report!A:A,'Vehicle Details'!H373,Report!D:D)</f>
        <v>999</v>
      </c>
      <c r="V373">
        <f>P373/(SUMIF(Report!A:A,'Vehicle Details'!H373,Report!F:F))</f>
        <v>18.186783178590932</v>
      </c>
      <c r="W373">
        <f>AVERAGEIF(Report!A:A,'Vehicle Details'!H373,Report!G:G)</f>
        <v>4.3274999999999997</v>
      </c>
      <c r="X373">
        <f>SUMIF(Report!A:A, 'Vehicle Details'!H373,Report!H:H)</f>
        <v>236.69</v>
      </c>
      <c r="AA373">
        <f>COUNTIF('National Seating Mobility - NSM'!B:B,'Vehicle Details'!H373)</f>
        <v>1</v>
      </c>
      <c r="AB373">
        <f>SUMIF('National Seating Mobility - NSM'!B:B,'Vehicle Details'!H373,'National Seating Mobility - NSM'!F:F)</f>
        <v>1</v>
      </c>
      <c r="AC373">
        <f>VLOOKUP(A373,Export!A:I,9,FALSE)</f>
        <v>0.5</v>
      </c>
      <c r="AD373">
        <f>VLOOKUP(A373,Export!A:N,14,FALSE)</f>
        <v>97</v>
      </c>
    </row>
    <row r="374" spans="1:30">
      <c r="A374" s="1">
        <v>4</v>
      </c>
      <c r="B374" s="1" t="str">
        <f>VLOOKUP($A374,Contacts!$A:$O,14,FALSE)</f>
        <v>Gulf Coast</v>
      </c>
      <c r="C374" s="1" t="str">
        <f>VLOOKUP($A374,Contacts!$A:$O,15,FALSE)</f>
        <v>South East</v>
      </c>
      <c r="D374" s="1" t="s">
        <v>2083</v>
      </c>
      <c r="E374" s="1" t="s">
        <v>11</v>
      </c>
      <c r="F374" s="1" t="s">
        <v>21</v>
      </c>
      <c r="G374" s="1" t="s">
        <v>637</v>
      </c>
      <c r="H374" s="1" t="s">
        <v>2084</v>
      </c>
      <c r="I374" s="1" t="s">
        <v>2087</v>
      </c>
      <c r="J374" s="1" t="s">
        <v>2085</v>
      </c>
      <c r="K374" s="1" t="s">
        <v>2086</v>
      </c>
      <c r="L374" t="str">
        <f>VLOOKUP(K374,Page1!A:F,6,FALSE)</f>
        <v>Technician</v>
      </c>
      <c r="M374" t="str">
        <f>VLOOKUP(H374,VehiclesReport!A:D,4,FALSE)</f>
        <v>1102103233</v>
      </c>
      <c r="N374" t="e">
        <f>VLOOKUP(M374,Blackout!A:J,10,FALSE)</f>
        <v>#N/A</v>
      </c>
      <c r="O374">
        <v>1</v>
      </c>
      <c r="P374">
        <f>SUMIF(Report!A:A,'Vehicle Details'!H374,Report!D:D)</f>
        <v>0</v>
      </c>
      <c r="V374" t="e">
        <f>P374/(SUMIF(Report!A:A,'Vehicle Details'!H374,Report!F:F))</f>
        <v>#DIV/0!</v>
      </c>
      <c r="W374" t="e">
        <f>AVERAGEIF(Report!A:A,'Vehicle Details'!H374,Report!G:G)</f>
        <v>#DIV/0!</v>
      </c>
      <c r="X374">
        <f>SUMIF(Report!A:A, 'Vehicle Details'!H374,Report!H:H)</f>
        <v>0</v>
      </c>
      <c r="AA374">
        <f>COUNTIF('National Seating Mobility - NSM'!B:B,'Vehicle Details'!H374)</f>
        <v>1</v>
      </c>
      <c r="AB374">
        <f>SUMIF('National Seating Mobility - NSM'!B:B,'Vehicle Details'!H374,'National Seating Mobility - NSM'!F:F)</f>
        <v>1</v>
      </c>
      <c r="AC374">
        <f>VLOOKUP(A374,Export!A:I,9,FALSE)</f>
        <v>0.22727272727272727</v>
      </c>
      <c r="AD374">
        <f>VLOOKUP(A374,Export!A:N,14,FALSE)</f>
        <v>529</v>
      </c>
    </row>
    <row r="375" spans="1:30">
      <c r="A375" s="1">
        <v>142</v>
      </c>
      <c r="B375" s="1" t="str">
        <f>VLOOKUP($A375,Contacts!$A:$O,14,FALSE)</f>
        <v>ACC</v>
      </c>
      <c r="C375" s="1" t="str">
        <f>VLOOKUP($A375,Contacts!$A:$O,15,FALSE)</f>
        <v>South East</v>
      </c>
      <c r="D375" s="1" t="s">
        <v>2088</v>
      </c>
      <c r="E375" s="1" t="s">
        <v>11</v>
      </c>
      <c r="F375" s="1" t="s">
        <v>21</v>
      </c>
      <c r="G375" s="1" t="s">
        <v>637</v>
      </c>
      <c r="H375" s="1" t="s">
        <v>2089</v>
      </c>
      <c r="I375" s="1" t="s">
        <v>2092</v>
      </c>
      <c r="J375" s="1" t="s">
        <v>2090</v>
      </c>
      <c r="K375" s="1" t="s">
        <v>2091</v>
      </c>
      <c r="L375" t="str">
        <f>VLOOKUP(K375,Page1!A:F,6,FALSE)</f>
        <v>RTS</v>
      </c>
      <c r="M375" t="str">
        <f>VLOOKUP(H375,VehiclesReport!A:D,4,FALSE)</f>
        <v>0061585063</v>
      </c>
      <c r="N375" t="e">
        <f>VLOOKUP(M375,Blackout!A:J,10,FALSE)</f>
        <v>#N/A</v>
      </c>
      <c r="O375">
        <v>1</v>
      </c>
      <c r="P375">
        <f>SUMIF(Report!A:A,'Vehicle Details'!H375,Report!D:D)</f>
        <v>800</v>
      </c>
      <c r="V375">
        <f>P375/(SUMIF(Report!A:A,'Vehicle Details'!H375,Report!F:F))</f>
        <v>17.969451931716083</v>
      </c>
      <c r="W375">
        <f>AVERAGEIF(Report!A:A,'Vehicle Details'!H375,Report!G:G)</f>
        <v>4.4749999999999996</v>
      </c>
      <c r="X375">
        <f>SUMIF(Report!A:A, 'Vehicle Details'!H375,Report!H:H)</f>
        <v>199.09</v>
      </c>
      <c r="AA375" s="61">
        <f>COUNTIF('National Seating Mobility - NSM'!B:B,'Vehicle Details'!H375)</f>
        <v>1</v>
      </c>
      <c r="AB375">
        <f>SUMIF('National Seating Mobility - NSM'!B:B,'Vehicle Details'!H375,'National Seating Mobility - NSM'!F:F)</f>
        <v>0</v>
      </c>
      <c r="AC375">
        <f>VLOOKUP(A375,Export!A:I,9,FALSE)</f>
        <v>0.6</v>
      </c>
      <c r="AD375">
        <f>VLOOKUP(A375,Export!A:N,14,FALSE)</f>
        <v>77</v>
      </c>
    </row>
    <row r="376" spans="1:30">
      <c r="A376" s="1">
        <v>11</v>
      </c>
      <c r="B376" s="1" t="str">
        <f>VLOOKUP($A376,Contacts!$A:$O,14,FALSE)</f>
        <v>South Pacific</v>
      </c>
      <c r="C376" s="1" t="str">
        <f>VLOOKUP($A376,Contacts!$A:$O,15,FALSE)</f>
        <v>West</v>
      </c>
      <c r="D376" s="1" t="s">
        <v>2093</v>
      </c>
      <c r="E376" s="1" t="s">
        <v>11</v>
      </c>
      <c r="F376" s="1" t="s">
        <v>21</v>
      </c>
      <c r="G376" s="1" t="s">
        <v>637</v>
      </c>
      <c r="H376" s="1" t="s">
        <v>2094</v>
      </c>
      <c r="I376" s="1" t="s">
        <v>2097</v>
      </c>
      <c r="J376" s="1" t="s">
        <v>2095</v>
      </c>
      <c r="K376" s="1" t="s">
        <v>2096</v>
      </c>
      <c r="L376" t="str">
        <f>VLOOKUP(K376,Page1!A:F,6,FALSE)</f>
        <v>Technician</v>
      </c>
      <c r="M376" t="str">
        <f>VLOOKUP(H376,VehiclesReport!A:D,4,FALSE)</f>
        <v>1112901944</v>
      </c>
      <c r="N376" t="e">
        <f>VLOOKUP(M376,Blackout!A:J,10,FALSE)</f>
        <v>#N/A</v>
      </c>
      <c r="O376">
        <v>1</v>
      </c>
      <c r="P376">
        <f>SUMIF(Report!A:A,'Vehicle Details'!H376,Report!D:D)</f>
        <v>415</v>
      </c>
      <c r="V376">
        <f>P376/(SUMIF(Report!A:A,'Vehicle Details'!H376,Report!F:F))</f>
        <v>18.975765889346135</v>
      </c>
      <c r="W376">
        <f>AVERAGEIF(Report!A:A,'Vehicle Details'!H376,Report!G:G)</f>
        <v>6.4</v>
      </c>
      <c r="X376">
        <f>SUMIF(Report!A:A, 'Vehicle Details'!H376,Report!H:H)</f>
        <v>140</v>
      </c>
      <c r="AA376">
        <f>COUNTIF('National Seating Mobility - NSM'!B:B,'Vehicle Details'!H376)</f>
        <v>1</v>
      </c>
      <c r="AB376">
        <f>SUMIF('National Seating Mobility - NSM'!B:B,'Vehicle Details'!H376,'National Seating Mobility - NSM'!F:F)</f>
        <v>1</v>
      </c>
      <c r="AC376">
        <f>VLOOKUP(A376,Export!A:I,9,FALSE)</f>
        <v>0.58904109589041098</v>
      </c>
      <c r="AD376">
        <f>VLOOKUP(A376,Export!A:N,14,FALSE)</f>
        <v>587</v>
      </c>
    </row>
    <row r="377" spans="1:30">
      <c r="A377" s="1">
        <v>188</v>
      </c>
      <c r="B377" s="1" t="str">
        <f>VLOOKUP($A377,Contacts!$A:$O,14,FALSE)</f>
        <v>North Pacific</v>
      </c>
      <c r="C377" s="1" t="str">
        <f>VLOOKUP($A377,Contacts!$A:$O,15,FALSE)</f>
        <v>West</v>
      </c>
      <c r="D377" s="1" t="s">
        <v>2098</v>
      </c>
      <c r="E377" s="1" t="s">
        <v>11</v>
      </c>
      <c r="F377" s="1" t="s">
        <v>21</v>
      </c>
      <c r="G377" s="1" t="s">
        <v>637</v>
      </c>
      <c r="H377" s="1" t="s">
        <v>2099</v>
      </c>
      <c r="I377" s="1" t="s">
        <v>2102</v>
      </c>
      <c r="J377" s="1" t="s">
        <v>2100</v>
      </c>
      <c r="K377" s="1" t="s">
        <v>2101</v>
      </c>
      <c r="L377" t="str">
        <f>VLOOKUP(K377,Page1!A:F,6,FALSE)</f>
        <v>Technician</v>
      </c>
      <c r="M377" t="str">
        <f>VLOOKUP(H377,VehiclesReport!A:D,4,FALSE)</f>
        <v>1101801877</v>
      </c>
      <c r="N377" t="e">
        <f>VLOOKUP(M377,Blackout!A:J,10,FALSE)</f>
        <v>#N/A</v>
      </c>
      <c r="O377">
        <v>1</v>
      </c>
      <c r="P377">
        <f>SUMIF(Report!A:A,'Vehicle Details'!H377,Report!D:D)</f>
        <v>431</v>
      </c>
      <c r="V377">
        <f>P377/(SUMIF(Report!A:A,'Vehicle Details'!H377,Report!F:F))</f>
        <v>18.395219803670507</v>
      </c>
      <c r="W377">
        <f>AVERAGEIF(Report!A:A,'Vehicle Details'!H377,Report!G:G)</f>
        <v>5.96</v>
      </c>
      <c r="X377">
        <f>SUMIF(Report!A:A, 'Vehicle Details'!H377,Report!H:H)</f>
        <v>139.66</v>
      </c>
      <c r="AA377" s="61">
        <f>COUNTIF('National Seating Mobility - NSM'!B:B,'Vehicle Details'!H377)</f>
        <v>1</v>
      </c>
      <c r="AB377">
        <f>SUMIF('National Seating Mobility - NSM'!B:B,'Vehicle Details'!H377,'National Seating Mobility - NSM'!F:F)</f>
        <v>0</v>
      </c>
      <c r="AC377">
        <f>VLOOKUP(A377,Export!A:I,9,FALSE)</f>
        <v>0.25</v>
      </c>
      <c r="AD377">
        <f>VLOOKUP(A377,Export!A:N,14,FALSE)</f>
        <v>114</v>
      </c>
    </row>
    <row r="378" spans="1:30">
      <c r="A378" s="1">
        <v>8</v>
      </c>
      <c r="B378" s="1" t="str">
        <f>VLOOKUP($A378,Contacts!$A:$O,14,FALSE)</f>
        <v>South Pacific</v>
      </c>
      <c r="C378" s="1" t="str">
        <f>VLOOKUP($A378,Contacts!$A:$O,15,FALSE)</f>
        <v>West</v>
      </c>
      <c r="D378" s="1" t="s">
        <v>2103</v>
      </c>
      <c r="E378" s="1" t="s">
        <v>136</v>
      </c>
      <c r="F378" s="1" t="s">
        <v>99</v>
      </c>
      <c r="G378" s="1" t="s">
        <v>100</v>
      </c>
      <c r="H378" s="1" t="s">
        <v>2104</v>
      </c>
      <c r="I378" s="1" t="s">
        <v>2107</v>
      </c>
      <c r="J378" s="1" t="s">
        <v>2105</v>
      </c>
      <c r="K378" s="1" t="s">
        <v>2106</v>
      </c>
      <c r="L378" t="str">
        <f>VLOOKUP(K378,Page1!A:F,6,FALSE)</f>
        <v>RTS</v>
      </c>
      <c r="M378" t="str">
        <f>VLOOKUP(H378,VehiclesReport!A:D,4,FALSE)</f>
        <v>0051186021</v>
      </c>
      <c r="N378" t="e">
        <f>VLOOKUP(M378,Blackout!A:J,10,FALSE)</f>
        <v>#N/A</v>
      </c>
      <c r="O378">
        <v>1</v>
      </c>
      <c r="P378">
        <f>SUMIF(Report!A:A,'Vehicle Details'!H378,Report!D:D)</f>
        <v>557</v>
      </c>
      <c r="V378">
        <f>P378/(SUMIF(Report!A:A,'Vehicle Details'!H378,Report!F:F))</f>
        <v>19.127747252747255</v>
      </c>
      <c r="W378">
        <f>AVERAGEIF(Report!A:A,'Vehicle Details'!H378,Report!G:G)</f>
        <v>6.7200000000000006</v>
      </c>
      <c r="X378">
        <f>SUMIF(Report!A:A, 'Vehicle Details'!H378,Report!H:H)</f>
        <v>194.98</v>
      </c>
      <c r="AA378">
        <f>COUNTIF('National Seating Mobility - NSM'!B:B,'Vehicle Details'!H378)</f>
        <v>0</v>
      </c>
      <c r="AB378">
        <f>SUMIF('National Seating Mobility - NSM'!B:B,'Vehicle Details'!H378,'National Seating Mobility - NSM'!F:F)</f>
        <v>0</v>
      </c>
      <c r="AC378">
        <f>VLOOKUP(A378,Export!A:I,9,FALSE)</f>
        <v>0.65625</v>
      </c>
      <c r="AD378">
        <f>VLOOKUP(A378,Export!A:N,14,FALSE)</f>
        <v>279</v>
      </c>
    </row>
    <row r="379" spans="1:30">
      <c r="A379" s="1">
        <v>143</v>
      </c>
      <c r="B379" s="1" t="str">
        <f>VLOOKUP($A379,Contacts!$A:$O,14,FALSE)</f>
        <v>SEC</v>
      </c>
      <c r="C379" s="1" t="str">
        <f>VLOOKUP($A379,Contacts!$A:$O,15,FALSE)</f>
        <v>South East</v>
      </c>
      <c r="D379" s="1" t="s">
        <v>2108</v>
      </c>
      <c r="E379" s="1" t="s">
        <v>136</v>
      </c>
      <c r="F379" s="1" t="s">
        <v>99</v>
      </c>
      <c r="G379" s="1" t="s">
        <v>100</v>
      </c>
      <c r="H379" s="1" t="s">
        <v>2109</v>
      </c>
      <c r="I379" s="1" t="s">
        <v>2112</v>
      </c>
      <c r="J379" s="1" t="s">
        <v>2110</v>
      </c>
      <c r="K379" s="1" t="s">
        <v>2111</v>
      </c>
      <c r="L379" t="str">
        <f>VLOOKUP(K379,Page1!A:F,6,FALSE)</f>
        <v>RTS</v>
      </c>
      <c r="M379" t="str">
        <f>VLOOKUP(H379,VehiclesReport!A:D,4,FALSE)</f>
        <v>0051185038</v>
      </c>
      <c r="N379" t="e">
        <f>VLOOKUP(M379,Blackout!A:J,10,FALSE)</f>
        <v>#N/A</v>
      </c>
      <c r="O379">
        <v>1</v>
      </c>
      <c r="P379">
        <f>SUMIF(Report!A:A,'Vehicle Details'!H379,Report!D:D)</f>
        <v>276</v>
      </c>
      <c r="V379">
        <f>P379/(SUMIF(Report!A:A,'Vehicle Details'!H379,Report!F:F))</f>
        <v>17.546090273362999</v>
      </c>
      <c r="W379">
        <f>AVERAGEIF(Report!A:A,'Vehicle Details'!H379,Report!G:G)</f>
        <v>4.43</v>
      </c>
      <c r="X379">
        <f>SUMIF(Report!A:A, 'Vehicle Details'!H379,Report!H:H)</f>
        <v>69.680000000000007</v>
      </c>
      <c r="AA379">
        <f>COUNTIF('National Seating Mobility - NSM'!B:B,'Vehicle Details'!H379)</f>
        <v>0</v>
      </c>
      <c r="AB379">
        <f>SUMIF('National Seating Mobility - NSM'!B:B,'Vehicle Details'!H379,'National Seating Mobility - NSM'!F:F)</f>
        <v>0</v>
      </c>
      <c r="AC379">
        <f>VLOOKUP(A379,Export!A:I,9,FALSE)</f>
        <v>0.7</v>
      </c>
      <c r="AD379">
        <f>VLOOKUP(A379,Export!A:N,14,FALSE)</f>
        <v>175</v>
      </c>
    </row>
    <row r="380" spans="1:30">
      <c r="A380" s="1">
        <v>124</v>
      </c>
      <c r="B380" s="1" t="str">
        <f>VLOOKUP($A380,Contacts!$A:$O,14,FALSE)</f>
        <v>New England</v>
      </c>
      <c r="C380" s="1" t="str">
        <f>VLOOKUP($A380,Contacts!$A:$O,15,FALSE)</f>
        <v>North East</v>
      </c>
      <c r="D380" s="1" t="s">
        <v>2113</v>
      </c>
      <c r="E380" s="1" t="s">
        <v>136</v>
      </c>
      <c r="F380" s="1" t="s">
        <v>99</v>
      </c>
      <c r="G380" s="1" t="s">
        <v>100</v>
      </c>
      <c r="H380" s="1" t="s">
        <v>2114</v>
      </c>
      <c r="I380" s="1" t="s">
        <v>2117</v>
      </c>
      <c r="J380" s="1" t="s">
        <v>2115</v>
      </c>
      <c r="K380" s="1" t="s">
        <v>2116</v>
      </c>
      <c r="L380" t="str">
        <f>VLOOKUP(K380,Page1!A:F,6,FALSE)</f>
        <v>RTS</v>
      </c>
      <c r="M380" s="61" t="str">
        <f>VLOOKUP(H380,VehiclesReport!A:D,4,FALSE)</f>
        <v>0051186016</v>
      </c>
      <c r="N380" t="str">
        <f>VLOOKUP(M380,Blackout!A:J,10,FALSE)</f>
        <v xml:space="preserve">69d 0h </v>
      </c>
      <c r="O380">
        <v>0</v>
      </c>
      <c r="P380">
        <f>SUMIF(Report!A:A,'Vehicle Details'!H380,Report!D:D)</f>
        <v>0</v>
      </c>
      <c r="V380" t="e">
        <f>P380/(SUMIF(Report!A:A,'Vehicle Details'!H380,Report!F:F))</f>
        <v>#DIV/0!</v>
      </c>
      <c r="W380" t="e">
        <f>AVERAGEIF(Report!A:A,'Vehicle Details'!H380,Report!G:G)</f>
        <v>#DIV/0!</v>
      </c>
      <c r="X380">
        <f>SUMIF(Report!A:A, 'Vehicle Details'!H380,Report!H:H)</f>
        <v>0</v>
      </c>
      <c r="AA380">
        <f>COUNTIF('National Seating Mobility - NSM'!B:B,'Vehicle Details'!H380)</f>
        <v>0</v>
      </c>
      <c r="AB380">
        <f>SUMIF('National Seating Mobility - NSM'!B:B,'Vehicle Details'!H380,'National Seating Mobility - NSM'!F:F)</f>
        <v>0</v>
      </c>
      <c r="AC380">
        <f>VLOOKUP(A380,Export!A:I,9,FALSE)</f>
        <v>0.42857142857142855</v>
      </c>
      <c r="AD380">
        <f>VLOOKUP(A380,Export!A:N,14,FALSE)</f>
        <v>485</v>
      </c>
    </row>
    <row r="381" spans="1:30">
      <c r="A381" s="1">
        <v>68</v>
      </c>
      <c r="B381" s="1" t="str">
        <f>VLOOKUP($A381,Contacts!$A:$O,14,FALSE)</f>
        <v>ACC</v>
      </c>
      <c r="C381" s="1" t="str">
        <f>VLOOKUP($A381,Contacts!$A:$O,15,FALSE)</f>
        <v>South East</v>
      </c>
      <c r="D381" s="1" t="s">
        <v>2118</v>
      </c>
      <c r="E381" s="1" t="s">
        <v>136</v>
      </c>
      <c r="F381" s="1" t="s">
        <v>99</v>
      </c>
      <c r="G381" s="1" t="s">
        <v>100</v>
      </c>
      <c r="H381" s="1" t="s">
        <v>2119</v>
      </c>
      <c r="I381" s="1" t="s">
        <v>2122</v>
      </c>
      <c r="J381" s="1" t="s">
        <v>2120</v>
      </c>
      <c r="K381" s="60" t="s">
        <v>2121</v>
      </c>
      <c r="L381" t="e">
        <f>VLOOKUP(K381,Page1!A:F,6,FALSE)</f>
        <v>#N/A</v>
      </c>
      <c r="M381" t="str">
        <f>VLOOKUP(H381,VehiclesReport!A:D,4,FALSE)</f>
        <v>0051286083</v>
      </c>
      <c r="N381" t="e">
        <f>VLOOKUP(M381,Blackout!A:J,10,FALSE)</f>
        <v>#N/A</v>
      </c>
      <c r="O381">
        <v>1</v>
      </c>
      <c r="P381">
        <f>SUMIF(Report!A:A,'Vehicle Details'!H381,Report!D:D)</f>
        <v>0</v>
      </c>
      <c r="V381" t="e">
        <f>P381/(SUMIF(Report!A:A,'Vehicle Details'!H381,Report!F:F))</f>
        <v>#DIV/0!</v>
      </c>
      <c r="W381" t="e">
        <f>AVERAGEIF(Report!A:A,'Vehicle Details'!H381,Report!G:G)</f>
        <v>#DIV/0!</v>
      </c>
      <c r="X381">
        <f>SUMIF(Report!A:A, 'Vehicle Details'!H381,Report!H:H)</f>
        <v>0</v>
      </c>
      <c r="AA381">
        <f>COUNTIF('National Seating Mobility - NSM'!B:B,'Vehicle Details'!H381)</f>
        <v>0</v>
      </c>
      <c r="AB381">
        <f>SUMIF('National Seating Mobility - NSM'!B:B,'Vehicle Details'!H381,'National Seating Mobility - NSM'!F:F)</f>
        <v>0</v>
      </c>
      <c r="AC381">
        <f>VLOOKUP(A381,Export!A:I,9,FALSE)</f>
        <v>0.14285714285714285</v>
      </c>
      <c r="AD381">
        <f>VLOOKUP(A381,Export!A:N,14,FALSE)</f>
        <v>176</v>
      </c>
    </row>
    <row r="382" spans="1:30">
      <c r="A382" s="1">
        <v>124</v>
      </c>
      <c r="B382" s="1" t="str">
        <f>VLOOKUP($A382,Contacts!$A:$O,14,FALSE)</f>
        <v>New England</v>
      </c>
      <c r="C382" s="1" t="str">
        <f>VLOOKUP($A382,Contacts!$A:$O,15,FALSE)</f>
        <v>North East</v>
      </c>
      <c r="D382" s="1" t="s">
        <v>2123</v>
      </c>
      <c r="E382" s="1" t="s">
        <v>136</v>
      </c>
      <c r="F382" s="1" t="s">
        <v>99</v>
      </c>
      <c r="G382" s="1" t="s">
        <v>100</v>
      </c>
      <c r="H382" s="1" t="s">
        <v>2124</v>
      </c>
      <c r="I382" s="1" t="s">
        <v>2127</v>
      </c>
      <c r="J382" s="1" t="s">
        <v>2125</v>
      </c>
      <c r="K382" s="1" t="s">
        <v>2126</v>
      </c>
      <c r="L382" t="str">
        <f>VLOOKUP(K382,Page1!A:F,6,FALSE)</f>
        <v>RTS</v>
      </c>
      <c r="M382" t="str">
        <f>VLOOKUP(H382,VehiclesReport!A:D,4,FALSE)</f>
        <v>0041786038</v>
      </c>
      <c r="N382" t="e">
        <f>VLOOKUP(M382,Blackout!A:J,10,FALSE)</f>
        <v>#N/A</v>
      </c>
      <c r="O382">
        <v>1</v>
      </c>
      <c r="P382">
        <f>SUMIF(Report!A:A,'Vehicle Details'!H382,Report!D:D)</f>
        <v>0</v>
      </c>
      <c r="V382" t="e">
        <f>P382/(SUMIF(Report!A:A,'Vehicle Details'!H382,Report!F:F))</f>
        <v>#DIV/0!</v>
      </c>
      <c r="W382" t="e">
        <f>AVERAGEIF(Report!A:A,'Vehicle Details'!H382,Report!G:G)</f>
        <v>#DIV/0!</v>
      </c>
      <c r="X382">
        <f>SUMIF(Report!A:A, 'Vehicle Details'!H382,Report!H:H)</f>
        <v>0</v>
      </c>
      <c r="AA382">
        <f>COUNTIF('National Seating Mobility - NSM'!B:B,'Vehicle Details'!H382)</f>
        <v>0</v>
      </c>
      <c r="AB382">
        <f>SUMIF('National Seating Mobility - NSM'!B:B,'Vehicle Details'!H382,'National Seating Mobility - NSM'!F:F)</f>
        <v>0</v>
      </c>
      <c r="AC382">
        <f>VLOOKUP(A382,Export!A:I,9,FALSE)</f>
        <v>0.42857142857142855</v>
      </c>
      <c r="AD382">
        <f>VLOOKUP(A382,Export!A:N,14,FALSE)</f>
        <v>485</v>
      </c>
    </row>
    <row r="383" spans="1:30">
      <c r="A383" s="1">
        <v>119</v>
      </c>
      <c r="B383" s="1" t="str">
        <f>VLOOKUP($A383,Contacts!$A:$O,14,FALSE)</f>
        <v>Big East</v>
      </c>
      <c r="C383" s="1" t="str">
        <f>VLOOKUP($A383,Contacts!$A:$O,15,FALSE)</f>
        <v>North East</v>
      </c>
      <c r="D383" s="1" t="s">
        <v>2128</v>
      </c>
      <c r="E383" s="1" t="s">
        <v>136</v>
      </c>
      <c r="F383" s="1" t="s">
        <v>99</v>
      </c>
      <c r="G383" s="1" t="s">
        <v>100</v>
      </c>
      <c r="H383" s="1" t="s">
        <v>2129</v>
      </c>
      <c r="I383" s="1" t="s">
        <v>2132</v>
      </c>
      <c r="J383" s="1" t="s">
        <v>2130</v>
      </c>
      <c r="K383" s="1" t="s">
        <v>2131</v>
      </c>
      <c r="L383" t="str">
        <f>VLOOKUP(K383,Page1!A:F,6,FALSE)</f>
        <v>RTS</v>
      </c>
      <c r="M383" s="61" t="e">
        <f>VLOOKUP(H383,VehiclesReport!A:D,4,FALSE)</f>
        <v>#N/A</v>
      </c>
      <c r="N383" t="e">
        <f>VLOOKUP(M383,Blackout!A:J,10,FALSE)</f>
        <v>#N/A</v>
      </c>
      <c r="O383">
        <v>0</v>
      </c>
      <c r="P383">
        <f>SUMIF(Report!A:A,'Vehicle Details'!H383,Report!D:D)</f>
        <v>336</v>
      </c>
      <c r="V383">
        <f>P383/(SUMIF(Report!A:A,'Vehicle Details'!H383,Report!F:F))</f>
        <v>23.045267489711932</v>
      </c>
      <c r="W383">
        <f>AVERAGEIF(Report!A:A,'Vehicle Details'!H383,Report!G:G)</f>
        <v>4.96</v>
      </c>
      <c r="X383">
        <f>SUMIF(Report!A:A, 'Vehicle Details'!H383,Report!H:H)</f>
        <v>72.33</v>
      </c>
      <c r="AA383">
        <f>COUNTIF('National Seating Mobility - NSM'!B:B,'Vehicle Details'!H383)</f>
        <v>0</v>
      </c>
      <c r="AB383">
        <f>SUMIF('National Seating Mobility - NSM'!B:B,'Vehicle Details'!H383,'National Seating Mobility - NSM'!F:F)</f>
        <v>0</v>
      </c>
      <c r="AC383">
        <f>VLOOKUP(A383,Export!A:I,9,FALSE)</f>
        <v>0.5714285714285714</v>
      </c>
      <c r="AD383">
        <f>VLOOKUP(A383,Export!A:N,14,FALSE)</f>
        <v>193</v>
      </c>
    </row>
    <row r="384" spans="1:30">
      <c r="A384" s="1">
        <v>209</v>
      </c>
      <c r="B384" s="1" t="str">
        <f>VLOOKUP($A384,Contacts!$A:$O,14,FALSE)</f>
        <v>Gulf Coast</v>
      </c>
      <c r="C384" s="1" t="str">
        <f>VLOOKUP($A384,Contacts!$A:$O,15,FALSE)</f>
        <v>South East</v>
      </c>
      <c r="D384" s="1" t="s">
        <v>2133</v>
      </c>
      <c r="E384" s="1" t="s">
        <v>398</v>
      </c>
      <c r="F384" s="1" t="s">
        <v>45</v>
      </c>
      <c r="G384" s="1" t="s">
        <v>46</v>
      </c>
      <c r="H384" s="1" t="s">
        <v>2134</v>
      </c>
      <c r="I384" s="1" t="s">
        <v>2138</v>
      </c>
      <c r="J384" s="1" t="s">
        <v>2136</v>
      </c>
      <c r="K384" s="1" t="s">
        <v>2137</v>
      </c>
      <c r="L384" t="str">
        <f>VLOOKUP(K384,Page1!A:F,6,FALSE)</f>
        <v>Technician</v>
      </c>
      <c r="M384" t="str">
        <f>VLOOKUP(H384,VehiclesReport!A:D,4,FALSE)</f>
        <v>0042186002</v>
      </c>
      <c r="N384" t="e">
        <f>VLOOKUP(M384,Blackout!A:J,10,FALSE)</f>
        <v>#N/A</v>
      </c>
      <c r="O384">
        <v>1</v>
      </c>
      <c r="P384">
        <f>SUMIF(Report!A:A,'Vehicle Details'!H384,Report!D:D)</f>
        <v>316</v>
      </c>
      <c r="V384">
        <f>P384/(SUMIF(Report!A:A,'Vehicle Details'!H384,Report!F:F))</f>
        <v>15.520628683693516</v>
      </c>
      <c r="W384">
        <f>AVERAGEIF(Report!A:A,'Vehicle Details'!H384,Report!G:G)</f>
        <v>4.42</v>
      </c>
      <c r="X384">
        <f>SUMIF(Report!A:A, 'Vehicle Details'!H384,Report!H:H)</f>
        <v>89.9</v>
      </c>
      <c r="AA384">
        <f>COUNTIF('National Seating Mobility - NSM'!B:B,'Vehicle Details'!H384)</f>
        <v>0</v>
      </c>
      <c r="AB384">
        <f>SUMIF('National Seating Mobility - NSM'!B:B,'Vehicle Details'!H384,'National Seating Mobility - NSM'!F:F)</f>
        <v>0</v>
      </c>
      <c r="AC384">
        <f>VLOOKUP(A384,Export!A:I,9,FALSE)</f>
        <v>0</v>
      </c>
      <c r="AD384">
        <f>VLOOKUP(A384,Export!A:N,14,FALSE)</f>
        <v>40</v>
      </c>
    </row>
    <row r="385" spans="1:30">
      <c r="A385" s="1">
        <v>165</v>
      </c>
      <c r="B385" s="1" t="str">
        <f>VLOOKUP($A385,Contacts!$A:$O,14,FALSE)</f>
        <v>Pac.N.West</v>
      </c>
      <c r="C385" s="1" t="str">
        <f>VLOOKUP($A385,Contacts!$A:$O,15,FALSE)</f>
        <v>West</v>
      </c>
      <c r="D385" s="1" t="s">
        <v>2139</v>
      </c>
      <c r="E385" s="1" t="s">
        <v>398</v>
      </c>
      <c r="F385" s="1" t="s">
        <v>45</v>
      </c>
      <c r="G385" s="1" t="s">
        <v>375</v>
      </c>
      <c r="H385" s="1" t="s">
        <v>2140</v>
      </c>
      <c r="I385" s="1" t="s">
        <v>2143</v>
      </c>
      <c r="J385" s="1" t="s">
        <v>2141</v>
      </c>
      <c r="K385" s="1" t="s">
        <v>2142</v>
      </c>
      <c r="L385" t="str">
        <f>VLOOKUP(K385,Page1!A:F,6,FALSE)</f>
        <v>RTS</v>
      </c>
      <c r="M385" t="str">
        <f>VLOOKUP(H385,VehiclesReport!A:D,4,FALSE)</f>
        <v>0090402986</v>
      </c>
      <c r="N385" t="e">
        <f>VLOOKUP(M385,Blackout!A:J,10,FALSE)</f>
        <v>#N/A</v>
      </c>
      <c r="O385">
        <v>1</v>
      </c>
      <c r="P385">
        <f>SUMIF(Report!A:A,'Vehicle Details'!H385,Report!D:D)</f>
        <v>542</v>
      </c>
      <c r="V385">
        <f>P385/(SUMIF(Report!A:A,'Vehicle Details'!H385,Report!F:F))</f>
        <v>29.682365826944139</v>
      </c>
      <c r="W385">
        <f>AVERAGEIF(Report!A:A,'Vehicle Details'!H385,Report!G:G)</f>
        <v>5.1150000000000002</v>
      </c>
      <c r="X385">
        <f>SUMIF(Report!A:A, 'Vehicle Details'!H385,Report!H:H)</f>
        <v>93.509999999999991</v>
      </c>
      <c r="AA385">
        <f>COUNTIF('National Seating Mobility - NSM'!B:B,'Vehicle Details'!H385)</f>
        <v>0</v>
      </c>
      <c r="AB385">
        <f>SUMIF('National Seating Mobility - NSM'!B:B,'Vehicle Details'!H385,'National Seating Mobility - NSM'!F:F)</f>
        <v>0</v>
      </c>
      <c r="AC385">
        <f>VLOOKUP(A385,Export!A:I,9,FALSE)</f>
        <v>0.5</v>
      </c>
      <c r="AD385">
        <f>VLOOKUP(A385,Export!A:N,14,FALSE)</f>
        <v>110</v>
      </c>
    </row>
    <row r="386" spans="1:30">
      <c r="A386" s="1">
        <v>68</v>
      </c>
      <c r="B386" s="1" t="str">
        <f>VLOOKUP($A386,Contacts!$A:$O,14,FALSE)</f>
        <v>ACC</v>
      </c>
      <c r="C386" s="1" t="str">
        <f>VLOOKUP($A386,Contacts!$A:$O,15,FALSE)</f>
        <v>South East</v>
      </c>
      <c r="D386" s="1" t="s">
        <v>2144</v>
      </c>
      <c r="E386" s="1" t="s">
        <v>398</v>
      </c>
      <c r="F386" s="1" t="s">
        <v>45</v>
      </c>
      <c r="G386" s="1" t="s">
        <v>46</v>
      </c>
      <c r="H386" s="1" t="s">
        <v>2145</v>
      </c>
      <c r="I386" s="1" t="s">
        <v>2148</v>
      </c>
      <c r="J386" s="1" t="s">
        <v>2146</v>
      </c>
      <c r="K386" s="60" t="s">
        <v>2147</v>
      </c>
      <c r="L386" t="e">
        <f>VLOOKUP(K386,Page1!A:F,6,FALSE)</f>
        <v>#N/A</v>
      </c>
      <c r="M386" t="str">
        <f>VLOOKUP(H386,VehiclesReport!A:D,4,FALSE)</f>
        <v>9123186012</v>
      </c>
      <c r="N386" t="e">
        <f>VLOOKUP(M386,Blackout!A:J,10,FALSE)</f>
        <v>#N/A</v>
      </c>
      <c r="O386">
        <v>1</v>
      </c>
      <c r="P386">
        <f>SUMIF(Report!A:A,'Vehicle Details'!H386,Report!D:D)</f>
        <v>0</v>
      </c>
      <c r="V386" t="e">
        <f>P386/(SUMIF(Report!A:A,'Vehicle Details'!H386,Report!F:F))</f>
        <v>#DIV/0!</v>
      </c>
      <c r="W386" t="e">
        <f>AVERAGEIF(Report!A:A,'Vehicle Details'!H386,Report!G:G)</f>
        <v>#DIV/0!</v>
      </c>
      <c r="X386">
        <f>SUMIF(Report!A:A, 'Vehicle Details'!H386,Report!H:H)</f>
        <v>0</v>
      </c>
      <c r="AA386">
        <f>COUNTIF('National Seating Mobility - NSM'!B:B,'Vehicle Details'!H386)</f>
        <v>0</v>
      </c>
      <c r="AB386">
        <f>SUMIF('National Seating Mobility - NSM'!B:B,'Vehicle Details'!H386,'National Seating Mobility - NSM'!F:F)</f>
        <v>0</v>
      </c>
      <c r="AC386">
        <f>VLOOKUP(A386,Export!A:I,9,FALSE)</f>
        <v>0.14285714285714285</v>
      </c>
      <c r="AD386">
        <f>VLOOKUP(A386,Export!A:N,14,FALSE)</f>
        <v>176</v>
      </c>
    </row>
    <row r="387" spans="1:30">
      <c r="A387" s="1">
        <v>137</v>
      </c>
      <c r="B387" s="1" t="str">
        <f>VLOOKUP($A387,Contacts!$A:$O,14,FALSE)</f>
        <v>North Central</v>
      </c>
      <c r="C387" s="1" t="str">
        <f>VLOOKUP($A387,Contacts!$A:$O,15,FALSE)</f>
        <v>Central</v>
      </c>
      <c r="D387" s="1" t="s">
        <v>2149</v>
      </c>
      <c r="E387" s="1" t="s">
        <v>398</v>
      </c>
      <c r="F387" s="1" t="s">
        <v>99</v>
      </c>
      <c r="G387" s="1" t="s">
        <v>100</v>
      </c>
      <c r="H387" s="1" t="s">
        <v>2150</v>
      </c>
      <c r="I387" s="1" t="s">
        <v>2153</v>
      </c>
      <c r="J387" s="1" t="s">
        <v>2151</v>
      </c>
      <c r="K387" s="1" t="s">
        <v>2152</v>
      </c>
      <c r="L387" t="str">
        <f>VLOOKUP(K387,Page1!A:F,6,FALSE)</f>
        <v>Access Sales</v>
      </c>
      <c r="M387" s="61" t="e">
        <f>VLOOKUP(H387,VehiclesReport!A:D,4,FALSE)</f>
        <v>#N/A</v>
      </c>
      <c r="N387" t="e">
        <f>VLOOKUP(M387,Blackout!A:J,10,FALSE)</f>
        <v>#N/A</v>
      </c>
      <c r="O387">
        <v>0</v>
      </c>
      <c r="P387">
        <f>SUMIF(Report!A:A,'Vehicle Details'!H387,Report!D:D)</f>
        <v>1086</v>
      </c>
      <c r="V387">
        <f>P387/(SUMIF(Report!A:A,'Vehicle Details'!H387,Report!F:F))</f>
        <v>22.433381532741169</v>
      </c>
      <c r="W387">
        <f>AVERAGEIF(Report!A:A,'Vehicle Details'!H387,Report!G:G)</f>
        <v>4.7433333333333332</v>
      </c>
      <c r="X387">
        <f>SUMIF(Report!A:A, 'Vehicle Details'!H387,Report!H:H)</f>
        <v>229.91</v>
      </c>
      <c r="AA387">
        <f>COUNTIF('National Seating Mobility - NSM'!B:B,'Vehicle Details'!H387)</f>
        <v>0</v>
      </c>
      <c r="AB387">
        <f>SUMIF('National Seating Mobility - NSM'!B:B,'Vehicle Details'!H387,'National Seating Mobility - NSM'!F:F)</f>
        <v>0</v>
      </c>
      <c r="AC387">
        <f>VLOOKUP(A387,Export!A:I,9,FALSE)</f>
        <v>0.36363636363636365</v>
      </c>
      <c r="AD387">
        <f>VLOOKUP(A387,Export!A:N,14,FALSE)</f>
        <v>143</v>
      </c>
    </row>
    <row r="388" spans="1:30">
      <c r="A388" s="1">
        <v>16</v>
      </c>
      <c r="B388" s="1" t="str">
        <f>VLOOKUP($A388,Contacts!$A:$O,14,FALSE)</f>
        <v>Big 10</v>
      </c>
      <c r="C388" s="1" t="str">
        <f>VLOOKUP($A388,Contacts!$A:$O,15,FALSE)</f>
        <v>Central</v>
      </c>
      <c r="D388" s="1" t="s">
        <v>2154</v>
      </c>
      <c r="E388" s="1" t="s">
        <v>11</v>
      </c>
      <c r="F388" s="1" t="s">
        <v>29</v>
      </c>
      <c r="G388" s="1" t="s">
        <v>30</v>
      </c>
      <c r="H388" s="1" t="s">
        <v>2155</v>
      </c>
      <c r="I388" s="1" t="s">
        <v>2158</v>
      </c>
      <c r="J388" s="1" t="s">
        <v>2156</v>
      </c>
      <c r="K388" s="1" t="s">
        <v>2157</v>
      </c>
      <c r="L388" t="str">
        <f>VLOOKUP(K388,Page1!A:F,6,FALSE)</f>
        <v>RTS</v>
      </c>
      <c r="M388" t="str">
        <f>VLOOKUP(H388,VehiclesReport!A:D,4,FALSE)</f>
        <v>1120302331</v>
      </c>
      <c r="N388" t="e">
        <f>VLOOKUP(M388,Blackout!A:J,10,FALSE)</f>
        <v>#N/A</v>
      </c>
      <c r="O388">
        <v>1</v>
      </c>
      <c r="P388">
        <f>SUMIF(Report!A:A,'Vehicle Details'!H388,Report!D:D)</f>
        <v>241</v>
      </c>
      <c r="V388">
        <f>P388/(SUMIF(Report!A:A,'Vehicle Details'!H388,Report!F:F))</f>
        <v>20.049916805324461</v>
      </c>
      <c r="W388">
        <f>AVERAGEIF(Report!A:A,'Vehicle Details'!H388,Report!G:G)</f>
        <v>6.15</v>
      </c>
      <c r="X388">
        <f>SUMIF(Report!A:A, 'Vehicle Details'!H388,Report!H:H)</f>
        <v>73.94</v>
      </c>
      <c r="AA388">
        <f>COUNTIF('National Seating Mobility - NSM'!B:B,'Vehicle Details'!H388)</f>
        <v>0</v>
      </c>
      <c r="AB388">
        <f>SUMIF('National Seating Mobility - NSM'!B:B,'Vehicle Details'!H388,'National Seating Mobility - NSM'!F:F)</f>
        <v>0</v>
      </c>
      <c r="AC388">
        <f>VLOOKUP(A388,Export!A:I,9,FALSE)</f>
        <v>0.27272727272727271</v>
      </c>
      <c r="AD388">
        <f>VLOOKUP(A388,Export!A:N,14,FALSE)</f>
        <v>535</v>
      </c>
    </row>
    <row r="389" spans="1:30">
      <c r="A389" s="1">
        <v>123</v>
      </c>
      <c r="B389" s="1" t="str">
        <f>VLOOKUP($A389,Contacts!$A:$O,14,FALSE)</f>
        <v>New England</v>
      </c>
      <c r="C389" s="1" t="str">
        <f>VLOOKUP($A389,Contacts!$A:$O,15,FALSE)</f>
        <v>North East</v>
      </c>
      <c r="D389" s="1" t="s">
        <v>2159</v>
      </c>
      <c r="E389" s="1" t="s">
        <v>11</v>
      </c>
      <c r="F389" s="1" t="s">
        <v>29</v>
      </c>
      <c r="G389" s="1" t="s">
        <v>30</v>
      </c>
      <c r="H389" s="1" t="s">
        <v>2160</v>
      </c>
      <c r="I389" s="1" t="s">
        <v>2163</v>
      </c>
      <c r="J389" s="1" t="s">
        <v>2161</v>
      </c>
      <c r="K389" s="1" t="s">
        <v>2162</v>
      </c>
      <c r="L389" t="str">
        <f>VLOOKUP(K389,Page1!A:F,6,FALSE)</f>
        <v>RTS</v>
      </c>
      <c r="M389" t="str">
        <f>VLOOKUP(H389,VehiclesReport!A:D,4,FALSE)</f>
        <v>0042286033</v>
      </c>
      <c r="N389" t="e">
        <f>VLOOKUP(M389,Blackout!A:J,10,FALSE)</f>
        <v>#N/A</v>
      </c>
      <c r="O389">
        <v>1</v>
      </c>
      <c r="P389">
        <f>SUMIF(Report!A:A,'Vehicle Details'!H389,Report!D:D)</f>
        <v>423</v>
      </c>
      <c r="V389">
        <f>P389/(SUMIF(Report!A:A,'Vehicle Details'!H389,Report!F:F))</f>
        <v>24.999999999999996</v>
      </c>
      <c r="W389">
        <f>AVERAGEIF(Report!A:A,'Vehicle Details'!H389,Report!G:G)</f>
        <v>5.3</v>
      </c>
      <c r="X389">
        <f>SUMIF(Report!A:A, 'Vehicle Details'!H389,Report!H:H)</f>
        <v>89.67</v>
      </c>
      <c r="AA389">
        <f>COUNTIF('National Seating Mobility - NSM'!B:B,'Vehicle Details'!H389)</f>
        <v>0</v>
      </c>
      <c r="AB389">
        <f>SUMIF('National Seating Mobility - NSM'!B:B,'Vehicle Details'!H389,'National Seating Mobility - NSM'!F:F)</f>
        <v>0</v>
      </c>
      <c r="AC389">
        <f>VLOOKUP(A389,Export!A:I,9,FALSE)</f>
        <v>0.58974358974358976</v>
      </c>
      <c r="AD389">
        <f>VLOOKUP(A389,Export!A:N,14,FALSE)</f>
        <v>320</v>
      </c>
    </row>
    <row r="390" spans="1:30">
      <c r="A390" s="1">
        <v>98</v>
      </c>
      <c r="B390" s="1" t="str">
        <f>VLOOKUP($A390,Contacts!$A:$O,14,FALSE)</f>
        <v>Mid-Atlantic</v>
      </c>
      <c r="C390" s="1" t="str">
        <f>VLOOKUP($A390,Contacts!$A:$O,15,FALSE)</f>
        <v>North East</v>
      </c>
      <c r="D390" s="1" t="s">
        <v>2164</v>
      </c>
      <c r="E390" s="1" t="s">
        <v>398</v>
      </c>
      <c r="F390" s="1" t="s">
        <v>99</v>
      </c>
      <c r="G390" s="1" t="s">
        <v>100</v>
      </c>
      <c r="H390" s="1" t="s">
        <v>2165</v>
      </c>
      <c r="I390" s="1" t="s">
        <v>2168</v>
      </c>
      <c r="J390" s="1" t="s">
        <v>2166</v>
      </c>
      <c r="K390" s="1" t="s">
        <v>2167</v>
      </c>
      <c r="L390" t="str">
        <f>VLOOKUP(K390,Page1!A:F,6,FALSE)</f>
        <v>Area Manager</v>
      </c>
      <c r="M390" t="str">
        <f>VLOOKUP(H390,VehiclesReport!A:D,4,FALSE)</f>
        <v>1102004104</v>
      </c>
      <c r="N390" t="e">
        <f>VLOOKUP(M390,Blackout!A:J,10,FALSE)</f>
        <v>#N/A</v>
      </c>
      <c r="O390">
        <v>1</v>
      </c>
      <c r="P390">
        <f>SUMIF(Report!A:A,'Vehicle Details'!H390,Report!D:D)</f>
        <v>0</v>
      </c>
      <c r="V390" t="e">
        <f>P390/(SUMIF(Report!A:A,'Vehicle Details'!H390,Report!F:F))</f>
        <v>#DIV/0!</v>
      </c>
      <c r="W390" t="e">
        <f>AVERAGEIF(Report!A:A,'Vehicle Details'!H390,Report!G:G)</f>
        <v>#DIV/0!</v>
      </c>
      <c r="X390">
        <f>SUMIF(Report!A:A, 'Vehicle Details'!H390,Report!H:H)</f>
        <v>0</v>
      </c>
      <c r="AA390">
        <f>COUNTIF('National Seating Mobility - NSM'!B:B,'Vehicle Details'!H390)</f>
        <v>0</v>
      </c>
      <c r="AB390">
        <f>SUMIF('National Seating Mobility - NSM'!B:B,'Vehicle Details'!H390,'National Seating Mobility - NSM'!F:F)</f>
        <v>0</v>
      </c>
      <c r="AC390">
        <f>VLOOKUP(A390,Export!A:I,9,FALSE)</f>
        <v>0.22222222222222221</v>
      </c>
      <c r="AD390">
        <f>VLOOKUP(A390,Export!A:N,14,FALSE)</f>
        <v>78</v>
      </c>
    </row>
    <row r="391" spans="1:30">
      <c r="A391" s="1">
        <v>169</v>
      </c>
      <c r="B391" s="1" t="str">
        <f>VLOOKUP($A391,Contacts!$A:$O,14,FALSE)</f>
        <v>ACC</v>
      </c>
      <c r="C391" s="1" t="str">
        <f>VLOOKUP($A391,Contacts!$A:$O,15,FALSE)</f>
        <v>South East</v>
      </c>
      <c r="D391" s="1" t="s">
        <v>2169</v>
      </c>
      <c r="E391" s="1" t="s">
        <v>44</v>
      </c>
      <c r="F391" s="1" t="s">
        <v>99</v>
      </c>
      <c r="G391" s="1" t="s">
        <v>1061</v>
      </c>
      <c r="H391" s="1" t="s">
        <v>2170</v>
      </c>
      <c r="I391" s="1" t="s">
        <v>2174</v>
      </c>
      <c r="J391" s="1" t="s">
        <v>2172</v>
      </c>
      <c r="K391" s="1" t="s">
        <v>2173</v>
      </c>
      <c r="L391" t="str">
        <f>VLOOKUP(K391,Page1!A:F,6,FALSE)</f>
        <v>RTS</v>
      </c>
      <c r="M391" t="str">
        <f>VLOOKUP(H391,VehiclesReport!A:D,4,FALSE)</f>
        <v>1101903949</v>
      </c>
      <c r="N391" t="e">
        <f>VLOOKUP(M391,Blackout!A:J,10,FALSE)</f>
        <v>#N/A</v>
      </c>
      <c r="O391">
        <v>1</v>
      </c>
      <c r="P391">
        <f>SUMIF(Report!A:A,'Vehicle Details'!H391,Report!D:D)</f>
        <v>324</v>
      </c>
      <c r="V391">
        <f>P391/(SUMIF(Report!A:A,'Vehicle Details'!H391,Report!F:F))</f>
        <v>24.17910447761194</v>
      </c>
      <c r="W391">
        <f>AVERAGEIF(Report!A:A,'Vehicle Details'!H391,Report!G:G)</f>
        <v>5.2</v>
      </c>
      <c r="X391">
        <f>SUMIF(Report!A:A, 'Vehicle Details'!H391,Report!H:H)</f>
        <v>69.680000000000007</v>
      </c>
      <c r="AA391">
        <f>COUNTIF('National Seating Mobility - NSM'!B:B,'Vehicle Details'!H391)</f>
        <v>0</v>
      </c>
      <c r="AB391">
        <f>SUMIF('National Seating Mobility - NSM'!B:B,'Vehicle Details'!H391,'National Seating Mobility - NSM'!F:F)</f>
        <v>0</v>
      </c>
      <c r="AC391">
        <f>VLOOKUP(A391,Export!A:I,9,FALSE)</f>
        <v>0.4</v>
      </c>
      <c r="AD391">
        <f>VLOOKUP(A391,Export!A:N,14,FALSE)</f>
        <v>41</v>
      </c>
    </row>
    <row r="392" spans="1:30">
      <c r="A392" s="1">
        <v>5</v>
      </c>
      <c r="B392" s="1" t="str">
        <f>VLOOKUP($A392,Contacts!$A:$O,14,FALSE)</f>
        <v>SEC</v>
      </c>
      <c r="C392" s="1" t="str">
        <f>VLOOKUP($A392,Contacts!$A:$O,15,FALSE)</f>
        <v>South East</v>
      </c>
      <c r="D392" s="1" t="s">
        <v>2175</v>
      </c>
      <c r="E392" s="1" t="s">
        <v>44</v>
      </c>
      <c r="F392" s="1" t="s">
        <v>45</v>
      </c>
      <c r="G392" s="1" t="s">
        <v>2176</v>
      </c>
      <c r="H392" s="1" t="s">
        <v>2177</v>
      </c>
      <c r="I392" s="1" t="s">
        <v>2180</v>
      </c>
      <c r="J392" s="1" t="s">
        <v>2178</v>
      </c>
      <c r="K392" s="1" t="s">
        <v>2179</v>
      </c>
      <c r="L392" t="str">
        <f>VLOOKUP(K392,Page1!A:F,6,FALSE)</f>
        <v>Technician</v>
      </c>
      <c r="M392" t="str">
        <f>VLOOKUP(H392,VehiclesReport!A:D,4,FALSE)</f>
        <v>9061001390</v>
      </c>
      <c r="N392" t="e">
        <f>VLOOKUP(M392,Blackout!A:J,10,FALSE)</f>
        <v>#N/A</v>
      </c>
      <c r="O392">
        <v>1</v>
      </c>
      <c r="P392">
        <f>SUMIF(Report!A:A,'Vehicle Details'!H392,Report!D:D)</f>
        <v>281</v>
      </c>
      <c r="V392">
        <f>P392/(SUMIF(Report!A:A,'Vehicle Details'!H392,Report!F:F))</f>
        <v>15.140086206896553</v>
      </c>
      <c r="W392">
        <f>AVERAGEIF(Report!A:A,'Vehicle Details'!H392,Report!G:G)</f>
        <v>4.4800000000000004</v>
      </c>
      <c r="X392">
        <f>SUMIF(Report!A:A, 'Vehicle Details'!H392,Report!H:H)</f>
        <v>83.14</v>
      </c>
      <c r="AA392">
        <f>COUNTIF('National Seating Mobility - NSM'!B:B,'Vehicle Details'!H392)</f>
        <v>0</v>
      </c>
      <c r="AB392">
        <f>SUMIF('National Seating Mobility - NSM'!B:B,'Vehicle Details'!H392,'National Seating Mobility - NSM'!F:F)</f>
        <v>0</v>
      </c>
      <c r="AC392">
        <f>VLOOKUP(A392,Export!A:I,9,FALSE)</f>
        <v>0.47058823529411764</v>
      </c>
      <c r="AD392">
        <f>VLOOKUP(A392,Export!A:N,14,FALSE)</f>
        <v>218</v>
      </c>
    </row>
    <row r="393" spans="1:30">
      <c r="A393" s="1">
        <v>23</v>
      </c>
      <c r="B393" s="1" t="str">
        <f>VLOOKUP($A393,Contacts!$A:$O,14,FALSE)</f>
        <v>North Central</v>
      </c>
      <c r="C393" s="1" t="str">
        <f>VLOOKUP($A393,Contacts!$A:$O,15,FALSE)</f>
        <v>Central</v>
      </c>
      <c r="D393" s="1" t="s">
        <v>2181</v>
      </c>
      <c r="E393" s="1" t="s">
        <v>67</v>
      </c>
      <c r="F393" s="1" t="s">
        <v>99</v>
      </c>
      <c r="G393" s="1" t="s">
        <v>1061</v>
      </c>
      <c r="H393" s="1" t="s">
        <v>2182</v>
      </c>
      <c r="I393" s="1" t="s">
        <v>2185</v>
      </c>
      <c r="J393" s="1" t="s">
        <v>2183</v>
      </c>
      <c r="K393" s="1" t="s">
        <v>2184</v>
      </c>
      <c r="L393" t="str">
        <f>VLOOKUP(K393,Page1!A:F,6,FALSE)</f>
        <v>RTS</v>
      </c>
      <c r="M393" s="61" t="e">
        <f>VLOOKUP(H393,VehiclesReport!A:D,4,FALSE)</f>
        <v>#N/A</v>
      </c>
      <c r="N393" t="e">
        <f>VLOOKUP(M393,Blackout!A:J,10,FALSE)</f>
        <v>#N/A</v>
      </c>
      <c r="O393">
        <v>0</v>
      </c>
      <c r="P393">
        <f>SUMIF(Report!A:A,'Vehicle Details'!H393,Report!D:D)</f>
        <v>326</v>
      </c>
      <c r="V393">
        <f>P393/(SUMIF(Report!A:A,'Vehicle Details'!H393,Report!F:F))</f>
        <v>19.120234604105573</v>
      </c>
      <c r="W393">
        <f>AVERAGEIF(Report!A:A,'Vehicle Details'!H393,Report!G:G)</f>
        <v>4.55</v>
      </c>
      <c r="X393">
        <f>SUMIF(Report!A:A, 'Vehicle Details'!H393,Report!H:H)</f>
        <v>77.56</v>
      </c>
      <c r="AA393">
        <f>COUNTIF('National Seating Mobility - NSM'!B:B,'Vehicle Details'!H393)</f>
        <v>0</v>
      </c>
      <c r="AB393">
        <f>SUMIF('National Seating Mobility - NSM'!B:B,'Vehicle Details'!H393,'National Seating Mobility - NSM'!F:F)</f>
        <v>0</v>
      </c>
      <c r="AC393">
        <f>VLOOKUP(A393,Export!A:I,9,FALSE)</f>
        <v>0.41379310344827586</v>
      </c>
      <c r="AD393">
        <f>VLOOKUP(A393,Export!A:N,14,FALSE)</f>
        <v>249</v>
      </c>
    </row>
    <row r="394" spans="1:30">
      <c r="A394" s="1">
        <v>3</v>
      </c>
      <c r="B394" s="1" t="str">
        <f>VLOOKUP($A394,Contacts!$A:$O,14,FALSE)</f>
        <v>SEC</v>
      </c>
      <c r="C394" s="1" t="str">
        <f>VLOOKUP($A394,Contacts!$A:$O,15,FALSE)</f>
        <v>South East</v>
      </c>
      <c r="D394" s="1" t="s">
        <v>2186</v>
      </c>
      <c r="E394" s="1" t="s">
        <v>398</v>
      </c>
      <c r="F394" s="1" t="s">
        <v>45</v>
      </c>
      <c r="G394" s="1" t="s">
        <v>60</v>
      </c>
      <c r="H394" s="1" t="s">
        <v>2187</v>
      </c>
      <c r="I394" s="1" t="s">
        <v>2190</v>
      </c>
      <c r="J394" s="1" t="s">
        <v>2188</v>
      </c>
      <c r="K394" s="1" t="s">
        <v>2189</v>
      </c>
      <c r="L394" t="str">
        <f>VLOOKUP(K394,Page1!A:F,6,FALSE)</f>
        <v>Technician</v>
      </c>
      <c r="M394" t="str">
        <f>VLOOKUP(H394,VehiclesReport!A:D,4,FALSE)</f>
        <v>0042286093</v>
      </c>
      <c r="N394" t="e">
        <f>VLOOKUP(M394,Blackout!A:J,10,FALSE)</f>
        <v>#N/A</v>
      </c>
      <c r="O394">
        <v>1</v>
      </c>
      <c r="P394">
        <f>SUMIF(Report!A:A,'Vehicle Details'!H394,Report!D:D)</f>
        <v>1033</v>
      </c>
      <c r="V394">
        <f>P394/(SUMIF(Report!A:A,'Vehicle Details'!H394,Report!F:F))</f>
        <v>18.683306203653466</v>
      </c>
      <c r="W394">
        <f>AVERAGEIF(Report!A:A,'Vehicle Details'!H394,Report!G:G)</f>
        <v>4.5266666666666664</v>
      </c>
      <c r="X394">
        <f>SUMIF(Report!A:A, 'Vehicle Details'!H394,Report!H:H)</f>
        <v>252.4</v>
      </c>
      <c r="AA394">
        <f>COUNTIF('National Seating Mobility - NSM'!B:B,'Vehicle Details'!H394)</f>
        <v>0</v>
      </c>
      <c r="AB394">
        <f>SUMIF('National Seating Mobility - NSM'!B:B,'Vehicle Details'!H394,'National Seating Mobility - NSM'!F:F)</f>
        <v>0</v>
      </c>
      <c r="AC394">
        <f>VLOOKUP(A394,Export!A:I,9,FALSE)</f>
        <v>0.2</v>
      </c>
      <c r="AD394">
        <f>VLOOKUP(A394,Export!A:N,14,FALSE)</f>
        <v>65</v>
      </c>
    </row>
    <row r="395" spans="1:30">
      <c r="A395" s="1">
        <v>71</v>
      </c>
      <c r="B395" s="1" t="str">
        <f>VLOOKUP($A395,Contacts!$A:$O,14,FALSE)</f>
        <v>South West</v>
      </c>
      <c r="C395" s="1" t="str">
        <f>VLOOKUP($A395,Contacts!$A:$O,15,FALSE)</f>
        <v>West</v>
      </c>
      <c r="D395" s="1" t="s">
        <v>2191</v>
      </c>
      <c r="E395" s="1" t="s">
        <v>398</v>
      </c>
      <c r="F395" s="1" t="s">
        <v>12</v>
      </c>
      <c r="G395" s="1" t="s">
        <v>1942</v>
      </c>
      <c r="H395" s="1" t="s">
        <v>2192</v>
      </c>
      <c r="I395" s="1" t="s">
        <v>2195</v>
      </c>
      <c r="J395" s="1" t="s">
        <v>2193</v>
      </c>
      <c r="K395" s="1" t="s">
        <v>2194</v>
      </c>
      <c r="L395" t="str">
        <f>VLOOKUP(K395,Page1!A:F,6,FALSE)</f>
        <v>Branch Manager</v>
      </c>
      <c r="M395" s="61" t="e">
        <f>VLOOKUP(H395,VehiclesReport!A:D,4,FALSE)</f>
        <v>#N/A</v>
      </c>
      <c r="N395" t="e">
        <f>VLOOKUP(M395,Blackout!A:J,10,FALSE)</f>
        <v>#N/A</v>
      </c>
      <c r="O395">
        <v>0</v>
      </c>
      <c r="P395">
        <f>SUMIF(Report!A:A,'Vehicle Details'!H395,Report!D:D)</f>
        <v>343</v>
      </c>
      <c r="V395">
        <f>P395/(SUMIF(Report!A:A,'Vehicle Details'!H395,Report!F:F))</f>
        <v>15.835641735918744</v>
      </c>
      <c r="W395">
        <f>AVERAGEIF(Report!A:A,'Vehicle Details'!H395,Report!G:G)</f>
        <v>5.46</v>
      </c>
      <c r="X395">
        <f>SUMIF(Report!A:A, 'Vehicle Details'!H395,Report!H:H)</f>
        <v>118.25</v>
      </c>
      <c r="AA395">
        <f>COUNTIF('National Seating Mobility - NSM'!B:B,'Vehicle Details'!H395)</f>
        <v>0</v>
      </c>
      <c r="AB395">
        <f>SUMIF('National Seating Mobility - NSM'!B:B,'Vehicle Details'!H395,'National Seating Mobility - NSM'!F:F)</f>
        <v>0</v>
      </c>
      <c r="AC395">
        <f>VLOOKUP(A395,Export!A:I,9,FALSE)</f>
        <v>0.2857142857142857</v>
      </c>
      <c r="AD395">
        <f>VLOOKUP(A395,Export!A:N,14,FALSE)</f>
        <v>58</v>
      </c>
    </row>
    <row r="396" spans="1:30">
      <c r="A396" s="1">
        <v>131</v>
      </c>
      <c r="B396" s="1" t="str">
        <f>VLOOKUP($A396,Contacts!$A:$O,14,FALSE)</f>
        <v>Big East</v>
      </c>
      <c r="C396" s="1" t="str">
        <f>VLOOKUP($A396,Contacts!$A:$O,15,FALSE)</f>
        <v>North East</v>
      </c>
      <c r="D396" s="1" t="s">
        <v>2196</v>
      </c>
      <c r="E396" s="1" t="s">
        <v>136</v>
      </c>
      <c r="F396" s="1" t="s">
        <v>99</v>
      </c>
      <c r="G396" s="1" t="s">
        <v>1061</v>
      </c>
      <c r="H396" s="1" t="s">
        <v>2197</v>
      </c>
      <c r="I396" s="1" t="s">
        <v>2200</v>
      </c>
      <c r="J396" s="1" t="s">
        <v>2198</v>
      </c>
      <c r="K396" s="1" t="s">
        <v>2199</v>
      </c>
      <c r="L396" t="str">
        <f>VLOOKUP(K396,Page1!A:F,6,FALSE)</f>
        <v>Technician Supervisor</v>
      </c>
      <c r="M396" s="61" t="e">
        <f>VLOOKUP(H396,VehiclesReport!A:D,4,FALSE)</f>
        <v>#N/A</v>
      </c>
      <c r="N396" t="e">
        <f>VLOOKUP(M396,Blackout!A:J,10,FALSE)</f>
        <v>#N/A</v>
      </c>
      <c r="O396">
        <v>0</v>
      </c>
      <c r="P396">
        <f>SUMIF(Report!A:A,'Vehicle Details'!H396,Report!D:D)</f>
        <v>487</v>
      </c>
      <c r="V396">
        <f>P396/(SUMIF(Report!A:A,'Vehicle Details'!H396,Report!F:F))</f>
        <v>14.892966360856267</v>
      </c>
      <c r="W396">
        <f>AVERAGEIF(Report!A:A,'Vehicle Details'!H396,Report!G:G)</f>
        <v>4.8600000000000003</v>
      </c>
      <c r="X396">
        <f>SUMIF(Report!A:A, 'Vehicle Details'!H396,Report!H:H)</f>
        <v>158.87</v>
      </c>
      <c r="AA396">
        <f>COUNTIF('National Seating Mobility - NSM'!B:B,'Vehicle Details'!H396)</f>
        <v>0</v>
      </c>
      <c r="AB396">
        <f>SUMIF('National Seating Mobility - NSM'!B:B,'Vehicle Details'!H396,'National Seating Mobility - NSM'!F:F)</f>
        <v>0</v>
      </c>
      <c r="AC396">
        <f>VLOOKUP(A396,Export!A:I,9,FALSE)</f>
        <v>0.265625</v>
      </c>
      <c r="AD396">
        <f>VLOOKUP(A396,Export!A:N,14,FALSE)</f>
        <v>511</v>
      </c>
    </row>
    <row r="397" spans="1:30">
      <c r="A397" s="1">
        <v>150</v>
      </c>
      <c r="B397" s="1" t="str">
        <f>VLOOKUP($A397,Contacts!$A:$O,14,FALSE)</f>
        <v>Mid-Atlantic</v>
      </c>
      <c r="C397" s="1" t="str">
        <f>VLOOKUP($A397,Contacts!$A:$O,15,FALSE)</f>
        <v>North East</v>
      </c>
      <c r="D397" s="1" t="s">
        <v>2201</v>
      </c>
      <c r="E397" s="1" t="s">
        <v>398</v>
      </c>
      <c r="F397" s="1" t="s">
        <v>45</v>
      </c>
      <c r="G397" s="1" t="s">
        <v>2202</v>
      </c>
      <c r="H397" s="1" t="s">
        <v>2203</v>
      </c>
      <c r="I397" s="1" t="s">
        <v>2207</v>
      </c>
      <c r="J397" s="1" t="s">
        <v>2205</v>
      </c>
      <c r="K397" s="1" t="s">
        <v>2206</v>
      </c>
      <c r="L397" t="str">
        <f>VLOOKUP(K397,Page1!A:F,6,FALSE)</f>
        <v>Technician</v>
      </c>
      <c r="M397" t="str">
        <f>VLOOKUP(H397,VehiclesReport!A:D,4,FALSE)</f>
        <v>0051185009</v>
      </c>
      <c r="N397" t="e">
        <f>VLOOKUP(M397,Blackout!A:J,10,FALSE)</f>
        <v>#N/A</v>
      </c>
      <c r="O397">
        <v>1</v>
      </c>
      <c r="P397">
        <f>SUMIF(Report!A:A,'Vehicle Details'!H397,Report!D:D)</f>
        <v>290</v>
      </c>
      <c r="V397">
        <f>P397/(SUMIF(Report!A:A,'Vehicle Details'!H397,Report!F:F))</f>
        <v>14.925373134328359</v>
      </c>
      <c r="W397">
        <f>AVERAGEIF(Report!A:A,'Vehicle Details'!H397,Report!G:G)</f>
        <v>4.7</v>
      </c>
      <c r="X397">
        <f>SUMIF(Report!A:A, 'Vehicle Details'!H397,Report!H:H)</f>
        <v>91.28</v>
      </c>
      <c r="AA397">
        <f>COUNTIF('National Seating Mobility - NSM'!B:B,'Vehicle Details'!H397)</f>
        <v>0</v>
      </c>
      <c r="AB397">
        <f>SUMIF('National Seating Mobility - NSM'!B:B,'Vehicle Details'!H397,'National Seating Mobility - NSM'!F:F)</f>
        <v>0</v>
      </c>
      <c r="AC397">
        <f>VLOOKUP(A397,Export!A:I,9,FALSE)</f>
        <v>1</v>
      </c>
      <c r="AD397">
        <f>VLOOKUP(A397,Export!A:N,14,FALSE)</f>
        <v>66</v>
      </c>
    </row>
    <row r="398" spans="1:30">
      <c r="A398" s="1">
        <v>204</v>
      </c>
      <c r="B398" s="1" t="str">
        <f>VLOOKUP($A398,Contacts!$A:$O,14,FALSE)</f>
        <v>Gulf Coast</v>
      </c>
      <c r="C398" s="1" t="str">
        <f>VLOOKUP($A398,Contacts!$A:$O,15,FALSE)</f>
        <v>South East</v>
      </c>
      <c r="D398" s="1" t="s">
        <v>2208</v>
      </c>
      <c r="E398" s="1" t="s">
        <v>136</v>
      </c>
      <c r="F398" s="1" t="s">
        <v>99</v>
      </c>
      <c r="G398" s="1" t="s">
        <v>100</v>
      </c>
      <c r="H398" s="1" t="s">
        <v>2209</v>
      </c>
      <c r="I398" s="1" t="s">
        <v>2212</v>
      </c>
      <c r="J398" s="1" t="s">
        <v>2210</v>
      </c>
      <c r="K398" s="1" t="s">
        <v>2211</v>
      </c>
      <c r="L398" t="str">
        <f>VLOOKUP(K398,Page1!A:F,6,FALSE)</f>
        <v>Branch Manager</v>
      </c>
      <c r="M398" s="61" t="e">
        <f>VLOOKUP(H398,VehiclesReport!A:D,4,FALSE)</f>
        <v>#N/A</v>
      </c>
      <c r="N398" t="e">
        <f>VLOOKUP(M398,Blackout!A:J,10,FALSE)</f>
        <v>#N/A</v>
      </c>
      <c r="O398">
        <v>0</v>
      </c>
      <c r="P398">
        <f>SUMIF(Report!A:A,'Vehicle Details'!H398,Report!D:D)</f>
        <v>323</v>
      </c>
      <c r="V398">
        <f>P398/(SUMIF(Report!A:A,'Vehicle Details'!H398,Report!F:F))</f>
        <v>19.587628865979383</v>
      </c>
      <c r="W398">
        <f>AVERAGEIF(Report!A:A,'Vehicle Details'!H398,Report!G:G)</f>
        <v>3.87</v>
      </c>
      <c r="X398">
        <f>SUMIF(Report!A:A, 'Vehicle Details'!H398,Report!H:H)</f>
        <v>63.82</v>
      </c>
      <c r="AA398">
        <f>COUNTIF('National Seating Mobility - NSM'!B:B,'Vehicle Details'!H398)</f>
        <v>0</v>
      </c>
      <c r="AB398">
        <f>SUMIF('National Seating Mobility - NSM'!B:B,'Vehicle Details'!H398,'National Seating Mobility - NSM'!F:F)</f>
        <v>0</v>
      </c>
      <c r="AC398">
        <f>VLOOKUP(A398,Export!A:I,9,FALSE)</f>
        <v>0.66666666666666663</v>
      </c>
      <c r="AD398">
        <f>VLOOKUP(A398,Export!A:N,14,FALSE)</f>
        <v>40</v>
      </c>
    </row>
    <row r="399" spans="1:30">
      <c r="A399" s="1">
        <v>7</v>
      </c>
      <c r="B399" s="1" t="str">
        <f>VLOOKUP($A399,Contacts!$A:$O,14,FALSE)</f>
        <v>Gulf Coast</v>
      </c>
      <c r="C399" s="1" t="str">
        <f>VLOOKUP($A399,Contacts!$A:$O,15,FALSE)</f>
        <v>South East</v>
      </c>
      <c r="D399" s="1" t="s">
        <v>2213</v>
      </c>
      <c r="E399" s="1" t="s">
        <v>398</v>
      </c>
      <c r="F399" s="1" t="s">
        <v>45</v>
      </c>
      <c r="G399" s="1" t="s">
        <v>53</v>
      </c>
      <c r="H399" s="1" t="s">
        <v>2214</v>
      </c>
      <c r="I399" s="1" t="s">
        <v>2217</v>
      </c>
      <c r="J399" s="1" t="s">
        <v>2215</v>
      </c>
      <c r="K399" s="1" t="s">
        <v>2216</v>
      </c>
      <c r="L399" t="str">
        <f>VLOOKUP(K399,Page1!A:F,6,FALSE)</f>
        <v>Technician</v>
      </c>
      <c r="M399" t="str">
        <f>VLOOKUP(H399,VehiclesReport!A:D,4,FALSE)</f>
        <v>1101905983</v>
      </c>
      <c r="N399" t="e">
        <f>VLOOKUP(M399,Blackout!A:J,10,FALSE)</f>
        <v>#N/A</v>
      </c>
      <c r="O399">
        <v>1</v>
      </c>
      <c r="P399">
        <f>SUMIF(Report!A:A,'Vehicle Details'!H399,Report!D:D)</f>
        <v>323</v>
      </c>
      <c r="V399">
        <f>P399/(SUMIF(Report!A:A,'Vehicle Details'!H399,Report!F:F))</f>
        <v>14.025184541901867</v>
      </c>
      <c r="W399">
        <f>AVERAGEIF(Report!A:A,'Vehicle Details'!H399,Report!G:G)</f>
        <v>4.16</v>
      </c>
      <c r="X399">
        <f>SUMIF(Report!A:A, 'Vehicle Details'!H399,Report!H:H)</f>
        <v>95.8</v>
      </c>
      <c r="AA399">
        <f>COUNTIF('National Seating Mobility - NSM'!B:B,'Vehicle Details'!H399)</f>
        <v>0</v>
      </c>
      <c r="AB399">
        <f>SUMIF('National Seating Mobility - NSM'!B:B,'Vehicle Details'!H399,'National Seating Mobility - NSM'!F:F)</f>
        <v>0</v>
      </c>
      <c r="AC399">
        <f>VLOOKUP(A399,Export!A:I,9,FALSE)</f>
        <v>0.6</v>
      </c>
      <c r="AD399">
        <f>VLOOKUP(A399,Export!A:N,14,FALSE)</f>
        <v>337</v>
      </c>
    </row>
    <row r="400" spans="1:30">
      <c r="A400" s="1">
        <v>168</v>
      </c>
      <c r="B400" s="1" t="str">
        <f>VLOOKUP($A400,Contacts!$A:$O,14,FALSE)</f>
        <v>ACC</v>
      </c>
      <c r="C400" s="1" t="str">
        <f>VLOOKUP($A400,Contacts!$A:$O,15,FALSE)</f>
        <v>South East</v>
      </c>
      <c r="D400" s="1" t="s">
        <v>2218</v>
      </c>
      <c r="E400" s="1" t="s">
        <v>398</v>
      </c>
      <c r="F400" s="1" t="s">
        <v>45</v>
      </c>
      <c r="G400" s="1" t="s">
        <v>375</v>
      </c>
      <c r="H400" s="1" t="s">
        <v>2219</v>
      </c>
      <c r="I400" s="1" t="s">
        <v>2222</v>
      </c>
      <c r="J400" s="1" t="s">
        <v>2220</v>
      </c>
      <c r="K400" s="1" t="s">
        <v>2221</v>
      </c>
      <c r="L400" t="str">
        <f>VLOOKUP(K400,Page1!A:F,6,FALSE)</f>
        <v>RTS</v>
      </c>
      <c r="M400" s="61" t="e">
        <f>VLOOKUP(H400,VehiclesReport!A:D,4,FALSE)</f>
        <v>#N/A</v>
      </c>
      <c r="N400" t="e">
        <f>VLOOKUP(M400,Blackout!A:J,10,FALSE)</f>
        <v>#N/A</v>
      </c>
      <c r="O400">
        <v>0</v>
      </c>
      <c r="P400">
        <f>SUMIF(Report!A:A,'Vehicle Details'!H400,Report!D:D)</f>
        <v>930</v>
      </c>
      <c r="V400">
        <f>P400/(SUMIF(Report!A:A,'Vehicle Details'!H400,Report!F:F))</f>
        <v>25.57755775577558</v>
      </c>
      <c r="W400">
        <f>AVERAGEIF(Report!A:A,'Vehicle Details'!H400,Report!G:G)</f>
        <v>4.1920000000000002</v>
      </c>
      <c r="X400">
        <f>SUMIF(Report!A:A, 'Vehicle Details'!H400,Report!H:H)</f>
        <v>152.68</v>
      </c>
      <c r="AA400">
        <f>COUNTIF('National Seating Mobility - NSM'!B:B,'Vehicle Details'!H400)</f>
        <v>0</v>
      </c>
      <c r="AB400">
        <f>SUMIF('National Seating Mobility - NSM'!B:B,'Vehicle Details'!H400,'National Seating Mobility - NSM'!F:F)</f>
        <v>0</v>
      </c>
      <c r="AC400">
        <f>VLOOKUP(A400,Export!A:I,9,FALSE)</f>
        <v>0.53333333333333333</v>
      </c>
      <c r="AD400">
        <f>VLOOKUP(A400,Export!A:N,14,FALSE)</f>
        <v>109</v>
      </c>
    </row>
    <row r="401" spans="1:30">
      <c r="A401" s="1">
        <v>208</v>
      </c>
      <c r="B401" s="1" t="str">
        <f>VLOOKUP($A401,Contacts!$A:$O,14,FALSE)</f>
        <v>South West</v>
      </c>
      <c r="C401" s="1" t="str">
        <f>VLOOKUP($A401,Contacts!$A:$O,15,FALSE)</f>
        <v>West</v>
      </c>
      <c r="D401" s="1" t="s">
        <v>2223</v>
      </c>
      <c r="E401" s="1" t="s">
        <v>398</v>
      </c>
      <c r="F401" s="1" t="s">
        <v>45</v>
      </c>
      <c r="G401" s="1" t="s">
        <v>46</v>
      </c>
      <c r="H401" s="1" t="s">
        <v>2224</v>
      </c>
      <c r="I401" s="1" t="s">
        <v>2228</v>
      </c>
      <c r="J401" s="1" t="s">
        <v>2226</v>
      </c>
      <c r="K401" s="1" t="s">
        <v>2227</v>
      </c>
      <c r="L401" t="str">
        <f>VLOOKUP(K401,Page1!A:F,6,FALSE)</f>
        <v>Technician</v>
      </c>
      <c r="M401" t="str">
        <f>VLOOKUP(H401,VehiclesReport!A:D,4,FALSE)</f>
        <v>8120701182</v>
      </c>
      <c r="N401" t="e">
        <f>VLOOKUP(M401,Blackout!A:J,10,FALSE)</f>
        <v>#N/A</v>
      </c>
      <c r="O401">
        <v>1</v>
      </c>
      <c r="P401">
        <f>SUMIF(Report!A:A,'Vehicle Details'!H401,Report!D:D)</f>
        <v>460</v>
      </c>
      <c r="V401">
        <f>P401/(SUMIF(Report!A:A,'Vehicle Details'!H401,Report!F:F))</f>
        <v>14.696485623003195</v>
      </c>
      <c r="W401">
        <f>AVERAGEIF(Report!A:A,'Vehicle Details'!H401,Report!G:G)</f>
        <v>4.8149999999999995</v>
      </c>
      <c r="X401">
        <f>SUMIF(Report!A:A, 'Vehicle Details'!H401,Report!H:H)</f>
        <v>150.85</v>
      </c>
      <c r="AA401">
        <f>COUNTIF('National Seating Mobility - NSM'!B:B,'Vehicle Details'!H401)</f>
        <v>0</v>
      </c>
      <c r="AB401">
        <f>SUMIF('National Seating Mobility - NSM'!B:B,'Vehicle Details'!H401,'National Seating Mobility - NSM'!F:F)</f>
        <v>0</v>
      </c>
      <c r="AC401">
        <f>VLOOKUP(A401,Export!A:I,9,FALSE)</f>
        <v>0.5</v>
      </c>
      <c r="AD401">
        <f>VLOOKUP(A401,Export!A:N,14,FALSE)</f>
        <v>21</v>
      </c>
    </row>
    <row r="402" spans="1:30">
      <c r="A402" s="1">
        <v>84</v>
      </c>
      <c r="B402" s="1" t="str">
        <f>VLOOKUP($A402,Contacts!$A:$O,14,FALSE)</f>
        <v>Mid-Central</v>
      </c>
      <c r="C402" s="1" t="str">
        <f>VLOOKUP($A402,Contacts!$A:$O,15,FALSE)</f>
        <v>Central</v>
      </c>
      <c r="D402" s="1" t="s">
        <v>2229</v>
      </c>
      <c r="E402" s="1" t="s">
        <v>398</v>
      </c>
      <c r="F402" s="1" t="s">
        <v>45</v>
      </c>
      <c r="G402" s="1" t="s">
        <v>375</v>
      </c>
      <c r="H402" s="1" t="s">
        <v>2230</v>
      </c>
      <c r="I402" s="1" t="s">
        <v>2233</v>
      </c>
      <c r="J402" s="1" t="s">
        <v>2231</v>
      </c>
      <c r="K402" s="1" t="s">
        <v>2232</v>
      </c>
      <c r="L402" t="str">
        <f>VLOOKUP(K402,Page1!A:F,6,FALSE)</f>
        <v>RTS</v>
      </c>
      <c r="M402" t="str">
        <f>VLOOKUP(H402,VehiclesReport!A:D,4,FALSE)</f>
        <v>0042285240</v>
      </c>
      <c r="N402" t="e">
        <f>VLOOKUP(M402,Blackout!A:J,10,FALSE)</f>
        <v>#N/A</v>
      </c>
      <c r="O402">
        <v>1</v>
      </c>
      <c r="P402">
        <f>SUMIF(Report!A:A,'Vehicle Details'!H402,Report!D:D)</f>
        <v>257</v>
      </c>
      <c r="V402">
        <f>P402/(SUMIF(Report!A:A,'Vehicle Details'!H402,Report!F:F))</f>
        <v>20.413026211278794</v>
      </c>
      <c r="W402">
        <f>AVERAGEIF(Report!A:A,'Vehicle Details'!H402,Report!G:G)</f>
        <v>4.45</v>
      </c>
      <c r="X402">
        <f>SUMIF(Report!A:A, 'Vehicle Details'!H402,Report!H:H)</f>
        <v>56.05</v>
      </c>
      <c r="AA402">
        <f>COUNTIF('National Seating Mobility - NSM'!B:B,'Vehicle Details'!H402)</f>
        <v>0</v>
      </c>
      <c r="AB402">
        <f>SUMIF('National Seating Mobility - NSM'!B:B,'Vehicle Details'!H402,'National Seating Mobility - NSM'!F:F)</f>
        <v>0</v>
      </c>
      <c r="AC402">
        <f>VLOOKUP(A402,Export!A:I,9,FALSE)</f>
        <v>0.45454545454545453</v>
      </c>
      <c r="AD402">
        <f>VLOOKUP(A402,Export!A:N,14,FALSE)</f>
        <v>127</v>
      </c>
    </row>
    <row r="403" spans="1:30">
      <c r="A403" s="1">
        <v>106</v>
      </c>
      <c r="B403" s="1" t="str">
        <f>VLOOKUP($A403,Contacts!$A:$O,14,FALSE)</f>
        <v>Big East</v>
      </c>
      <c r="C403" s="1" t="str">
        <f>VLOOKUP($A403,Contacts!$A:$O,15,FALSE)</f>
        <v>North East</v>
      </c>
      <c r="D403" s="1" t="s">
        <v>2234</v>
      </c>
      <c r="E403" s="1" t="s">
        <v>398</v>
      </c>
      <c r="F403" s="1" t="s">
        <v>45</v>
      </c>
      <c r="G403" s="1" t="s">
        <v>60</v>
      </c>
      <c r="H403" s="1" t="s">
        <v>2235</v>
      </c>
      <c r="I403" s="1" t="s">
        <v>2238</v>
      </c>
      <c r="J403" s="1" t="s">
        <v>2236</v>
      </c>
      <c r="K403" s="1" t="s">
        <v>2237</v>
      </c>
      <c r="L403" t="str">
        <f>VLOOKUP(K403,Page1!A:F,6,FALSE)</f>
        <v>Technician</v>
      </c>
      <c r="M403" t="str">
        <f>VLOOKUP(H403,VehiclesReport!A:D,4,FALSE)</f>
        <v>0042287132</v>
      </c>
      <c r="N403" t="e">
        <f>VLOOKUP(M403,Blackout!A:J,10,FALSE)</f>
        <v>#N/A</v>
      </c>
      <c r="O403">
        <v>1</v>
      </c>
      <c r="P403">
        <f>SUMIF(Report!A:A,'Vehicle Details'!H403,Report!D:D)</f>
        <v>529</v>
      </c>
      <c r="V403">
        <f>P403/(SUMIF(Report!A:A,'Vehicle Details'!H403,Report!F:F))</f>
        <v>16.454121306376361</v>
      </c>
      <c r="W403">
        <f>AVERAGEIF(Report!A:A,'Vehicle Details'!H403,Report!G:G)</f>
        <v>4.82</v>
      </c>
      <c r="X403">
        <f>SUMIF(Report!A:A, 'Vehicle Details'!H403,Report!H:H)</f>
        <v>155.19999999999999</v>
      </c>
      <c r="AA403">
        <f>COUNTIF('National Seating Mobility - NSM'!B:B,'Vehicle Details'!H403)</f>
        <v>0</v>
      </c>
      <c r="AB403">
        <f>SUMIF('National Seating Mobility - NSM'!B:B,'Vehicle Details'!H403,'National Seating Mobility - NSM'!F:F)</f>
        <v>0</v>
      </c>
      <c r="AC403">
        <f>VLOOKUP(A403,Export!A:I,9,FALSE)</f>
        <v>0.25</v>
      </c>
      <c r="AD403">
        <f>VLOOKUP(A403,Export!A:N,14,FALSE)</f>
        <v>104</v>
      </c>
    </row>
    <row r="404" spans="1:30">
      <c r="A404" s="1">
        <v>161</v>
      </c>
      <c r="B404" s="1" t="str">
        <f>VLOOKUP($A404,Contacts!$A:$O,14,FALSE)</f>
        <v>Mid-Central</v>
      </c>
      <c r="C404" s="1" t="str">
        <f>VLOOKUP($A404,Contacts!$A:$O,15,FALSE)</f>
        <v>Central</v>
      </c>
      <c r="D404" s="1" t="s">
        <v>2239</v>
      </c>
      <c r="E404" s="1" t="s">
        <v>136</v>
      </c>
      <c r="F404" s="1" t="s">
        <v>12</v>
      </c>
      <c r="G404" s="1" t="s">
        <v>2240</v>
      </c>
      <c r="H404" s="1" t="s">
        <v>2241</v>
      </c>
      <c r="I404" s="1" t="s">
        <v>2244</v>
      </c>
      <c r="J404" s="1" t="s">
        <v>2242</v>
      </c>
      <c r="K404" s="1" t="s">
        <v>2243</v>
      </c>
      <c r="L404" t="str">
        <f>VLOOKUP(K404,Page1!A:F,6,FALSE)</f>
        <v>General Manager</v>
      </c>
      <c r="M404" t="str">
        <f>VLOOKUP(H404,VehiclesReport!A:D,4,FALSE)</f>
        <v>0051185095</v>
      </c>
      <c r="N404" t="e">
        <f>VLOOKUP(M404,Blackout!A:J,10,FALSE)</f>
        <v>#N/A</v>
      </c>
      <c r="O404">
        <v>1</v>
      </c>
      <c r="P404">
        <f>SUMIF(Report!A:A,'Vehicle Details'!H404,Report!D:D)</f>
        <v>0</v>
      </c>
      <c r="V404" t="e">
        <f>P404/(SUMIF(Report!A:A,'Vehicle Details'!H404,Report!F:F))</f>
        <v>#DIV/0!</v>
      </c>
      <c r="W404" t="e">
        <f>AVERAGEIF(Report!A:A,'Vehicle Details'!H404,Report!G:G)</f>
        <v>#DIV/0!</v>
      </c>
      <c r="X404">
        <f>SUMIF(Report!A:A, 'Vehicle Details'!H404,Report!H:H)</f>
        <v>0</v>
      </c>
      <c r="AA404">
        <f>COUNTIF('National Seating Mobility - NSM'!B:B,'Vehicle Details'!H404)</f>
        <v>0</v>
      </c>
      <c r="AB404">
        <f>SUMIF('National Seating Mobility - NSM'!B:B,'Vehicle Details'!H404,'National Seating Mobility - NSM'!F:F)</f>
        <v>0</v>
      </c>
      <c r="AC404">
        <f>VLOOKUP(A404,Export!A:I,9,FALSE)</f>
        <v>0.375</v>
      </c>
      <c r="AD404">
        <f>VLOOKUP(A404,Export!A:N,14,FALSE)</f>
        <v>73</v>
      </c>
    </row>
    <row r="405" spans="1:30">
      <c r="A405" s="1">
        <v>160</v>
      </c>
      <c r="B405" s="1" t="str">
        <f>VLOOKUP($A405,Contacts!$A:$O,14,FALSE)</f>
        <v>SC Texas</v>
      </c>
      <c r="C405" s="1" t="str">
        <f>VLOOKUP($A405,Contacts!$A:$O,15,FALSE)</f>
        <v>South East</v>
      </c>
      <c r="D405" s="1" t="s">
        <v>2245</v>
      </c>
      <c r="E405" s="1" t="s">
        <v>136</v>
      </c>
      <c r="F405" s="1" t="s">
        <v>99</v>
      </c>
      <c r="G405" s="1" t="s">
        <v>100</v>
      </c>
      <c r="H405" s="1" t="s">
        <v>2246</v>
      </c>
      <c r="I405" s="1" t="s">
        <v>2250</v>
      </c>
      <c r="J405" s="1" t="s">
        <v>2248</v>
      </c>
      <c r="K405" s="1" t="s">
        <v>2249</v>
      </c>
      <c r="L405" t="str">
        <f>VLOOKUP(K405,Page1!A:F,6,FALSE)</f>
        <v>RTS</v>
      </c>
      <c r="M405" t="str">
        <f>VLOOKUP(H405,VehiclesReport!A:D,4,FALSE)</f>
        <v>0042287045</v>
      </c>
      <c r="N405" t="e">
        <f>VLOOKUP(M405,Blackout!A:J,10,FALSE)</f>
        <v>#N/A</v>
      </c>
      <c r="O405">
        <v>1</v>
      </c>
      <c r="P405">
        <f>SUMIF(Report!A:A,'Vehicle Details'!H405,Report!D:D)</f>
        <v>298</v>
      </c>
      <c r="V405">
        <f>P405/(SUMIF(Report!A:A,'Vehicle Details'!H405,Report!F:F))</f>
        <v>19.225806451612904</v>
      </c>
      <c r="W405">
        <f>AVERAGEIF(Report!A:A,'Vehicle Details'!H405,Report!G:G)</f>
        <v>4.4000000000000004</v>
      </c>
      <c r="X405">
        <f>SUMIF(Report!A:A, 'Vehicle Details'!H405,Report!H:H)</f>
        <v>68.180000000000007</v>
      </c>
      <c r="AA405">
        <f>COUNTIF('National Seating Mobility - NSM'!B:B,'Vehicle Details'!H405)</f>
        <v>0</v>
      </c>
      <c r="AB405">
        <f>SUMIF('National Seating Mobility - NSM'!B:B,'Vehicle Details'!H405,'National Seating Mobility - NSM'!F:F)</f>
        <v>0</v>
      </c>
      <c r="AC405">
        <f>VLOOKUP(A405,Export!A:I,9,FALSE)</f>
        <v>0.5</v>
      </c>
      <c r="AD405">
        <f>VLOOKUP(A405,Export!A:N,14,FALSE)</f>
        <v>48</v>
      </c>
    </row>
    <row r="406" spans="1:30">
      <c r="A406" s="1">
        <v>930</v>
      </c>
      <c r="B406" s="1">
        <f>VLOOKUP($A406,Contacts!$A:$O,14,FALSE)</f>
        <v>0</v>
      </c>
      <c r="C406" s="1" t="str">
        <f>VLOOKUP($A406,Contacts!$A:$O,15,FALSE)</f>
        <v>Central</v>
      </c>
      <c r="D406" s="1" t="s">
        <v>2251</v>
      </c>
      <c r="E406" s="1" t="s">
        <v>398</v>
      </c>
      <c r="F406" s="1" t="s">
        <v>45</v>
      </c>
      <c r="G406" s="1" t="s">
        <v>368</v>
      </c>
      <c r="H406" s="1" t="s">
        <v>2252</v>
      </c>
      <c r="I406" s="1" t="s">
        <v>2255</v>
      </c>
      <c r="J406" s="1" t="s">
        <v>2253</v>
      </c>
      <c r="K406" s="1" t="s">
        <v>2254</v>
      </c>
      <c r="L406" t="str">
        <f>VLOOKUP(K406,Page1!A:F,6,FALSE)</f>
        <v>Market Development Direct</v>
      </c>
      <c r="M406" t="str">
        <f>VLOOKUP(H406,VehiclesReport!A:D,4,FALSE)</f>
        <v>0051287031</v>
      </c>
      <c r="N406" t="e">
        <f>VLOOKUP(M406,Blackout!A:J,10,FALSE)</f>
        <v>#N/A</v>
      </c>
      <c r="O406">
        <v>1</v>
      </c>
      <c r="P406">
        <f>SUMIF(Report!A:A,'Vehicle Details'!H406,Report!D:D)</f>
        <v>447</v>
      </c>
      <c r="V406">
        <f>P406/(SUMIF(Report!A:A,'Vehicle Details'!H406,Report!F:F))</f>
        <v>37.531486146095716</v>
      </c>
      <c r="W406">
        <f>AVERAGEIF(Report!A:A,'Vehicle Details'!H406,Report!G:G)</f>
        <v>4.9400000000000004</v>
      </c>
      <c r="X406">
        <f>SUMIF(Report!A:A, 'Vehicle Details'!H406,Report!H:H)</f>
        <v>58.84</v>
      </c>
      <c r="AA406">
        <f>COUNTIF('National Seating Mobility - NSM'!B:B,'Vehicle Details'!H406)</f>
        <v>0</v>
      </c>
      <c r="AB406">
        <f>SUMIF('National Seating Mobility - NSM'!B:B,'Vehicle Details'!H406,'National Seating Mobility - NSM'!F:F)</f>
        <v>0</v>
      </c>
      <c r="AC406" t="e">
        <f>VLOOKUP(A406,Export!A:I,9,FALSE)</f>
        <v>#N/A</v>
      </c>
      <c r="AD406" t="e">
        <f>VLOOKUP(A406,Export!A:N,14,FALSE)</f>
        <v>#N/A</v>
      </c>
    </row>
    <row r="407" spans="1:30">
      <c r="A407" s="1">
        <v>72</v>
      </c>
      <c r="B407" s="1" t="str">
        <f>VLOOKUP($A407,Contacts!$A:$O,14,FALSE)</f>
        <v>SC Texas</v>
      </c>
      <c r="C407" s="1" t="str">
        <f>VLOOKUP($A407,Contacts!$A:$O,15,FALSE)</f>
        <v>South East</v>
      </c>
      <c r="D407" s="1" t="s">
        <v>2256</v>
      </c>
      <c r="E407" s="1" t="s">
        <v>398</v>
      </c>
      <c r="F407" s="1" t="s">
        <v>45</v>
      </c>
      <c r="G407" s="1" t="s">
        <v>60</v>
      </c>
      <c r="H407" s="1" t="s">
        <v>2257</v>
      </c>
      <c r="I407" s="1" t="s">
        <v>2261</v>
      </c>
      <c r="J407" s="1" t="s">
        <v>2259</v>
      </c>
      <c r="K407" s="1" t="s">
        <v>2260</v>
      </c>
      <c r="L407" t="str">
        <f>VLOOKUP(K407,Page1!A:F,6,FALSE)</f>
        <v>RTS</v>
      </c>
      <c r="M407" t="str">
        <f>VLOOKUP(H407,VehiclesReport!A:D,4,FALSE)</f>
        <v>8120701186</v>
      </c>
      <c r="N407" t="e">
        <f>VLOOKUP(M407,Blackout!A:J,10,FALSE)</f>
        <v>#N/A</v>
      </c>
      <c r="O407">
        <v>1</v>
      </c>
      <c r="P407">
        <f>SUMIF(Report!A:A,'Vehicle Details'!H407,Report!D:D)</f>
        <v>250</v>
      </c>
      <c r="V407">
        <f>P407/(SUMIF(Report!A:A,'Vehicle Details'!H407,Report!F:F))</f>
        <v>12.388503468780971</v>
      </c>
      <c r="W407">
        <f>AVERAGEIF(Report!A:A,'Vehicle Details'!H407,Report!G:G)</f>
        <v>4.21</v>
      </c>
      <c r="X407">
        <f>SUMIF(Report!A:A, 'Vehicle Details'!H407,Report!H:H)</f>
        <v>84.94</v>
      </c>
      <c r="AA407">
        <f>COUNTIF('National Seating Mobility - NSM'!B:B,'Vehicle Details'!H407)</f>
        <v>0</v>
      </c>
      <c r="AB407">
        <f>SUMIF('National Seating Mobility - NSM'!B:B,'Vehicle Details'!H407,'National Seating Mobility - NSM'!F:F)</f>
        <v>0</v>
      </c>
      <c r="AC407">
        <f>VLOOKUP(A407,Export!A:I,9,FALSE)</f>
        <v>0.36842105263157893</v>
      </c>
      <c r="AD407">
        <f>VLOOKUP(A407,Export!A:N,14,FALSE)</f>
        <v>216</v>
      </c>
    </row>
    <row r="408" spans="1:30">
      <c r="A408" s="1">
        <v>68</v>
      </c>
      <c r="B408" s="1" t="str">
        <f>VLOOKUP($A408,Contacts!$A:$O,14,FALSE)</f>
        <v>ACC</v>
      </c>
      <c r="C408" s="1" t="str">
        <f>VLOOKUP($A408,Contacts!$A:$O,15,FALSE)</f>
        <v>South East</v>
      </c>
      <c r="D408" s="1" t="s">
        <v>2262</v>
      </c>
      <c r="E408" s="1" t="s">
        <v>398</v>
      </c>
      <c r="F408" s="1" t="s">
        <v>45</v>
      </c>
      <c r="G408" s="1" t="s">
        <v>46</v>
      </c>
      <c r="H408" s="1" t="s">
        <v>2263</v>
      </c>
      <c r="I408" s="1" t="s">
        <v>2266</v>
      </c>
      <c r="J408" s="1" t="s">
        <v>2264</v>
      </c>
      <c r="K408" s="1" t="s">
        <v>2265</v>
      </c>
      <c r="L408" t="str">
        <f>VLOOKUP(K408,Page1!A:F,6,FALSE)</f>
        <v>Technician</v>
      </c>
      <c r="M408" s="61" t="str">
        <f>VLOOKUP(H408,VehiclesReport!A:D,4,FALSE)</f>
        <v>9123187041</v>
      </c>
      <c r="N408" t="str">
        <f>VLOOKUP(M408,Blackout!A:J,10,FALSE)</f>
        <v xml:space="preserve">68d 2h </v>
      </c>
      <c r="O408">
        <v>0</v>
      </c>
      <c r="P408">
        <f>SUMIF(Report!A:A,'Vehicle Details'!H408,Report!D:D)</f>
        <v>548</v>
      </c>
      <c r="V408">
        <f>P408/(SUMIF(Report!A:A,'Vehicle Details'!H408,Report!F:F))</f>
        <v>13.929842399593287</v>
      </c>
      <c r="W408">
        <f>AVERAGEIF(Report!A:A,'Vehicle Details'!H408,Report!G:G)</f>
        <v>4.38</v>
      </c>
      <c r="X408">
        <f>SUMIF(Report!A:A, 'Vehicle Details'!H408,Report!H:H)</f>
        <v>172.51</v>
      </c>
      <c r="AA408">
        <f>COUNTIF('National Seating Mobility - NSM'!B:B,'Vehicle Details'!H408)</f>
        <v>0</v>
      </c>
      <c r="AB408">
        <f>SUMIF('National Seating Mobility - NSM'!B:B,'Vehicle Details'!H408,'National Seating Mobility - NSM'!F:F)</f>
        <v>0</v>
      </c>
      <c r="AC408">
        <f>VLOOKUP(A408,Export!A:I,9,FALSE)</f>
        <v>0.14285714285714285</v>
      </c>
      <c r="AD408">
        <f>VLOOKUP(A408,Export!A:N,14,FALSE)</f>
        <v>176</v>
      </c>
    </row>
    <row r="409" spans="1:30">
      <c r="A409" s="1">
        <v>130</v>
      </c>
      <c r="B409" s="1" t="str">
        <f>VLOOKUP($A409,Contacts!$A:$O,14,FALSE)</f>
        <v>North Pacific</v>
      </c>
      <c r="C409" s="1" t="str">
        <f>VLOOKUP($A409,Contacts!$A:$O,15,FALSE)</f>
        <v>West</v>
      </c>
      <c r="D409" s="1" t="s">
        <v>2267</v>
      </c>
      <c r="E409" s="1" t="s">
        <v>398</v>
      </c>
      <c r="F409" s="1" t="s">
        <v>45</v>
      </c>
      <c r="G409" s="1" t="s">
        <v>375</v>
      </c>
      <c r="H409" s="1" t="s">
        <v>2268</v>
      </c>
      <c r="I409" s="1" t="s">
        <v>2272</v>
      </c>
      <c r="J409" s="1" t="s">
        <v>2270</v>
      </c>
      <c r="K409" s="1" t="s">
        <v>2271</v>
      </c>
      <c r="L409" t="e">
        <f>VLOOKUP(K409,Page1!A:F,6,FALSE)</f>
        <v>#N/A</v>
      </c>
      <c r="M409" t="str">
        <f>VLOOKUP(H409,VehiclesReport!A:D,4,FALSE)</f>
        <v>0042286104</v>
      </c>
      <c r="N409" t="e">
        <f>VLOOKUP(M409,Blackout!A:J,10,FALSE)</f>
        <v>#N/A</v>
      </c>
      <c r="O409">
        <v>1</v>
      </c>
      <c r="P409">
        <f>SUMIF(Report!A:A,'Vehicle Details'!H409,Report!D:D)</f>
        <v>646</v>
      </c>
      <c r="V409">
        <f>P409/(SUMIF(Report!A:A,'Vehicle Details'!H409,Report!F:F))</f>
        <v>25.503355704697988</v>
      </c>
      <c r="W409">
        <f>AVERAGEIF(Report!A:A,'Vehicle Details'!H409,Report!G:G)</f>
        <v>5.873333333333334</v>
      </c>
      <c r="X409">
        <f>SUMIF(Report!A:A, 'Vehicle Details'!H409,Report!H:H)</f>
        <v>148.77000000000001</v>
      </c>
      <c r="AA409">
        <f>COUNTIF('National Seating Mobility - NSM'!B:B,'Vehicle Details'!H409)</f>
        <v>0</v>
      </c>
      <c r="AB409">
        <f>SUMIF('National Seating Mobility - NSM'!B:B,'Vehicle Details'!H409,'National Seating Mobility - NSM'!F:F)</f>
        <v>0</v>
      </c>
      <c r="AC409">
        <f>VLOOKUP(A409,Export!A:I,9,FALSE)</f>
        <v>0.8</v>
      </c>
      <c r="AD409">
        <f>VLOOKUP(A409,Export!A:N,14,FALSE)</f>
        <v>58</v>
      </c>
    </row>
    <row r="410" spans="1:30">
      <c r="A410" s="1">
        <v>38</v>
      </c>
      <c r="B410" s="1" t="str">
        <f>VLOOKUP($A410,Contacts!$A:$O,14,FALSE)</f>
        <v>North Pacific</v>
      </c>
      <c r="C410" s="1" t="str">
        <f>VLOOKUP($A410,Contacts!$A:$O,15,FALSE)</f>
        <v>West</v>
      </c>
      <c r="D410" s="1" t="s">
        <v>2273</v>
      </c>
      <c r="E410" s="1" t="s">
        <v>398</v>
      </c>
      <c r="F410" s="1" t="s">
        <v>45</v>
      </c>
      <c r="G410" s="1" t="s">
        <v>375</v>
      </c>
      <c r="H410" s="1" t="s">
        <v>2274</v>
      </c>
      <c r="I410" s="1" t="s">
        <v>2277</v>
      </c>
      <c r="J410" s="1" t="s">
        <v>2275</v>
      </c>
      <c r="K410" s="1" t="s">
        <v>2276</v>
      </c>
      <c r="L410" t="str">
        <f>VLOOKUP(K410,Page1!A:F,6,FALSE)</f>
        <v>Branch Manager</v>
      </c>
      <c r="M410" t="str">
        <f>VLOOKUP(H410,VehiclesReport!A:D,4,FALSE)</f>
        <v>0051286105</v>
      </c>
      <c r="N410" t="e">
        <f>VLOOKUP(M410,Blackout!A:J,10,FALSE)</f>
        <v>#N/A</v>
      </c>
      <c r="O410">
        <v>1</v>
      </c>
      <c r="P410">
        <f>SUMIF(Report!A:A,'Vehicle Details'!H410,Report!D:D)</f>
        <v>278</v>
      </c>
      <c r="V410">
        <f>P410/(SUMIF(Report!A:A,'Vehicle Details'!H410,Report!F:F))</f>
        <v>22.620016273393006</v>
      </c>
      <c r="W410">
        <f>AVERAGEIF(Report!A:A,'Vehicle Details'!H410,Report!G:G)</f>
        <v>5.86</v>
      </c>
      <c r="X410">
        <f>SUMIF(Report!A:A, 'Vehicle Details'!H410,Report!H:H)</f>
        <v>72.02</v>
      </c>
      <c r="AA410">
        <f>COUNTIF('National Seating Mobility - NSM'!B:B,'Vehicle Details'!H410)</f>
        <v>0</v>
      </c>
      <c r="AB410">
        <f>SUMIF('National Seating Mobility - NSM'!B:B,'Vehicle Details'!H410,'National Seating Mobility - NSM'!F:F)</f>
        <v>0</v>
      </c>
      <c r="AC410">
        <f>VLOOKUP(A410,Export!A:I,9,FALSE)</f>
        <v>0.43243243243243246</v>
      </c>
      <c r="AD410">
        <f>VLOOKUP(A410,Export!A:N,14,FALSE)</f>
        <v>404</v>
      </c>
    </row>
    <row r="411" spans="1:30">
      <c r="A411" s="1">
        <v>161</v>
      </c>
      <c r="B411" s="1" t="str">
        <f>VLOOKUP($A411,Contacts!$A:$O,14,FALSE)</f>
        <v>Mid-Central</v>
      </c>
      <c r="C411" s="1" t="str">
        <f>VLOOKUP($A411,Contacts!$A:$O,15,FALSE)</f>
        <v>Central</v>
      </c>
      <c r="D411" s="1" t="s">
        <v>2278</v>
      </c>
      <c r="E411" s="1" t="s">
        <v>331</v>
      </c>
      <c r="F411" s="1" t="s">
        <v>1276</v>
      </c>
      <c r="G411" s="1" t="s">
        <v>2279</v>
      </c>
      <c r="H411" s="1" t="s">
        <v>2280</v>
      </c>
      <c r="I411" s="1" t="s">
        <v>2283</v>
      </c>
      <c r="J411" s="1" t="s">
        <v>2281</v>
      </c>
      <c r="K411" s="1" t="s">
        <v>2282</v>
      </c>
      <c r="L411" t="str">
        <f>VLOOKUP(K411,Page1!A:F,6,FALSE)</f>
        <v>Access Technician</v>
      </c>
      <c r="M411" t="str">
        <f>VLOOKUP(H411,VehiclesReport!A:D,4,FALSE)</f>
        <v>0051286019</v>
      </c>
      <c r="N411" t="e">
        <f>VLOOKUP(M411,Blackout!A:J,10,FALSE)</f>
        <v>#N/A</v>
      </c>
      <c r="O411">
        <v>1</v>
      </c>
      <c r="P411">
        <f>SUMIF(Report!A:A,'Vehicle Details'!H411,Report!D:D)</f>
        <v>0</v>
      </c>
      <c r="V411" t="e">
        <f>P411/(SUMIF(Report!A:A,'Vehicle Details'!H411,Report!F:F))</f>
        <v>#DIV/0!</v>
      </c>
      <c r="W411" t="e">
        <f>AVERAGEIF(Report!A:A,'Vehicle Details'!H411,Report!G:G)</f>
        <v>#DIV/0!</v>
      </c>
      <c r="X411">
        <f>SUMIF(Report!A:A, 'Vehicle Details'!H411,Report!H:H)</f>
        <v>0</v>
      </c>
      <c r="AA411">
        <f>COUNTIF('National Seating Mobility - NSM'!B:B,'Vehicle Details'!H411)</f>
        <v>0</v>
      </c>
      <c r="AB411">
        <f>SUMIF('National Seating Mobility - NSM'!B:B,'Vehicle Details'!H411,'National Seating Mobility - NSM'!F:F)</f>
        <v>0</v>
      </c>
      <c r="AC411">
        <f>VLOOKUP(A411,Export!A:I,9,FALSE)</f>
        <v>0.375</v>
      </c>
      <c r="AD411">
        <f>VLOOKUP(A411,Export!A:N,14,FALSE)</f>
        <v>73</v>
      </c>
    </row>
    <row r="412" spans="1:30">
      <c r="A412" s="1">
        <v>118</v>
      </c>
      <c r="B412" s="1" t="str">
        <f>VLOOKUP($A412,Contacts!$A:$O,14,FALSE)</f>
        <v>Big East</v>
      </c>
      <c r="C412" s="1" t="str">
        <f>VLOOKUP($A412,Contacts!$A:$O,15,FALSE)</f>
        <v>North East</v>
      </c>
      <c r="D412" s="1" t="s">
        <v>2284</v>
      </c>
      <c r="E412" s="1" t="s">
        <v>136</v>
      </c>
      <c r="F412" s="1" t="s">
        <v>45</v>
      </c>
      <c r="G412" s="1" t="s">
        <v>46</v>
      </c>
      <c r="H412" s="1" t="s">
        <v>2285</v>
      </c>
      <c r="I412" s="1" t="s">
        <v>2288</v>
      </c>
      <c r="J412" s="1" t="s">
        <v>2286</v>
      </c>
      <c r="K412" s="1" t="s">
        <v>2287</v>
      </c>
      <c r="L412" t="str">
        <f>VLOOKUP(K412,Page1!A:F,6,FALSE)</f>
        <v>Access Technician</v>
      </c>
      <c r="M412" t="str">
        <f>VLOOKUP(H412,VehiclesReport!A:D,4,FALSE)</f>
        <v>1112403580</v>
      </c>
      <c r="N412" t="e">
        <f>VLOOKUP(M412,Blackout!A:J,10,FALSE)</f>
        <v>#N/A</v>
      </c>
      <c r="O412">
        <v>1</v>
      </c>
      <c r="P412">
        <f>SUMIF(Report!A:A,'Vehicle Details'!H412,Report!D:D)</f>
        <v>0</v>
      </c>
      <c r="V412" t="e">
        <f>P412/(SUMIF(Report!A:A,'Vehicle Details'!H412,Report!F:F))</f>
        <v>#DIV/0!</v>
      </c>
      <c r="W412" t="e">
        <f>AVERAGEIF(Report!A:A,'Vehicle Details'!H412,Report!G:G)</f>
        <v>#DIV/0!</v>
      </c>
      <c r="X412">
        <f>SUMIF(Report!A:A, 'Vehicle Details'!H412,Report!H:H)</f>
        <v>0</v>
      </c>
      <c r="AA412">
        <f>COUNTIF('National Seating Mobility - NSM'!B:B,'Vehicle Details'!H412)</f>
        <v>0</v>
      </c>
      <c r="AB412">
        <f>SUMIF('National Seating Mobility - NSM'!B:B,'Vehicle Details'!H412,'National Seating Mobility - NSM'!F:F)</f>
        <v>0</v>
      </c>
      <c r="AC412">
        <f>VLOOKUP(A412,Export!A:I,9,FALSE)</f>
        <v>0.29032258064516131</v>
      </c>
      <c r="AD412">
        <f>VLOOKUP(A412,Export!A:N,14,FALSE)</f>
        <v>173</v>
      </c>
    </row>
    <row r="413" spans="1:30">
      <c r="A413" s="1">
        <v>13</v>
      </c>
      <c r="B413" s="1" t="str">
        <f>VLOOKUP($A413,Contacts!$A:$O,14,FALSE)</f>
        <v>SEC</v>
      </c>
      <c r="C413" s="1" t="str">
        <f>VLOOKUP($A413,Contacts!$A:$O,15,FALSE)</f>
        <v>South East</v>
      </c>
      <c r="D413" s="1" t="s">
        <v>2289</v>
      </c>
      <c r="E413" s="1" t="s">
        <v>136</v>
      </c>
      <c r="F413" s="1" t="s">
        <v>45</v>
      </c>
      <c r="G413" s="1" t="s">
        <v>46</v>
      </c>
      <c r="H413" s="1" t="s">
        <v>2290</v>
      </c>
      <c r="I413" s="1" t="s">
        <v>2293</v>
      </c>
      <c r="J413" s="1" t="s">
        <v>2291</v>
      </c>
      <c r="K413" s="1" t="s">
        <v>2292</v>
      </c>
      <c r="L413" t="str">
        <f>VLOOKUP(K413,Page1!A:F,6,FALSE)</f>
        <v>RTS</v>
      </c>
      <c r="M413" s="61" t="e">
        <f>VLOOKUP(H413,VehiclesReport!A:D,4,FALSE)</f>
        <v>#N/A</v>
      </c>
      <c r="N413" t="e">
        <f>VLOOKUP(M413,Blackout!A:J,10,FALSE)</f>
        <v>#N/A</v>
      </c>
      <c r="O413">
        <v>0</v>
      </c>
      <c r="P413">
        <f>SUMIF(Report!A:A,'Vehicle Details'!H413,Report!D:D)</f>
        <v>318</v>
      </c>
      <c r="V413">
        <f>P413/(SUMIF(Report!A:A,'Vehicle Details'!H413,Report!F:F))</f>
        <v>13.718723037100949</v>
      </c>
      <c r="W413">
        <f>AVERAGEIF(Report!A:A,'Vehicle Details'!H413,Report!G:G)</f>
        <v>4.22</v>
      </c>
      <c r="X413">
        <f>SUMIF(Report!A:A, 'Vehicle Details'!H413,Report!H:H)</f>
        <v>97.8</v>
      </c>
      <c r="AA413">
        <f>COUNTIF('National Seating Mobility - NSM'!B:B,'Vehicle Details'!H413)</f>
        <v>0</v>
      </c>
      <c r="AB413">
        <f>SUMIF('National Seating Mobility - NSM'!B:B,'Vehicle Details'!H413,'National Seating Mobility - NSM'!F:F)</f>
        <v>0</v>
      </c>
      <c r="AC413">
        <f>VLOOKUP(A413,Export!A:I,9,FALSE)</f>
        <v>0.6</v>
      </c>
      <c r="AD413">
        <f>VLOOKUP(A413,Export!A:N,14,FALSE)</f>
        <v>90</v>
      </c>
    </row>
    <row r="414" spans="1:30">
      <c r="A414" s="1">
        <v>94</v>
      </c>
      <c r="B414" s="1" t="str">
        <f>VLOOKUP($A414,Contacts!$A:$O,14,FALSE)</f>
        <v>ACC</v>
      </c>
      <c r="C414" s="1" t="str">
        <f>VLOOKUP($A414,Contacts!$A:$O,15,FALSE)</f>
        <v>South East</v>
      </c>
      <c r="D414" s="1" t="s">
        <v>2294</v>
      </c>
      <c r="E414" s="1" t="s">
        <v>136</v>
      </c>
      <c r="F414" s="1" t="s">
        <v>45</v>
      </c>
      <c r="G414" s="1" t="s">
        <v>375</v>
      </c>
      <c r="H414" s="1" t="s">
        <v>2295</v>
      </c>
      <c r="I414" s="1" t="s">
        <v>2298</v>
      </c>
      <c r="J414" s="1" t="s">
        <v>2296</v>
      </c>
      <c r="K414" s="1" t="s">
        <v>2297</v>
      </c>
      <c r="L414" t="str">
        <f>VLOOKUP(K414,Page1!A:F,6,FALSE)</f>
        <v>RTS</v>
      </c>
      <c r="M414" t="str">
        <f>VLOOKUP(H414,VehiclesReport!A:D,4,FALSE)</f>
        <v>0051186041</v>
      </c>
      <c r="N414" t="e">
        <f>VLOOKUP(M414,Blackout!A:J,10,FALSE)</f>
        <v>#N/A</v>
      </c>
      <c r="O414">
        <v>1</v>
      </c>
      <c r="P414">
        <f>SUMIF(Report!A:A,'Vehicle Details'!H414,Report!D:D)</f>
        <v>513</v>
      </c>
      <c r="V414">
        <f>P414/(SUMIF(Report!A:A,'Vehicle Details'!H414,Report!F:F))</f>
        <v>25.396039603960396</v>
      </c>
      <c r="W414">
        <f>AVERAGEIF(Report!A:A,'Vehicle Details'!H414,Report!G:G)</f>
        <v>4.4850000000000003</v>
      </c>
      <c r="X414">
        <f>SUMIF(Report!A:A, 'Vehicle Details'!H414,Report!H:H)</f>
        <v>90.82</v>
      </c>
      <c r="AA414">
        <f>COUNTIF('National Seating Mobility - NSM'!B:B,'Vehicle Details'!H414)</f>
        <v>0</v>
      </c>
      <c r="AB414">
        <f>SUMIF('National Seating Mobility - NSM'!B:B,'Vehicle Details'!H414,'National Seating Mobility - NSM'!F:F)</f>
        <v>0</v>
      </c>
      <c r="AC414">
        <f>VLOOKUP(A414,Export!A:I,9,FALSE)</f>
        <v>0.2857142857142857</v>
      </c>
      <c r="AD414">
        <f>VLOOKUP(A414,Export!A:N,14,FALSE)</f>
        <v>116</v>
      </c>
    </row>
    <row r="415" spans="1:30">
      <c r="A415" s="1">
        <v>71</v>
      </c>
      <c r="B415" s="1" t="str">
        <f>VLOOKUP($A415,Contacts!$A:$O,14,FALSE)</f>
        <v>South West</v>
      </c>
      <c r="C415" s="1" t="str">
        <f>VLOOKUP($A415,Contacts!$A:$O,15,FALSE)</f>
        <v>West</v>
      </c>
      <c r="D415" s="1" t="s">
        <v>2299</v>
      </c>
      <c r="E415" s="1" t="s">
        <v>136</v>
      </c>
      <c r="F415" s="1" t="s">
        <v>45</v>
      </c>
      <c r="G415" s="1" t="s">
        <v>368</v>
      </c>
      <c r="H415" s="1" t="s">
        <v>2300</v>
      </c>
      <c r="I415" s="1" t="s">
        <v>2303</v>
      </c>
      <c r="J415" s="1" t="s">
        <v>2301</v>
      </c>
      <c r="K415" s="1" t="s">
        <v>2302</v>
      </c>
      <c r="L415" t="str">
        <f>VLOOKUP(K415,Page1!A:F,6,FALSE)</f>
        <v>Key Account Manager</v>
      </c>
      <c r="M415" s="61" t="str">
        <f>VLOOKUP(H415,VehiclesReport!A:D,4,FALSE)</f>
        <v>0042387030</v>
      </c>
      <c r="N415" t="str">
        <f>VLOOKUP(M415,Blackout!A:J,10,FALSE)</f>
        <v>Not Activated</v>
      </c>
      <c r="O415">
        <v>0</v>
      </c>
      <c r="P415">
        <f>SUMIF(Report!A:A,'Vehicle Details'!H415,Report!D:D)</f>
        <v>740</v>
      </c>
      <c r="V415">
        <f>P415/(SUMIF(Report!A:A,'Vehicle Details'!H415,Report!F:F))</f>
        <v>27.570789865871831</v>
      </c>
      <c r="W415">
        <f>AVERAGEIF(Report!A:A,'Vehicle Details'!H415,Report!G:G)</f>
        <v>4.4366666666666665</v>
      </c>
      <c r="X415">
        <f>SUMIF(Report!A:A, 'Vehicle Details'!H415,Report!H:H)</f>
        <v>118.99000000000001</v>
      </c>
      <c r="AA415">
        <f>COUNTIF('National Seating Mobility - NSM'!B:B,'Vehicle Details'!H415)</f>
        <v>0</v>
      </c>
      <c r="AB415">
        <f>SUMIF('National Seating Mobility - NSM'!B:B,'Vehicle Details'!H415,'National Seating Mobility - NSM'!F:F)</f>
        <v>0</v>
      </c>
      <c r="AC415">
        <f>VLOOKUP(A415,Export!A:I,9,FALSE)</f>
        <v>0.2857142857142857</v>
      </c>
      <c r="AD415">
        <f>VLOOKUP(A415,Export!A:N,14,FALSE)</f>
        <v>58</v>
      </c>
    </row>
    <row r="416" spans="1:30">
      <c r="A416" s="1">
        <v>47</v>
      </c>
      <c r="B416" s="1" t="str">
        <f>VLOOKUP($A416,Contacts!$A:$O,14,FALSE)</f>
        <v>New England</v>
      </c>
      <c r="C416" s="1" t="str">
        <f>VLOOKUP($A416,Contacts!$A:$O,15,FALSE)</f>
        <v>North East</v>
      </c>
      <c r="D416" s="1" t="s">
        <v>2304</v>
      </c>
      <c r="E416" s="1" t="s">
        <v>136</v>
      </c>
      <c r="F416" s="1" t="s">
        <v>45</v>
      </c>
      <c r="G416" s="1" t="s">
        <v>46</v>
      </c>
      <c r="H416" s="1" t="s">
        <v>2305</v>
      </c>
      <c r="I416" s="1" t="s">
        <v>2308</v>
      </c>
      <c r="J416" s="1" t="s">
        <v>2306</v>
      </c>
      <c r="K416" s="1" t="s">
        <v>2307</v>
      </c>
      <c r="L416" t="str">
        <f>VLOOKUP(K416,Page1!A:F,6,FALSE)</f>
        <v>Technician</v>
      </c>
      <c r="M416" t="str">
        <f>VLOOKUP(H416,VehiclesReport!A:D,4,FALSE)</f>
        <v>0042285171</v>
      </c>
      <c r="N416" t="e">
        <f>VLOOKUP(M416,Blackout!A:J,10,FALSE)</f>
        <v>#N/A</v>
      </c>
      <c r="O416">
        <v>1</v>
      </c>
      <c r="P416">
        <f>SUMIF(Report!A:A,'Vehicle Details'!H416,Report!D:D)</f>
        <v>969</v>
      </c>
      <c r="V416">
        <f>P416/(SUMIF(Report!A:A,'Vehicle Details'!H416,Report!F:F))</f>
        <v>14.951396389446073</v>
      </c>
      <c r="W416">
        <f>AVERAGEIF(Report!A:A,'Vehicle Details'!H416,Report!G:G)</f>
        <v>4.7733333333333334</v>
      </c>
      <c r="X416">
        <f>SUMIF(Report!A:A, 'Vehicle Details'!H416,Report!H:H)</f>
        <v>309.15999999999997</v>
      </c>
      <c r="AA416">
        <f>COUNTIF('National Seating Mobility - NSM'!B:B,'Vehicle Details'!H416)</f>
        <v>0</v>
      </c>
      <c r="AB416">
        <f>SUMIF('National Seating Mobility - NSM'!B:B,'Vehicle Details'!H416,'National Seating Mobility - NSM'!F:F)</f>
        <v>0</v>
      </c>
      <c r="AC416">
        <f>VLOOKUP(A416,Export!A:I,9,FALSE)</f>
        <v>0.29090909090909089</v>
      </c>
      <c r="AD416">
        <f>VLOOKUP(A416,Export!A:N,14,FALSE)</f>
        <v>368</v>
      </c>
    </row>
    <row r="417" spans="1:30">
      <c r="A417" s="1">
        <v>942</v>
      </c>
      <c r="B417" s="1" t="e">
        <f>VLOOKUP($A417,Contacts!$A:$O,14,FALSE)</f>
        <v>#N/A</v>
      </c>
      <c r="C417" s="1" t="e">
        <f>VLOOKUP($A417,Contacts!$A:$O,15,FALSE)</f>
        <v>#N/A</v>
      </c>
      <c r="D417" s="1" t="s">
        <v>2309</v>
      </c>
      <c r="E417" s="1" t="s">
        <v>398</v>
      </c>
      <c r="F417" s="1" t="s">
        <v>45</v>
      </c>
      <c r="G417" s="1" t="s">
        <v>368</v>
      </c>
      <c r="H417" s="1" t="s">
        <v>2310</v>
      </c>
      <c r="I417" s="1" t="s">
        <v>2314</v>
      </c>
      <c r="J417" s="1" t="s">
        <v>2312</v>
      </c>
      <c r="K417" s="1" t="s">
        <v>2313</v>
      </c>
      <c r="L417" t="str">
        <f>VLOOKUP(K417,Page1!A:F,6,FALSE)</f>
        <v>Regional Area Director</v>
      </c>
      <c r="M417" s="61" t="e">
        <f>VLOOKUP(H417,VehiclesReport!A:D,4,FALSE)</f>
        <v>#N/A</v>
      </c>
      <c r="N417" t="e">
        <f>VLOOKUP(M417,Blackout!A:J,10,FALSE)</f>
        <v>#N/A</v>
      </c>
      <c r="O417">
        <v>0</v>
      </c>
      <c r="P417">
        <f>SUMIF(Report!A:A,'Vehicle Details'!H417,Report!D:D)</f>
        <v>0</v>
      </c>
      <c r="V417" t="e">
        <f>P417/(SUMIF(Report!A:A,'Vehicle Details'!H417,Report!F:F))</f>
        <v>#DIV/0!</v>
      </c>
      <c r="W417" t="e">
        <f>AVERAGEIF(Report!A:A,'Vehicle Details'!H417,Report!G:G)</f>
        <v>#DIV/0!</v>
      </c>
      <c r="X417">
        <f>SUMIF(Report!A:A, 'Vehicle Details'!H417,Report!H:H)</f>
        <v>0</v>
      </c>
      <c r="AA417">
        <f>COUNTIF('National Seating Mobility - NSM'!B:B,'Vehicle Details'!H417)</f>
        <v>0</v>
      </c>
      <c r="AB417">
        <f>SUMIF('National Seating Mobility - NSM'!B:B,'Vehicle Details'!H417,'National Seating Mobility - NSM'!F:F)</f>
        <v>0</v>
      </c>
      <c r="AC417" t="e">
        <f>VLOOKUP(A417,Export!A:I,9,FALSE)</f>
        <v>#N/A</v>
      </c>
      <c r="AD417" t="e">
        <f>VLOOKUP(A417,Export!A:N,14,FALSE)</f>
        <v>#N/A</v>
      </c>
    </row>
    <row r="418" spans="1:30">
      <c r="A418" s="1">
        <v>139</v>
      </c>
      <c r="B418" s="1" t="str">
        <f>VLOOKUP($A418,Contacts!$A:$O,14,FALSE)</f>
        <v>Mid-Central</v>
      </c>
      <c r="C418" s="1" t="str">
        <f>VLOOKUP($A418,Contacts!$A:$O,15,FALSE)</f>
        <v>Central</v>
      </c>
      <c r="D418" s="1" t="s">
        <v>2315</v>
      </c>
      <c r="E418" s="1" t="s">
        <v>136</v>
      </c>
      <c r="F418" s="1" t="s">
        <v>45</v>
      </c>
      <c r="G418" s="1" t="s">
        <v>60</v>
      </c>
      <c r="H418" s="1" t="s">
        <v>2316</v>
      </c>
      <c r="I418" s="1" t="s">
        <v>2319</v>
      </c>
      <c r="J418" s="1" t="s">
        <v>2317</v>
      </c>
      <c r="K418" s="1" t="s">
        <v>2318</v>
      </c>
      <c r="L418" t="str">
        <f>VLOOKUP(K418,Page1!A:F,6,FALSE)</f>
        <v>Access Sales</v>
      </c>
      <c r="M418" t="str">
        <f>VLOOKUP(H418,VehiclesReport!A:D,4,FALSE)</f>
        <v>9012386038</v>
      </c>
      <c r="N418" t="e">
        <f>VLOOKUP(M418,Blackout!A:J,10,FALSE)</f>
        <v>#N/A</v>
      </c>
      <c r="O418">
        <v>1</v>
      </c>
      <c r="P418">
        <f>SUMIF(Report!A:A,'Vehicle Details'!H418,Report!D:D)</f>
        <v>711</v>
      </c>
      <c r="V418">
        <f>P418/(SUMIF(Report!A:A,'Vehicle Details'!H418,Report!F:F))</f>
        <v>16.006303466906797</v>
      </c>
      <c r="W418">
        <f>AVERAGEIF(Report!A:A,'Vehicle Details'!H418,Report!G:G)</f>
        <v>4.96</v>
      </c>
      <c r="X418">
        <f>SUMIF(Report!A:A, 'Vehicle Details'!H418,Report!H:H)</f>
        <v>220.31</v>
      </c>
      <c r="AA418">
        <f>COUNTIF('National Seating Mobility - NSM'!B:B,'Vehicle Details'!H418)</f>
        <v>0</v>
      </c>
      <c r="AB418">
        <f>SUMIF('National Seating Mobility - NSM'!B:B,'Vehicle Details'!H418,'National Seating Mobility - NSM'!F:F)</f>
        <v>0</v>
      </c>
      <c r="AC418">
        <f>VLOOKUP(A418,Export!A:I,9,FALSE)</f>
        <v>0</v>
      </c>
      <c r="AD418">
        <f>VLOOKUP(A418,Export!A:N,14,FALSE)</f>
        <v>25</v>
      </c>
    </row>
    <row r="419" spans="1:30">
      <c r="A419" s="1">
        <v>186</v>
      </c>
      <c r="B419" s="1" t="str">
        <f>VLOOKUP($A419,Contacts!$A:$O,14,FALSE)</f>
        <v>Gulf Coast</v>
      </c>
      <c r="C419" s="1" t="str">
        <f>VLOOKUP($A419,Contacts!$A:$O,15,FALSE)</f>
        <v>South East</v>
      </c>
      <c r="D419" s="1" t="s">
        <v>2320</v>
      </c>
      <c r="E419" s="1" t="s">
        <v>136</v>
      </c>
      <c r="F419" s="1" t="s">
        <v>21</v>
      </c>
      <c r="G419" s="1" t="s">
        <v>2321</v>
      </c>
      <c r="H419" s="1" t="s">
        <v>2322</v>
      </c>
      <c r="I419" s="1" t="s">
        <v>2323</v>
      </c>
      <c r="J419" s="1" t="s">
        <v>1222</v>
      </c>
      <c r="K419" s="1" t="s">
        <v>1223</v>
      </c>
      <c r="L419" t="str">
        <f>VLOOKUP(K419,Page1!A:F,6,FALSE)</f>
        <v>Access Technician</v>
      </c>
      <c r="M419" t="str">
        <f>VLOOKUP(H419,VehiclesReport!A:D,4,FALSE)</f>
        <v>9012586019</v>
      </c>
      <c r="N419" t="e">
        <f>VLOOKUP(M419,Blackout!A:J,10,FALSE)</f>
        <v>#N/A</v>
      </c>
      <c r="O419">
        <v>1</v>
      </c>
      <c r="P419">
        <f>SUMIF(Report!A:A,'Vehicle Details'!H419,Report!D:D)</f>
        <v>839</v>
      </c>
      <c r="V419">
        <f>P419/(SUMIF(Report!A:A,'Vehicle Details'!H419,Report!F:F))</f>
        <v>17.150449713818478</v>
      </c>
      <c r="W419">
        <f>AVERAGEIF(Report!A:A,'Vehicle Details'!H419,Report!G:G)</f>
        <v>4.4333333333333336</v>
      </c>
      <c r="X419">
        <f>SUMIF(Report!A:A, 'Vehicle Details'!H419,Report!H:H)</f>
        <v>217.40999999999997</v>
      </c>
      <c r="AA419" s="61">
        <f>COUNTIF('National Seating Mobility - NSM'!B:B,'Vehicle Details'!H419)</f>
        <v>1</v>
      </c>
      <c r="AB419">
        <f>SUMIF('National Seating Mobility - NSM'!B:B,'Vehicle Details'!H419,'National Seating Mobility - NSM'!F:F)</f>
        <v>0</v>
      </c>
      <c r="AC419">
        <f>VLOOKUP(A419,Export!A:I,9,FALSE)</f>
        <v>0</v>
      </c>
      <c r="AD419">
        <f>VLOOKUP(A419,Export!A:N,14,FALSE)</f>
        <v>21</v>
      </c>
    </row>
    <row r="420" spans="1:30">
      <c r="A420" s="1">
        <v>148</v>
      </c>
      <c r="B420" s="1" t="str">
        <f>VLOOKUP($A420,Contacts!$A:$O,14,FALSE)</f>
        <v>ACC</v>
      </c>
      <c r="C420" s="1" t="str">
        <f>VLOOKUP($A420,Contacts!$A:$O,15,FALSE)</f>
        <v>South East</v>
      </c>
      <c r="D420" s="1" t="s">
        <v>2324</v>
      </c>
      <c r="E420" s="1" t="s">
        <v>136</v>
      </c>
      <c r="F420" s="1" t="s">
        <v>99</v>
      </c>
      <c r="G420" s="1" t="s">
        <v>100</v>
      </c>
      <c r="H420" s="1" t="s">
        <v>2325</v>
      </c>
      <c r="I420" s="1" t="s">
        <v>2329</v>
      </c>
      <c r="J420" s="1" t="s">
        <v>2327</v>
      </c>
      <c r="K420" s="1" t="s">
        <v>2328</v>
      </c>
      <c r="L420" t="str">
        <f>VLOOKUP(K420,Page1!A:F,6,FALSE)</f>
        <v>RTS</v>
      </c>
      <c r="M420" t="str">
        <f>VLOOKUP(H420,VehiclesReport!A:D,4,FALSE)</f>
        <v>9011086228</v>
      </c>
      <c r="N420" t="e">
        <f>VLOOKUP(M420,Blackout!A:J,10,FALSE)</f>
        <v>#N/A</v>
      </c>
      <c r="O420">
        <v>1</v>
      </c>
      <c r="P420">
        <f>SUMIF(Report!A:A,'Vehicle Details'!H420,Report!D:D)</f>
        <v>378</v>
      </c>
      <c r="V420">
        <f>P420/(SUMIF(Report!A:A,'Vehicle Details'!H420,Report!F:F))</f>
        <v>22.922983626440271</v>
      </c>
      <c r="W420">
        <f>AVERAGEIF(Report!A:A,'Vehicle Details'!H420,Report!G:G)</f>
        <v>4.34</v>
      </c>
      <c r="X420">
        <f>SUMIF(Report!A:A, 'Vehicle Details'!H420,Report!H:H)</f>
        <v>71.569999999999993</v>
      </c>
      <c r="AA420">
        <f>COUNTIF('National Seating Mobility - NSM'!B:B,'Vehicle Details'!H420)</f>
        <v>0</v>
      </c>
      <c r="AB420">
        <f>SUMIF('National Seating Mobility - NSM'!B:B,'Vehicle Details'!H420,'National Seating Mobility - NSM'!F:F)</f>
        <v>0</v>
      </c>
      <c r="AC420">
        <f>VLOOKUP(A420,Export!A:I,9,FALSE)</f>
        <v>0</v>
      </c>
      <c r="AD420">
        <f>VLOOKUP(A420,Export!A:N,14,FALSE)</f>
        <v>17</v>
      </c>
    </row>
    <row r="421" spans="1:30">
      <c r="A421" s="1">
        <v>132</v>
      </c>
      <c r="B421" s="1" t="str">
        <f>VLOOKUP($A421,Contacts!$A:$O,14,FALSE)</f>
        <v>SEC</v>
      </c>
      <c r="C421" s="1" t="str">
        <f>VLOOKUP($A421,Contacts!$A:$O,15,FALSE)</f>
        <v>South East</v>
      </c>
      <c r="D421" s="1" t="s">
        <v>2330</v>
      </c>
      <c r="E421" s="1" t="s">
        <v>136</v>
      </c>
      <c r="F421" s="1" t="s">
        <v>45</v>
      </c>
      <c r="G421" s="1" t="s">
        <v>46</v>
      </c>
      <c r="H421" s="1" t="s">
        <v>2331</v>
      </c>
      <c r="I421" s="1" t="s">
        <v>2334</v>
      </c>
      <c r="J421" s="1" t="s">
        <v>2332</v>
      </c>
      <c r="K421" s="1" t="s">
        <v>2333</v>
      </c>
      <c r="L421" t="str">
        <f>VLOOKUP(K421,Page1!A:F,6,FALSE)</f>
        <v>Technician</v>
      </c>
      <c r="M421" t="str">
        <f>VLOOKUP(H421,VehiclesReport!A:D,4,FALSE)</f>
        <v>0051186139</v>
      </c>
      <c r="N421" t="e">
        <f>VLOOKUP(M421,Blackout!A:J,10,FALSE)</f>
        <v>#N/A</v>
      </c>
      <c r="O421">
        <v>1</v>
      </c>
      <c r="P421">
        <f>SUMIF(Report!A:A,'Vehicle Details'!H421,Report!D:D)</f>
        <v>614</v>
      </c>
      <c r="V421">
        <f>P421/(SUMIF(Report!A:A,'Vehicle Details'!H421,Report!F:F))</f>
        <v>14.02146608814798</v>
      </c>
      <c r="W421">
        <f>AVERAGEIF(Report!A:A,'Vehicle Details'!H421,Report!G:G)</f>
        <v>5.0250000000000004</v>
      </c>
      <c r="X421">
        <f>SUMIF(Report!A:A, 'Vehicle Details'!H421,Report!H:H)</f>
        <v>219.52</v>
      </c>
      <c r="AA421">
        <f>COUNTIF('National Seating Mobility - NSM'!B:B,'Vehicle Details'!H421)</f>
        <v>0</v>
      </c>
      <c r="AB421">
        <f>SUMIF('National Seating Mobility - NSM'!B:B,'Vehicle Details'!H421,'National Seating Mobility - NSM'!F:F)</f>
        <v>0</v>
      </c>
      <c r="AC421">
        <f>VLOOKUP(A421,Export!A:I,9,FALSE)</f>
        <v>0.75</v>
      </c>
      <c r="AD421">
        <f>VLOOKUP(A421,Export!A:N,14,FALSE)</f>
        <v>129</v>
      </c>
    </row>
    <row r="422" spans="1:30">
      <c r="A422" s="1">
        <v>133</v>
      </c>
      <c r="B422" s="1" t="str">
        <f>VLOOKUP($A422,Contacts!$A:$O,14,FALSE)</f>
        <v>Mid-Atlantic</v>
      </c>
      <c r="C422" s="1" t="str">
        <f>VLOOKUP($A422,Contacts!$A:$O,15,FALSE)</f>
        <v>North East</v>
      </c>
      <c r="D422" s="1" t="s">
        <v>2335</v>
      </c>
      <c r="E422" s="1" t="s">
        <v>136</v>
      </c>
      <c r="F422" s="1" t="s">
        <v>45</v>
      </c>
      <c r="G422" s="1" t="s">
        <v>46</v>
      </c>
      <c r="H422" s="1" t="s">
        <v>2336</v>
      </c>
      <c r="I422" s="1" t="s">
        <v>2339</v>
      </c>
      <c r="J422" s="1" t="s">
        <v>2337</v>
      </c>
      <c r="K422" s="1" t="s">
        <v>2338</v>
      </c>
      <c r="L422" t="str">
        <f>VLOOKUP(K422,Page1!A:F,6,FALSE)</f>
        <v>Technician</v>
      </c>
      <c r="M422" t="str">
        <f>VLOOKUP(H422,VehiclesReport!A:D,4,FALSE)</f>
        <v>1112703041</v>
      </c>
      <c r="N422" t="e">
        <f>VLOOKUP(M422,Blackout!A:J,10,FALSE)</f>
        <v>#N/A</v>
      </c>
      <c r="O422">
        <v>1</v>
      </c>
      <c r="P422">
        <f>SUMIF(Report!A:A,'Vehicle Details'!H422,Report!D:D)</f>
        <v>532</v>
      </c>
      <c r="V422">
        <f>P422/(SUMIF(Report!A:A,'Vehicle Details'!H422,Report!F:F))</f>
        <v>14.062913031985197</v>
      </c>
      <c r="W422">
        <f>AVERAGEIF(Report!A:A,'Vehicle Details'!H422,Report!G:G)</f>
        <v>4.7200000000000006</v>
      </c>
      <c r="X422">
        <f>SUMIF(Report!A:A, 'Vehicle Details'!H422,Report!H:H)</f>
        <v>178.6</v>
      </c>
      <c r="AA422">
        <f>COUNTIF('National Seating Mobility - NSM'!B:B,'Vehicle Details'!H422)</f>
        <v>0</v>
      </c>
      <c r="AB422">
        <f>SUMIF('National Seating Mobility - NSM'!B:B,'Vehicle Details'!H422,'National Seating Mobility - NSM'!F:F)</f>
        <v>0</v>
      </c>
      <c r="AC422">
        <f>VLOOKUP(A422,Export!A:I,9,FALSE)</f>
        <v>0</v>
      </c>
      <c r="AD422">
        <f>VLOOKUP(A422,Export!A:N,14,FALSE)</f>
        <v>96</v>
      </c>
    </row>
    <row r="423" spans="1:30">
      <c r="A423" s="1">
        <v>136</v>
      </c>
      <c r="B423" s="1" t="str">
        <f>VLOOKUP($A423,Contacts!$A:$O,14,FALSE)</f>
        <v>North Central</v>
      </c>
      <c r="C423" s="1" t="str">
        <f>VLOOKUP($A423,Contacts!$A:$O,15,FALSE)</f>
        <v>Central</v>
      </c>
      <c r="D423" s="1" t="s">
        <v>2340</v>
      </c>
      <c r="E423" s="1" t="s">
        <v>136</v>
      </c>
      <c r="F423" s="1" t="s">
        <v>45</v>
      </c>
      <c r="G423" s="1" t="s">
        <v>68</v>
      </c>
      <c r="H423" s="1" t="s">
        <v>2341</v>
      </c>
      <c r="I423" s="1" t="s">
        <v>2344</v>
      </c>
      <c r="J423" s="1" t="s">
        <v>2342</v>
      </c>
      <c r="K423" s="1" t="s">
        <v>2343</v>
      </c>
      <c r="L423" t="str">
        <f>VLOOKUP(K423,Page1!A:F,6,FALSE)</f>
        <v>RTS</v>
      </c>
      <c r="M423" t="str">
        <f>VLOOKUP(H423,VehiclesReport!A:D,4,FALSE)</f>
        <v>0042387034</v>
      </c>
      <c r="N423" t="e">
        <f>VLOOKUP(M423,Blackout!A:J,10,FALSE)</f>
        <v>#N/A</v>
      </c>
      <c r="O423">
        <v>1</v>
      </c>
      <c r="P423">
        <f>SUMIF(Report!A:A,'Vehicle Details'!H423,Report!D:D)</f>
        <v>230</v>
      </c>
      <c r="V423">
        <f>P423/(SUMIF(Report!A:A,'Vehicle Details'!H423,Report!F:F))</f>
        <v>25.612472160356347</v>
      </c>
      <c r="W423">
        <f>AVERAGEIF(Report!A:A,'Vehicle Details'!H423,Report!G:G)</f>
        <v>4.5999999999999996</v>
      </c>
      <c r="X423">
        <f>SUMIF(Report!A:A, 'Vehicle Details'!H423,Report!H:H)</f>
        <v>41.34</v>
      </c>
      <c r="AA423">
        <f>COUNTIF('National Seating Mobility - NSM'!B:B,'Vehicle Details'!H423)</f>
        <v>0</v>
      </c>
      <c r="AB423">
        <f>SUMIF('National Seating Mobility - NSM'!B:B,'Vehicle Details'!H423,'National Seating Mobility - NSM'!F:F)</f>
        <v>0</v>
      </c>
      <c r="AC423">
        <f>VLOOKUP(A423,Export!A:I,9,FALSE)</f>
        <v>0.66666666666666663</v>
      </c>
      <c r="AD423">
        <f>VLOOKUP(A423,Export!A:N,14,FALSE)</f>
        <v>75</v>
      </c>
    </row>
    <row r="424" spans="1:30">
      <c r="A424" s="1">
        <v>72</v>
      </c>
      <c r="B424" s="1" t="str">
        <f>VLOOKUP($A424,Contacts!$A:$O,14,FALSE)</f>
        <v>SC Texas</v>
      </c>
      <c r="C424" s="1" t="str">
        <f>VLOOKUP($A424,Contacts!$A:$O,15,FALSE)</f>
        <v>South East</v>
      </c>
      <c r="D424" s="1" t="s">
        <v>2345</v>
      </c>
      <c r="E424" s="1" t="s">
        <v>136</v>
      </c>
      <c r="F424" s="1" t="s">
        <v>45</v>
      </c>
      <c r="G424" s="1" t="s">
        <v>375</v>
      </c>
      <c r="H424" s="1" t="s">
        <v>2346</v>
      </c>
      <c r="I424" s="1" t="s">
        <v>2349</v>
      </c>
      <c r="J424" s="1" t="s">
        <v>2347</v>
      </c>
      <c r="K424" s="1" t="s">
        <v>2348</v>
      </c>
      <c r="L424" t="str">
        <f>VLOOKUP(K424,Page1!A:F,6,FALSE)</f>
        <v>Technician</v>
      </c>
      <c r="M424" t="str">
        <f>VLOOKUP(H424,VehiclesReport!A:D,4,FALSE)</f>
        <v>0051285018</v>
      </c>
      <c r="N424" t="e">
        <f>VLOOKUP(M424,Blackout!A:J,10,FALSE)</f>
        <v>#N/A</v>
      </c>
      <c r="O424">
        <v>1</v>
      </c>
      <c r="P424">
        <f>SUMIF(Report!A:A,'Vehicle Details'!H424,Report!D:D)</f>
        <v>295</v>
      </c>
      <c r="V424">
        <f>P424/(SUMIF(Report!A:A,'Vehicle Details'!H424,Report!F:F))</f>
        <v>13.947990543735225</v>
      </c>
      <c r="W424">
        <f>AVERAGEIF(Report!A:A,'Vehicle Details'!H424,Report!G:G)</f>
        <v>3.91</v>
      </c>
      <c r="X424">
        <f>SUMIF(Report!A:A, 'Vehicle Details'!H424,Report!H:H)</f>
        <v>82.67</v>
      </c>
      <c r="AA424">
        <f>COUNTIF('National Seating Mobility - NSM'!B:B,'Vehicle Details'!H424)</f>
        <v>0</v>
      </c>
      <c r="AB424">
        <f>SUMIF('National Seating Mobility - NSM'!B:B,'Vehicle Details'!H424,'National Seating Mobility - NSM'!F:F)</f>
        <v>0</v>
      </c>
      <c r="AC424">
        <f>VLOOKUP(A424,Export!A:I,9,FALSE)</f>
        <v>0.36842105263157893</v>
      </c>
      <c r="AD424">
        <f>VLOOKUP(A424,Export!A:N,14,FALSE)</f>
        <v>216</v>
      </c>
    </row>
    <row r="425" spans="1:30">
      <c r="A425" s="1">
        <v>48</v>
      </c>
      <c r="B425" s="1" t="str">
        <f>VLOOKUP($A425,Contacts!$A:$O,14,FALSE)</f>
        <v>Mid-Central</v>
      </c>
      <c r="C425" s="1" t="str">
        <f>VLOOKUP($A425,Contacts!$A:$O,15,FALSE)</f>
        <v>Central</v>
      </c>
      <c r="D425" s="1" t="s">
        <v>2350</v>
      </c>
      <c r="E425" s="1" t="s">
        <v>136</v>
      </c>
      <c r="F425" s="1" t="s">
        <v>99</v>
      </c>
      <c r="G425" s="1" t="s">
        <v>100</v>
      </c>
      <c r="H425" s="1" t="s">
        <v>2351</v>
      </c>
      <c r="I425" s="1" t="s">
        <v>2354</v>
      </c>
      <c r="J425" s="1" t="s">
        <v>2352</v>
      </c>
      <c r="K425" s="1" t="s">
        <v>2353</v>
      </c>
      <c r="L425" t="str">
        <f>VLOOKUP(K425,Page1!A:F,6,FALSE)</f>
        <v>RTS</v>
      </c>
      <c r="M425" t="str">
        <f>VLOOKUP(H425,VehiclesReport!A:D,4,FALSE)</f>
        <v>0051186180</v>
      </c>
      <c r="N425" t="e">
        <f>VLOOKUP(M425,Blackout!A:J,10,FALSE)</f>
        <v>#N/A</v>
      </c>
      <c r="O425">
        <v>1</v>
      </c>
      <c r="P425">
        <f>SUMIF(Report!A:A,'Vehicle Details'!H425,Report!D:D)</f>
        <v>1037</v>
      </c>
      <c r="V425">
        <f>P425/(SUMIF(Report!A:A,'Vehicle Details'!H425,Report!F:F))</f>
        <v>34.337748344370858</v>
      </c>
      <c r="W425">
        <f>AVERAGEIF(Report!A:A,'Vehicle Details'!H425,Report!G:G)</f>
        <v>4.34</v>
      </c>
      <c r="X425">
        <f>SUMIF(Report!A:A, 'Vehicle Details'!H425,Report!H:H)</f>
        <v>131.04</v>
      </c>
      <c r="AA425">
        <f>COUNTIF('National Seating Mobility - NSM'!B:B,'Vehicle Details'!H425)</f>
        <v>0</v>
      </c>
      <c r="AB425">
        <f>SUMIF('National Seating Mobility - NSM'!B:B,'Vehicle Details'!H425,'National Seating Mobility - NSM'!F:F)</f>
        <v>0</v>
      </c>
      <c r="AC425">
        <f>VLOOKUP(A425,Export!A:I,9,FALSE)</f>
        <v>0</v>
      </c>
      <c r="AD425">
        <f>VLOOKUP(A425,Export!A:N,14,FALSE)</f>
        <v>137</v>
      </c>
    </row>
    <row r="426" spans="1:30">
      <c r="A426" s="1">
        <v>158</v>
      </c>
      <c r="B426" s="1" t="str">
        <f>VLOOKUP($A426,Contacts!$A:$O,14,FALSE)</f>
        <v>Mid-Atlantic</v>
      </c>
      <c r="C426" s="1" t="str">
        <f>VLOOKUP($A426,Contacts!$A:$O,15,FALSE)</f>
        <v>North East</v>
      </c>
      <c r="D426" s="1" t="s">
        <v>2355</v>
      </c>
      <c r="E426" s="1" t="s">
        <v>136</v>
      </c>
      <c r="F426" s="1" t="s">
        <v>99</v>
      </c>
      <c r="G426" s="1" t="s">
        <v>100</v>
      </c>
      <c r="H426" s="1" t="s">
        <v>2356</v>
      </c>
      <c r="I426" s="1" t="s">
        <v>2359</v>
      </c>
      <c r="J426" s="1" t="s">
        <v>2357</v>
      </c>
      <c r="K426" s="1" t="s">
        <v>2358</v>
      </c>
      <c r="L426" t="str">
        <f>VLOOKUP(K426,Page1!A:F,6,FALSE)</f>
        <v>RTS</v>
      </c>
      <c r="M426" t="str">
        <f>VLOOKUP(H426,VehiclesReport!A:D,4,FALSE)</f>
        <v>0051286037</v>
      </c>
      <c r="N426" t="e">
        <f>VLOOKUP(M426,Blackout!A:J,10,FALSE)</f>
        <v>#N/A</v>
      </c>
      <c r="O426">
        <v>1</v>
      </c>
      <c r="P426">
        <f>SUMIF(Report!A:A,'Vehicle Details'!H426,Report!D:D)</f>
        <v>674</v>
      </c>
      <c r="V426">
        <f>P426/(SUMIF(Report!A:A,'Vehicle Details'!H426,Report!F:F))</f>
        <v>21.699935608499676</v>
      </c>
      <c r="W426">
        <f>AVERAGEIF(Report!A:A,'Vehicle Details'!H426,Report!G:G)</f>
        <v>4.28</v>
      </c>
      <c r="X426">
        <f>SUMIF(Report!A:A, 'Vehicle Details'!H426,Report!H:H)</f>
        <v>132.26999999999998</v>
      </c>
      <c r="AA426">
        <f>COUNTIF('National Seating Mobility - NSM'!B:B,'Vehicle Details'!H426)</f>
        <v>0</v>
      </c>
      <c r="AB426">
        <f>SUMIF('National Seating Mobility - NSM'!B:B,'Vehicle Details'!H426,'National Seating Mobility - NSM'!F:F)</f>
        <v>0</v>
      </c>
      <c r="AC426">
        <f>VLOOKUP(A426,Export!A:I,9,FALSE)</f>
        <v>0.72972972972972971</v>
      </c>
      <c r="AD426">
        <f>VLOOKUP(A426,Export!A:N,14,FALSE)</f>
        <v>143</v>
      </c>
    </row>
    <row r="427" spans="1:30">
      <c r="A427" s="1">
        <v>101</v>
      </c>
      <c r="B427" s="1" t="str">
        <f>VLOOKUP($A427,Contacts!$A:$O,14,FALSE)</f>
        <v>Mid-Atlantic</v>
      </c>
      <c r="C427" s="1" t="str">
        <f>VLOOKUP($A427,Contacts!$A:$O,15,FALSE)</f>
        <v>North East</v>
      </c>
      <c r="D427" s="1" t="s">
        <v>2360</v>
      </c>
      <c r="E427" s="1" t="s">
        <v>136</v>
      </c>
      <c r="F427" s="1" t="s">
        <v>99</v>
      </c>
      <c r="G427" s="1" t="s">
        <v>100</v>
      </c>
      <c r="H427" s="1" t="s">
        <v>2361</v>
      </c>
      <c r="I427" s="1" t="s">
        <v>2364</v>
      </c>
      <c r="J427" s="1" t="s">
        <v>2362</v>
      </c>
      <c r="K427" s="1" t="s">
        <v>2363</v>
      </c>
      <c r="L427" t="str">
        <f>VLOOKUP(K427,Page1!A:F,6,FALSE)</f>
        <v>RTS</v>
      </c>
      <c r="M427" t="str">
        <f>VLOOKUP(H427,VehiclesReport!A:D,4,FALSE)</f>
        <v>0051185163</v>
      </c>
      <c r="N427" t="e">
        <f>VLOOKUP(M427,Blackout!A:J,10,FALSE)</f>
        <v>#N/A</v>
      </c>
      <c r="O427">
        <v>1</v>
      </c>
      <c r="P427">
        <f>SUMIF(Report!A:A,'Vehicle Details'!H427,Report!D:D)</f>
        <v>0</v>
      </c>
      <c r="V427" t="e">
        <f>P427/(SUMIF(Report!A:A,'Vehicle Details'!H427,Report!F:F))</f>
        <v>#DIV/0!</v>
      </c>
      <c r="W427" t="e">
        <f>AVERAGEIF(Report!A:A,'Vehicle Details'!H427,Report!G:G)</f>
        <v>#DIV/0!</v>
      </c>
      <c r="X427">
        <f>SUMIF(Report!A:A, 'Vehicle Details'!H427,Report!H:H)</f>
        <v>0</v>
      </c>
      <c r="AA427">
        <f>COUNTIF('National Seating Mobility - NSM'!B:B,'Vehicle Details'!H427)</f>
        <v>0</v>
      </c>
      <c r="AB427">
        <f>SUMIF('National Seating Mobility - NSM'!B:B,'Vehicle Details'!H427,'National Seating Mobility - NSM'!F:F)</f>
        <v>0</v>
      </c>
      <c r="AC427">
        <f>VLOOKUP(A427,Export!A:I,9,FALSE)</f>
        <v>0</v>
      </c>
      <c r="AD427">
        <f>VLOOKUP(A427,Export!A:N,14,FALSE)</f>
        <v>36</v>
      </c>
    </row>
    <row r="428" spans="1:30">
      <c r="A428" s="1">
        <v>99</v>
      </c>
      <c r="B428" s="1" t="str">
        <f>VLOOKUP($A428,Contacts!$A:$O,14,FALSE)</f>
        <v>Mid-Atlantic</v>
      </c>
      <c r="C428" s="1" t="str">
        <f>VLOOKUP($A428,Contacts!$A:$O,15,FALSE)</f>
        <v>North East</v>
      </c>
      <c r="D428" s="1" t="s">
        <v>2365</v>
      </c>
      <c r="E428" s="1" t="s">
        <v>136</v>
      </c>
      <c r="F428" s="1" t="s">
        <v>99</v>
      </c>
      <c r="G428" s="1" t="s">
        <v>100</v>
      </c>
      <c r="H428" s="1" t="s">
        <v>2366</v>
      </c>
      <c r="I428" s="1" t="s">
        <v>2369</v>
      </c>
      <c r="J428" s="1" t="s">
        <v>2367</v>
      </c>
      <c r="K428" s="1" t="s">
        <v>2368</v>
      </c>
      <c r="L428" t="str">
        <f>VLOOKUP(K428,Page1!A:F,6,FALSE)</f>
        <v>RTS</v>
      </c>
      <c r="M428" t="str">
        <f>VLOOKUP(H428,VehiclesReport!A:D,4,FALSE)</f>
        <v>0051287068</v>
      </c>
      <c r="N428" t="e">
        <f>VLOOKUP(M428,Blackout!A:J,10,FALSE)</f>
        <v>#N/A</v>
      </c>
      <c r="O428">
        <v>1</v>
      </c>
      <c r="P428">
        <f>SUMIF(Report!A:A,'Vehicle Details'!H428,Report!D:D)</f>
        <v>346</v>
      </c>
      <c r="V428">
        <f>P428/(SUMIF(Report!A:A,'Vehicle Details'!H428,Report!F:F))</f>
        <v>25.127087872185911</v>
      </c>
      <c r="W428">
        <f>AVERAGEIF(Report!A:A,'Vehicle Details'!H428,Report!G:G)</f>
        <v>4.63</v>
      </c>
      <c r="X428">
        <f>SUMIF(Report!A:A, 'Vehicle Details'!H428,Report!H:H)</f>
        <v>63.78</v>
      </c>
      <c r="AA428">
        <f>COUNTIF('National Seating Mobility - NSM'!B:B,'Vehicle Details'!H428)</f>
        <v>0</v>
      </c>
      <c r="AB428">
        <f>SUMIF('National Seating Mobility - NSM'!B:B,'Vehicle Details'!H428,'National Seating Mobility - NSM'!F:F)</f>
        <v>0</v>
      </c>
      <c r="AC428">
        <f>VLOOKUP(A428,Export!A:I,9,FALSE)</f>
        <v>0.58333333333333337</v>
      </c>
      <c r="AD428">
        <f>VLOOKUP(A428,Export!A:N,14,FALSE)</f>
        <v>373</v>
      </c>
    </row>
    <row r="429" spans="1:30">
      <c r="A429" s="1">
        <v>65</v>
      </c>
      <c r="B429" s="1" t="str">
        <f>VLOOKUP($A429,Contacts!$A:$O,14,FALSE)</f>
        <v>New England</v>
      </c>
      <c r="C429" s="1" t="str">
        <f>VLOOKUP($A429,Contacts!$A:$O,15,FALSE)</f>
        <v>North East</v>
      </c>
      <c r="D429" s="1" t="s">
        <v>2370</v>
      </c>
      <c r="E429" s="1" t="s">
        <v>136</v>
      </c>
      <c r="F429" s="1" t="s">
        <v>99</v>
      </c>
      <c r="G429" s="1" t="s">
        <v>100</v>
      </c>
      <c r="H429" s="1" t="s">
        <v>2371</v>
      </c>
      <c r="I429" s="1" t="s">
        <v>2374</v>
      </c>
      <c r="J429" s="1" t="s">
        <v>2372</v>
      </c>
      <c r="K429" s="1" t="s">
        <v>2373</v>
      </c>
      <c r="L429" t="str">
        <f>VLOOKUP(K429,Page1!A:F,6,FALSE)</f>
        <v>RTS</v>
      </c>
      <c r="M429" t="str">
        <f>VLOOKUP(H429,VehiclesReport!A:D,4,FALSE)</f>
        <v>0042286144</v>
      </c>
      <c r="N429" t="e">
        <f>VLOOKUP(M429,Blackout!A:J,10,FALSE)</f>
        <v>#N/A</v>
      </c>
      <c r="O429">
        <v>1</v>
      </c>
      <c r="P429">
        <f>SUMIF(Report!A:A,'Vehicle Details'!H429,Report!D:D)</f>
        <v>417</v>
      </c>
      <c r="V429">
        <f>P429/(SUMIF(Report!A:A,'Vehicle Details'!H429,Report!F:F))</f>
        <v>24.529411764705884</v>
      </c>
      <c r="W429">
        <f>AVERAGEIF(Report!A:A,'Vehicle Details'!H429,Report!G:G)</f>
        <v>4.91</v>
      </c>
      <c r="X429">
        <f>SUMIF(Report!A:A, 'Vehicle Details'!H429,Report!H:H)</f>
        <v>83.5</v>
      </c>
      <c r="AA429">
        <f>COUNTIF('National Seating Mobility - NSM'!B:B,'Vehicle Details'!H429)</f>
        <v>0</v>
      </c>
      <c r="AB429">
        <f>SUMIF('National Seating Mobility - NSM'!B:B,'Vehicle Details'!H429,'National Seating Mobility - NSM'!F:F)</f>
        <v>0</v>
      </c>
      <c r="AC429">
        <f>VLOOKUP(A429,Export!A:I,9,FALSE)</f>
        <v>0.52307692307692311</v>
      </c>
      <c r="AD429">
        <f>VLOOKUP(A429,Export!A:N,14,FALSE)</f>
        <v>591</v>
      </c>
    </row>
    <row r="430" spans="1:30">
      <c r="A430" s="1">
        <v>59</v>
      </c>
      <c r="B430" s="1" t="str">
        <f>VLOOKUP($A430,Contacts!$A:$O,14,FALSE)</f>
        <v>New England</v>
      </c>
      <c r="C430" s="1" t="str">
        <f>VLOOKUP($A430,Contacts!$A:$O,15,FALSE)</f>
        <v>North East</v>
      </c>
      <c r="D430" s="1" t="s">
        <v>2375</v>
      </c>
      <c r="E430" s="1" t="s">
        <v>136</v>
      </c>
      <c r="F430" s="1" t="s">
        <v>99</v>
      </c>
      <c r="G430" s="1" t="s">
        <v>100</v>
      </c>
      <c r="H430" s="1" t="s">
        <v>2376</v>
      </c>
      <c r="I430" s="1" t="s">
        <v>2379</v>
      </c>
      <c r="J430" s="1" t="s">
        <v>2377</v>
      </c>
      <c r="K430" s="1" t="s">
        <v>2378</v>
      </c>
      <c r="L430" t="str">
        <f>VLOOKUP(K430,Page1!A:F,6,FALSE)</f>
        <v>RTS</v>
      </c>
      <c r="M430" t="str">
        <f>VLOOKUP(H430,VehiclesReport!A:D,4,FALSE)</f>
        <v>0042285092</v>
      </c>
      <c r="N430" t="e">
        <f>VLOOKUP(M430,Blackout!A:J,10,FALSE)</f>
        <v>#N/A</v>
      </c>
      <c r="O430">
        <v>1</v>
      </c>
      <c r="P430">
        <f>SUMIF(Report!A:A,'Vehicle Details'!H430,Report!D:D)</f>
        <v>663</v>
      </c>
      <c r="V430">
        <f>P430/(SUMIF(Report!A:A,'Vehicle Details'!H430,Report!F:F))</f>
        <v>21.318327974276528</v>
      </c>
      <c r="W430">
        <f>AVERAGEIF(Report!A:A,'Vehicle Details'!H430,Report!G:G)</f>
        <v>4.51</v>
      </c>
      <c r="X430">
        <f>SUMIF(Report!A:A, 'Vehicle Details'!H430,Report!H:H)</f>
        <v>140.29000000000002</v>
      </c>
      <c r="AA430">
        <f>COUNTIF('National Seating Mobility - NSM'!B:B,'Vehicle Details'!H430)</f>
        <v>0</v>
      </c>
      <c r="AB430">
        <f>SUMIF('National Seating Mobility - NSM'!B:B,'Vehicle Details'!H430,'National Seating Mobility - NSM'!F:F)</f>
        <v>0</v>
      </c>
      <c r="AC430">
        <f>VLOOKUP(A430,Export!A:I,9,FALSE)</f>
        <v>0.7142857142857143</v>
      </c>
      <c r="AD430">
        <f>VLOOKUP(A430,Export!A:N,14,FALSE)</f>
        <v>107</v>
      </c>
    </row>
    <row r="431" spans="1:30">
      <c r="A431" s="1">
        <v>135</v>
      </c>
      <c r="B431" s="1" t="str">
        <f>VLOOKUP($A431,Contacts!$A:$O,14,FALSE)</f>
        <v>North Central</v>
      </c>
      <c r="C431" s="1" t="str">
        <f>VLOOKUP($A431,Contacts!$A:$O,15,FALSE)</f>
        <v>Central</v>
      </c>
      <c r="D431" s="1" t="s">
        <v>2380</v>
      </c>
      <c r="E431" s="1" t="s">
        <v>136</v>
      </c>
      <c r="F431" s="1" t="s">
        <v>99</v>
      </c>
      <c r="G431" s="1" t="s">
        <v>100</v>
      </c>
      <c r="H431" s="1" t="s">
        <v>2381</v>
      </c>
      <c r="I431" s="1" t="s">
        <v>2384</v>
      </c>
      <c r="J431" s="1" t="s">
        <v>2382</v>
      </c>
      <c r="K431" s="1" t="s">
        <v>2383</v>
      </c>
      <c r="L431" t="str">
        <f>VLOOKUP(K431,Page1!A:F,6,FALSE)</f>
        <v>Branch Manager</v>
      </c>
      <c r="M431" t="str">
        <f>VLOOKUP(H431,VehiclesReport!A:D,4,FALSE)</f>
        <v>0042287096</v>
      </c>
      <c r="N431" t="e">
        <f>VLOOKUP(M431,Blackout!A:J,10,FALSE)</f>
        <v>#N/A</v>
      </c>
      <c r="O431">
        <v>1</v>
      </c>
      <c r="P431">
        <f>SUMIF(Report!A:A,'Vehicle Details'!H431,Report!D:D)</f>
        <v>695</v>
      </c>
      <c r="V431">
        <f>P431/(SUMIF(Report!A:A,'Vehicle Details'!H431,Report!F:F))</f>
        <v>27.340676632572777</v>
      </c>
      <c r="W431">
        <f>AVERAGEIF(Report!A:A,'Vehicle Details'!H431,Report!G:G)</f>
        <v>4.5199999999999996</v>
      </c>
      <c r="X431">
        <f>SUMIF(Report!A:A, 'Vehicle Details'!H431,Report!H:H)</f>
        <v>114.97</v>
      </c>
      <c r="AA431">
        <f>COUNTIF('National Seating Mobility - NSM'!B:B,'Vehicle Details'!H431)</f>
        <v>0</v>
      </c>
      <c r="AB431">
        <f>SUMIF('National Seating Mobility - NSM'!B:B,'Vehicle Details'!H431,'National Seating Mobility - NSM'!F:F)</f>
        <v>0</v>
      </c>
      <c r="AC431">
        <f>VLOOKUP(A431,Export!A:I,9,FALSE)</f>
        <v>0.33333333333333331</v>
      </c>
      <c r="AD431">
        <f>VLOOKUP(A431,Export!A:N,14,FALSE)</f>
        <v>39</v>
      </c>
    </row>
    <row r="432" spans="1:30">
      <c r="A432" s="1">
        <v>23</v>
      </c>
      <c r="B432" s="1" t="str">
        <f>VLOOKUP($A432,Contacts!$A:$O,14,FALSE)</f>
        <v>North Central</v>
      </c>
      <c r="C432" s="1" t="str">
        <f>VLOOKUP($A432,Contacts!$A:$O,15,FALSE)</f>
        <v>Central</v>
      </c>
      <c r="D432" s="1" t="s">
        <v>2385</v>
      </c>
      <c r="E432" s="1" t="s">
        <v>136</v>
      </c>
      <c r="F432" s="1" t="s">
        <v>99</v>
      </c>
      <c r="G432" s="1" t="s">
        <v>100</v>
      </c>
      <c r="H432" s="1" t="s">
        <v>2386</v>
      </c>
      <c r="I432" s="1" t="s">
        <v>2389</v>
      </c>
      <c r="J432" s="1" t="s">
        <v>2387</v>
      </c>
      <c r="K432" s="1" t="s">
        <v>2388</v>
      </c>
      <c r="L432" t="str">
        <f>VLOOKUP(K432,Page1!A:F,6,FALSE)</f>
        <v>RTS</v>
      </c>
      <c r="M432" t="str">
        <f>VLOOKUP(H432,VehiclesReport!A:D,4,FALSE)</f>
        <v>0042285072</v>
      </c>
      <c r="N432" t="e">
        <f>VLOOKUP(M432,Blackout!A:J,10,FALSE)</f>
        <v>#N/A</v>
      </c>
      <c r="O432">
        <v>1</v>
      </c>
      <c r="P432">
        <f>SUMIF(Report!A:A,'Vehicle Details'!H432,Report!D:D)</f>
        <v>570</v>
      </c>
      <c r="V432">
        <f>P432/(SUMIF(Report!A:A,'Vehicle Details'!H432,Report!F:F))</f>
        <v>19.198383294038397</v>
      </c>
      <c r="W432">
        <f>AVERAGEIF(Report!A:A,'Vehicle Details'!H432,Report!G:G)</f>
        <v>4.68</v>
      </c>
      <c r="X432">
        <f>SUMIF(Report!A:A, 'Vehicle Details'!H432,Report!H:H)</f>
        <v>139.22999999999999</v>
      </c>
      <c r="AA432">
        <f>COUNTIF('National Seating Mobility - NSM'!B:B,'Vehicle Details'!H432)</f>
        <v>0</v>
      </c>
      <c r="AB432">
        <f>SUMIF('National Seating Mobility - NSM'!B:B,'Vehicle Details'!H432,'National Seating Mobility - NSM'!F:F)</f>
        <v>0</v>
      </c>
      <c r="AC432">
        <f>VLOOKUP(A432,Export!A:I,9,FALSE)</f>
        <v>0.41379310344827586</v>
      </c>
      <c r="AD432">
        <f>VLOOKUP(A432,Export!A:N,14,FALSE)</f>
        <v>249</v>
      </c>
    </row>
    <row r="433" spans="1:30">
      <c r="A433" s="1">
        <v>127</v>
      </c>
      <c r="B433" s="1" t="str">
        <f>VLOOKUP($A433,Contacts!$A:$O,14,FALSE)</f>
        <v>North Central</v>
      </c>
      <c r="C433" s="1" t="str">
        <f>VLOOKUP($A433,Contacts!$A:$O,15,FALSE)</f>
        <v>Central</v>
      </c>
      <c r="D433" s="1" t="s">
        <v>2390</v>
      </c>
      <c r="E433" s="1" t="s">
        <v>136</v>
      </c>
      <c r="F433" s="1" t="s">
        <v>99</v>
      </c>
      <c r="G433" s="1" t="s">
        <v>100</v>
      </c>
      <c r="H433" s="1" t="s">
        <v>2391</v>
      </c>
      <c r="I433" s="1" t="s">
        <v>2394</v>
      </c>
      <c r="J433" s="1" t="s">
        <v>2392</v>
      </c>
      <c r="K433" s="1" t="s">
        <v>2393</v>
      </c>
      <c r="L433" t="str">
        <f>VLOOKUP(K433,Page1!A:F,6,FALSE)</f>
        <v>Technician</v>
      </c>
      <c r="M433" t="str">
        <f>VLOOKUP(H433,VehiclesReport!A:D,4,FALSE)</f>
        <v>0051286067</v>
      </c>
      <c r="N433" t="e">
        <f>VLOOKUP(M433,Blackout!A:J,10,FALSE)</f>
        <v>#N/A</v>
      </c>
      <c r="O433">
        <v>1</v>
      </c>
      <c r="P433">
        <f>SUMIF(Report!A:A,'Vehicle Details'!H433,Report!D:D)</f>
        <v>228</v>
      </c>
      <c r="V433">
        <f>P433/(SUMIF(Report!A:A,'Vehicle Details'!H433,Report!F:F))</f>
        <v>22.440944881889763</v>
      </c>
      <c r="W433">
        <f>AVERAGEIF(Report!A:A,'Vehicle Details'!H433,Report!G:G)</f>
        <v>4.3899999999999997</v>
      </c>
      <c r="X433">
        <f>SUMIF(Report!A:A, 'Vehicle Details'!H433,Report!H:H)</f>
        <v>44.63</v>
      </c>
      <c r="AA433">
        <f>COUNTIF('National Seating Mobility - NSM'!B:B,'Vehicle Details'!H433)</f>
        <v>0</v>
      </c>
      <c r="AB433">
        <f>SUMIF('National Seating Mobility - NSM'!B:B,'Vehicle Details'!H433,'National Seating Mobility - NSM'!F:F)</f>
        <v>0</v>
      </c>
      <c r="AC433">
        <f>VLOOKUP(A433,Export!A:I,9,FALSE)</f>
        <v>0.5714285714285714</v>
      </c>
      <c r="AD433">
        <f>VLOOKUP(A433,Export!A:N,14,FALSE)</f>
        <v>75</v>
      </c>
    </row>
    <row r="434" spans="1:30">
      <c r="A434" s="1">
        <v>115</v>
      </c>
      <c r="B434" s="1" t="str">
        <f>VLOOKUP($A434,Contacts!$A:$O,14,FALSE)</f>
        <v>Big 10</v>
      </c>
      <c r="C434" s="1" t="str">
        <f>VLOOKUP($A434,Contacts!$A:$O,15,FALSE)</f>
        <v>Central</v>
      </c>
      <c r="D434" s="1" t="s">
        <v>2395</v>
      </c>
      <c r="E434" s="1" t="s">
        <v>136</v>
      </c>
      <c r="F434" s="1" t="s">
        <v>99</v>
      </c>
      <c r="G434" s="1" t="s">
        <v>100</v>
      </c>
      <c r="H434" s="1" t="s">
        <v>2396</v>
      </c>
      <c r="I434" s="1" t="s">
        <v>2399</v>
      </c>
      <c r="J434" s="1" t="s">
        <v>2397</v>
      </c>
      <c r="K434" s="1" t="s">
        <v>2398</v>
      </c>
      <c r="L434" t="str">
        <f>VLOOKUP(K434,Page1!A:F,6,FALSE)</f>
        <v>Branch Manager</v>
      </c>
      <c r="M434" t="str">
        <f>VLOOKUP(H434,VehiclesReport!A:D,4,FALSE)</f>
        <v>1101805929</v>
      </c>
      <c r="N434" t="e">
        <f>VLOOKUP(M434,Blackout!A:J,10,FALSE)</f>
        <v>#N/A</v>
      </c>
      <c r="O434">
        <v>1</v>
      </c>
      <c r="P434">
        <f>SUMIF(Report!A:A,'Vehicle Details'!H434,Report!D:D)</f>
        <v>310</v>
      </c>
      <c r="V434">
        <f>P434/(SUMIF(Report!A:A,'Vehicle Details'!H434,Report!F:F))</f>
        <v>21.587743732590528</v>
      </c>
      <c r="W434">
        <f>AVERAGEIF(Report!A:A,'Vehicle Details'!H434,Report!G:G)</f>
        <v>4.5599999999999996</v>
      </c>
      <c r="X434">
        <f>SUMIF(Report!A:A, 'Vehicle Details'!H434,Report!H:H)</f>
        <v>65.47</v>
      </c>
      <c r="AA434">
        <f>COUNTIF('National Seating Mobility - NSM'!B:B,'Vehicle Details'!H434)</f>
        <v>0</v>
      </c>
      <c r="AB434">
        <f>SUMIF('National Seating Mobility - NSM'!B:B,'Vehicle Details'!H434,'National Seating Mobility - NSM'!F:F)</f>
        <v>0</v>
      </c>
      <c r="AC434">
        <f>VLOOKUP(A434,Export!A:I,9,FALSE)</f>
        <v>0.44444444444444442</v>
      </c>
      <c r="AD434">
        <f>VLOOKUP(A434,Export!A:N,14,FALSE)</f>
        <v>20</v>
      </c>
    </row>
    <row r="435" spans="1:30">
      <c r="A435" s="1">
        <v>13</v>
      </c>
      <c r="B435" s="1" t="str">
        <f>VLOOKUP($A435,Contacts!$A:$O,14,FALSE)</f>
        <v>SEC</v>
      </c>
      <c r="C435" s="1" t="str">
        <f>VLOOKUP($A435,Contacts!$A:$O,15,FALSE)</f>
        <v>South East</v>
      </c>
      <c r="D435" s="1" t="s">
        <v>2400</v>
      </c>
      <c r="E435" s="1" t="s">
        <v>136</v>
      </c>
      <c r="F435" s="1" t="s">
        <v>99</v>
      </c>
      <c r="G435" s="1" t="s">
        <v>100</v>
      </c>
      <c r="H435" s="1" t="s">
        <v>2401</v>
      </c>
      <c r="I435" s="1" t="s">
        <v>2404</v>
      </c>
      <c r="J435" s="1" t="s">
        <v>2402</v>
      </c>
      <c r="K435" s="1" t="s">
        <v>2403</v>
      </c>
      <c r="L435" t="str">
        <f>VLOOKUP(K435,Page1!A:F,6,FALSE)</f>
        <v>RTS</v>
      </c>
      <c r="M435" t="str">
        <f>VLOOKUP(H435,VehiclesReport!A:D,4,FALSE)</f>
        <v>1101801328</v>
      </c>
      <c r="N435" t="e">
        <f>VLOOKUP(M435,Blackout!A:J,10,FALSE)</f>
        <v>#N/A</v>
      </c>
      <c r="O435">
        <v>1</v>
      </c>
      <c r="P435">
        <f>SUMIF(Report!A:A,'Vehicle Details'!H435,Report!D:D)</f>
        <v>328</v>
      </c>
      <c r="V435">
        <f>P435/(SUMIF(Report!A:A,'Vehicle Details'!H435,Report!F:F))</f>
        <v>20.851875397329941</v>
      </c>
      <c r="W435">
        <f>AVERAGEIF(Report!A:A,'Vehicle Details'!H435,Report!G:G)</f>
        <v>4.4000000000000004</v>
      </c>
      <c r="X435">
        <f>SUMIF(Report!A:A, 'Vehicle Details'!H435,Report!H:H)</f>
        <v>69.23</v>
      </c>
      <c r="AA435">
        <f>COUNTIF('National Seating Mobility - NSM'!B:B,'Vehicle Details'!H435)</f>
        <v>0</v>
      </c>
      <c r="AB435">
        <f>SUMIF('National Seating Mobility - NSM'!B:B,'Vehicle Details'!H435,'National Seating Mobility - NSM'!F:F)</f>
        <v>0</v>
      </c>
      <c r="AC435">
        <f>VLOOKUP(A435,Export!A:I,9,FALSE)</f>
        <v>0.6</v>
      </c>
      <c r="AD435">
        <f>VLOOKUP(A435,Export!A:N,14,FALSE)</f>
        <v>90</v>
      </c>
    </row>
    <row r="436" spans="1:30">
      <c r="A436" s="1">
        <v>11</v>
      </c>
      <c r="B436" s="1" t="str">
        <f>VLOOKUP($A436,Contacts!$A:$O,14,FALSE)</f>
        <v>South Pacific</v>
      </c>
      <c r="C436" s="1" t="str">
        <f>VLOOKUP($A436,Contacts!$A:$O,15,FALSE)</f>
        <v>West</v>
      </c>
      <c r="D436" s="1" t="s">
        <v>2405</v>
      </c>
      <c r="E436" s="1" t="s">
        <v>136</v>
      </c>
      <c r="F436" s="1" t="s">
        <v>99</v>
      </c>
      <c r="G436" s="1" t="s">
        <v>100</v>
      </c>
      <c r="H436" s="1" t="s">
        <v>2406</v>
      </c>
      <c r="I436" s="1" t="s">
        <v>2409</v>
      </c>
      <c r="J436" s="1" t="s">
        <v>2407</v>
      </c>
      <c r="K436" s="1" t="s">
        <v>2408</v>
      </c>
      <c r="L436" t="str">
        <f>VLOOKUP(K436,Page1!A:F,6,FALSE)</f>
        <v>RTS</v>
      </c>
      <c r="M436" t="str">
        <f>VLOOKUP(H436,VehiclesReport!A:D,4,FALSE)</f>
        <v>0042985069</v>
      </c>
      <c r="N436" t="e">
        <f>VLOOKUP(M436,Blackout!A:J,10,FALSE)</f>
        <v>#N/A</v>
      </c>
      <c r="O436">
        <v>1</v>
      </c>
      <c r="P436">
        <f>SUMIF(Report!A:A,'Vehicle Details'!H436,Report!D:D)</f>
        <v>844</v>
      </c>
      <c r="V436">
        <f>P436/(SUMIF(Report!A:A,'Vehicle Details'!H436,Report!F:F))</f>
        <v>18.096054888507719</v>
      </c>
      <c r="W436">
        <f>AVERAGEIF(Report!A:A,'Vehicle Details'!H436,Report!G:G)</f>
        <v>6.3625000000000007</v>
      </c>
      <c r="X436">
        <f>SUMIF(Report!A:A, 'Vehicle Details'!H436,Report!H:H)</f>
        <v>293.82</v>
      </c>
      <c r="AA436">
        <f>COUNTIF('National Seating Mobility - NSM'!B:B,'Vehicle Details'!H436)</f>
        <v>0</v>
      </c>
      <c r="AB436">
        <f>SUMIF('National Seating Mobility - NSM'!B:B,'Vehicle Details'!H436,'National Seating Mobility - NSM'!F:F)</f>
        <v>0</v>
      </c>
      <c r="AC436">
        <f>VLOOKUP(A436,Export!A:I,9,FALSE)</f>
        <v>0.58904109589041098</v>
      </c>
      <c r="AD436">
        <f>VLOOKUP(A436,Export!A:N,14,FALSE)</f>
        <v>587</v>
      </c>
    </row>
    <row r="437" spans="1:30">
      <c r="A437" s="1">
        <v>16</v>
      </c>
      <c r="B437" s="1" t="str">
        <f>VLOOKUP($A437,Contacts!$A:$O,14,FALSE)</f>
        <v>Big 10</v>
      </c>
      <c r="C437" s="1" t="str">
        <f>VLOOKUP($A437,Contacts!$A:$O,15,FALSE)</f>
        <v>Central</v>
      </c>
      <c r="D437" s="1" t="s">
        <v>2410</v>
      </c>
      <c r="E437" s="1" t="s">
        <v>136</v>
      </c>
      <c r="F437" s="1" t="s">
        <v>99</v>
      </c>
      <c r="G437" s="1" t="s">
        <v>100</v>
      </c>
      <c r="H437" s="1" t="s">
        <v>2411</v>
      </c>
      <c r="I437" s="1" t="s">
        <v>2414</v>
      </c>
      <c r="J437" s="1" t="s">
        <v>2412</v>
      </c>
      <c r="K437" s="1" t="s">
        <v>2413</v>
      </c>
      <c r="L437" t="str">
        <f>VLOOKUP(K437,Page1!A:F,6,FALSE)</f>
        <v>RTS</v>
      </c>
      <c r="M437" t="str">
        <f>VLOOKUP(H437,VehiclesReport!A:D,4,FALSE)</f>
        <v>9061201397</v>
      </c>
      <c r="N437" t="e">
        <f>VLOOKUP(M437,Blackout!A:J,10,FALSE)</f>
        <v>#N/A</v>
      </c>
      <c r="O437">
        <v>1</v>
      </c>
      <c r="P437">
        <f>SUMIF(Report!A:A,'Vehicle Details'!H437,Report!D:D)</f>
        <v>294</v>
      </c>
      <c r="V437">
        <f>P437/(SUMIF(Report!A:A,'Vehicle Details'!H437,Report!F:F))</f>
        <v>19.115734720416125</v>
      </c>
      <c r="W437">
        <f>AVERAGEIF(Report!A:A,'Vehicle Details'!H437,Report!G:G)</f>
        <v>5.53</v>
      </c>
      <c r="X437">
        <f>SUMIF(Report!A:A, 'Vehicle Details'!H437,Report!H:H)</f>
        <v>85.01</v>
      </c>
      <c r="AA437">
        <f>COUNTIF('National Seating Mobility - NSM'!B:B,'Vehicle Details'!H437)</f>
        <v>0</v>
      </c>
      <c r="AB437">
        <f>SUMIF('National Seating Mobility - NSM'!B:B,'Vehicle Details'!H437,'National Seating Mobility - NSM'!F:F)</f>
        <v>0</v>
      </c>
      <c r="AC437">
        <f>VLOOKUP(A437,Export!A:I,9,FALSE)</f>
        <v>0.27272727272727271</v>
      </c>
      <c r="AD437">
        <f>VLOOKUP(A437,Export!A:N,14,FALSE)</f>
        <v>535</v>
      </c>
    </row>
    <row r="438" spans="1:30">
      <c r="A438" s="1">
        <v>107</v>
      </c>
      <c r="B438" s="1" t="str">
        <f>VLOOKUP($A438,Contacts!$A:$O,14,FALSE)</f>
        <v>ACC</v>
      </c>
      <c r="C438" s="1" t="str">
        <f>VLOOKUP($A438,Contacts!$A:$O,15,FALSE)</f>
        <v>South East</v>
      </c>
      <c r="D438" s="1" t="s">
        <v>2415</v>
      </c>
      <c r="E438" s="1" t="s">
        <v>136</v>
      </c>
      <c r="F438" s="1" t="s">
        <v>45</v>
      </c>
      <c r="G438" s="1" t="s">
        <v>60</v>
      </c>
      <c r="H438" s="1" t="s">
        <v>2416</v>
      </c>
      <c r="I438" s="1" t="s">
        <v>2419</v>
      </c>
      <c r="J438" s="1" t="s">
        <v>2417</v>
      </c>
      <c r="K438" s="1" t="s">
        <v>2418</v>
      </c>
      <c r="L438" t="str">
        <f>VLOOKUP(K438,Page1!A:F,6,FALSE)</f>
        <v>Access Technician</v>
      </c>
      <c r="M438" t="str">
        <f>VLOOKUP(H438,VehiclesReport!A:D,4,FALSE)</f>
        <v>1101802938</v>
      </c>
      <c r="N438" t="e">
        <f>VLOOKUP(M438,Blackout!A:J,10,FALSE)</f>
        <v>#N/A</v>
      </c>
      <c r="O438">
        <v>1</v>
      </c>
      <c r="P438">
        <f>SUMIF(Report!A:A,'Vehicle Details'!H438,Report!D:D)</f>
        <v>406</v>
      </c>
      <c r="V438">
        <f>P438/(SUMIF(Report!A:A,'Vehicle Details'!H438,Report!F:F))</f>
        <v>17.948717948717949</v>
      </c>
      <c r="W438">
        <f>AVERAGEIF(Report!A:A,'Vehicle Details'!H438,Report!G:G)</f>
        <v>4.16</v>
      </c>
      <c r="X438">
        <f>SUMIF(Report!A:A, 'Vehicle Details'!H438,Report!H:H)</f>
        <v>94.08</v>
      </c>
      <c r="AA438">
        <f>COUNTIF('National Seating Mobility - NSM'!B:B,'Vehicle Details'!H438)</f>
        <v>0</v>
      </c>
      <c r="AB438">
        <f>SUMIF('National Seating Mobility - NSM'!B:B,'Vehicle Details'!H438,'National Seating Mobility - NSM'!F:F)</f>
        <v>0</v>
      </c>
      <c r="AC438">
        <f>VLOOKUP(A438,Export!A:I,9,FALSE)</f>
        <v>0.5</v>
      </c>
      <c r="AD438">
        <f>VLOOKUP(A438,Export!A:N,14,FALSE)</f>
        <v>135</v>
      </c>
    </row>
    <row r="439" spans="1:30">
      <c r="A439" s="1">
        <v>141</v>
      </c>
      <c r="B439" s="1" t="str">
        <f>VLOOKUP($A439,Contacts!$A:$O,14,FALSE)</f>
        <v>Mid-Atlantic</v>
      </c>
      <c r="C439" s="1" t="str">
        <f>VLOOKUP($A439,Contacts!$A:$O,15,FALSE)</f>
        <v>North East</v>
      </c>
      <c r="D439" s="1" t="s">
        <v>2420</v>
      </c>
      <c r="E439" s="1" t="s">
        <v>136</v>
      </c>
      <c r="F439" s="1" t="s">
        <v>45</v>
      </c>
      <c r="G439" s="1" t="s">
        <v>60</v>
      </c>
      <c r="H439" s="1" t="s">
        <v>2421</v>
      </c>
      <c r="I439" s="1" t="s">
        <v>2424</v>
      </c>
      <c r="J439" s="1" t="s">
        <v>2422</v>
      </c>
      <c r="K439" s="1" t="s">
        <v>2423</v>
      </c>
      <c r="L439" t="str">
        <f>VLOOKUP(K439,Page1!A:F,6,FALSE)</f>
        <v>Key Account Representativ</v>
      </c>
      <c r="M439" t="str">
        <f>VLOOKUP(H439,VehiclesReport!A:D,4,FALSE)</f>
        <v>0090401934</v>
      </c>
      <c r="N439" t="e">
        <f>VLOOKUP(M439,Blackout!A:J,10,FALSE)</f>
        <v>#N/A</v>
      </c>
      <c r="O439">
        <v>1</v>
      </c>
      <c r="P439">
        <f>SUMIF(Report!A:A,'Vehicle Details'!H439,Report!D:D)</f>
        <v>0</v>
      </c>
      <c r="V439" t="e">
        <f>P439/(SUMIF(Report!A:A,'Vehicle Details'!H439,Report!F:F))</f>
        <v>#DIV/0!</v>
      </c>
      <c r="W439" t="e">
        <f>AVERAGEIF(Report!A:A,'Vehicle Details'!H439,Report!G:G)</f>
        <v>#DIV/0!</v>
      </c>
      <c r="X439">
        <f>SUMIF(Report!A:A, 'Vehicle Details'!H439,Report!H:H)</f>
        <v>0</v>
      </c>
      <c r="AA439">
        <f>COUNTIF('National Seating Mobility - NSM'!B:B,'Vehicle Details'!H439)</f>
        <v>0</v>
      </c>
      <c r="AB439">
        <f>SUMIF('National Seating Mobility - NSM'!B:B,'Vehicle Details'!H439,'National Seating Mobility - NSM'!F:F)</f>
        <v>0</v>
      </c>
      <c r="AC439">
        <f>VLOOKUP(A439,Export!A:I,9,FALSE)</f>
        <v>1</v>
      </c>
      <c r="AD439">
        <f>VLOOKUP(A439,Export!A:N,14,FALSE)</f>
        <v>78</v>
      </c>
    </row>
    <row r="440" spans="1:30">
      <c r="A440" s="1">
        <v>65</v>
      </c>
      <c r="B440" s="1" t="str">
        <f>VLOOKUP($A440,Contacts!$A:$O,14,FALSE)</f>
        <v>New England</v>
      </c>
      <c r="C440" s="1" t="str">
        <f>VLOOKUP($A440,Contacts!$A:$O,15,FALSE)</f>
        <v>North East</v>
      </c>
      <c r="D440" s="1" t="s">
        <v>2425</v>
      </c>
      <c r="E440" s="1" t="s">
        <v>136</v>
      </c>
      <c r="F440" s="1" t="s">
        <v>45</v>
      </c>
      <c r="G440" s="1" t="s">
        <v>60</v>
      </c>
      <c r="H440" s="1" t="s">
        <v>2426</v>
      </c>
      <c r="I440" s="1" t="s">
        <v>2429</v>
      </c>
      <c r="J440" s="1" t="s">
        <v>2427</v>
      </c>
      <c r="K440" s="1" t="s">
        <v>2428</v>
      </c>
      <c r="L440" t="str">
        <f>VLOOKUP(K440,Page1!A:F,6,FALSE)</f>
        <v>Technician Senior</v>
      </c>
      <c r="M440" t="str">
        <f>VLOOKUP(H440,VehiclesReport!A:D,4,FALSE)</f>
        <v>1112503472</v>
      </c>
      <c r="N440" t="e">
        <f>VLOOKUP(M440,Blackout!A:J,10,FALSE)</f>
        <v>#N/A</v>
      </c>
      <c r="O440">
        <v>1</v>
      </c>
      <c r="P440">
        <f>SUMIF(Report!A:A,'Vehicle Details'!H440,Report!D:D)</f>
        <v>285</v>
      </c>
      <c r="V440">
        <f>P440/(SUMIF(Report!A:A,'Vehicle Details'!H440,Report!F:F))</f>
        <v>12.92517006802721</v>
      </c>
      <c r="W440">
        <f>AVERAGEIF(Report!A:A,'Vehicle Details'!H440,Report!G:G)</f>
        <v>4.5999999999999996</v>
      </c>
      <c r="X440">
        <f>SUMIF(Report!A:A, 'Vehicle Details'!H440,Report!H:H)</f>
        <v>101.45</v>
      </c>
      <c r="AA440">
        <f>COUNTIF('National Seating Mobility - NSM'!B:B,'Vehicle Details'!H440)</f>
        <v>0</v>
      </c>
      <c r="AB440">
        <f>SUMIF('National Seating Mobility - NSM'!B:B,'Vehicle Details'!H440,'National Seating Mobility - NSM'!F:F)</f>
        <v>0</v>
      </c>
      <c r="AC440">
        <f>VLOOKUP(A440,Export!A:I,9,FALSE)</f>
        <v>0.52307692307692311</v>
      </c>
      <c r="AD440">
        <f>VLOOKUP(A440,Export!A:N,14,FALSE)</f>
        <v>591</v>
      </c>
    </row>
    <row r="441" spans="1:30">
      <c r="A441" s="1">
        <v>137</v>
      </c>
      <c r="B441" s="1" t="str">
        <f>VLOOKUP($A441,Contacts!$A:$O,14,FALSE)</f>
        <v>North Central</v>
      </c>
      <c r="C441" s="1" t="str">
        <f>VLOOKUP($A441,Contacts!$A:$O,15,FALSE)</f>
        <v>Central</v>
      </c>
      <c r="D441" s="1" t="s">
        <v>2430</v>
      </c>
      <c r="E441" s="1" t="s">
        <v>136</v>
      </c>
      <c r="F441" s="1" t="s">
        <v>45</v>
      </c>
      <c r="G441" s="1" t="s">
        <v>60</v>
      </c>
      <c r="H441" s="1" t="s">
        <v>2431</v>
      </c>
      <c r="I441" s="1" t="s">
        <v>2434</v>
      </c>
      <c r="J441" s="1" t="s">
        <v>2432</v>
      </c>
      <c r="K441" s="1" t="s">
        <v>2433</v>
      </c>
      <c r="L441" t="str">
        <f>VLOOKUP(K441,Page1!A:F,6,FALSE)</f>
        <v>RTS</v>
      </c>
      <c r="M441" t="str">
        <f>VLOOKUP(H441,VehiclesReport!A:D,4,FALSE)</f>
        <v>0051186152</v>
      </c>
      <c r="N441" t="e">
        <f>VLOOKUP(M441,Blackout!A:J,10,FALSE)</f>
        <v>#N/A</v>
      </c>
      <c r="O441">
        <v>1</v>
      </c>
      <c r="P441">
        <f>SUMIF(Report!A:A,'Vehicle Details'!H441,Report!D:D)</f>
        <v>0</v>
      </c>
      <c r="V441" t="e">
        <f>P441/(SUMIF(Report!A:A,'Vehicle Details'!H441,Report!F:F))</f>
        <v>#DIV/0!</v>
      </c>
      <c r="W441" t="e">
        <f>AVERAGEIF(Report!A:A,'Vehicle Details'!H441,Report!G:G)</f>
        <v>#DIV/0!</v>
      </c>
      <c r="X441">
        <f>SUMIF(Report!A:A, 'Vehicle Details'!H441,Report!H:H)</f>
        <v>0</v>
      </c>
      <c r="AA441">
        <f>COUNTIF('National Seating Mobility - NSM'!B:B,'Vehicle Details'!H441)</f>
        <v>0</v>
      </c>
      <c r="AB441">
        <f>SUMIF('National Seating Mobility - NSM'!B:B,'Vehicle Details'!H441,'National Seating Mobility - NSM'!F:F)</f>
        <v>0</v>
      </c>
      <c r="AC441">
        <f>VLOOKUP(A441,Export!A:I,9,FALSE)</f>
        <v>0.36363636363636365</v>
      </c>
      <c r="AD441">
        <f>VLOOKUP(A441,Export!A:N,14,FALSE)</f>
        <v>143</v>
      </c>
    </row>
    <row r="442" spans="1:30">
      <c r="A442" s="1">
        <v>116</v>
      </c>
      <c r="B442" s="1" t="str">
        <f>VLOOKUP($A442,Contacts!$A:$O,14,FALSE)</f>
        <v>Big 10</v>
      </c>
      <c r="C442" s="1" t="str">
        <f>VLOOKUP($A442,Contacts!$A:$O,15,FALSE)</f>
        <v>Central</v>
      </c>
      <c r="D442" s="1" t="s">
        <v>2435</v>
      </c>
      <c r="E442" s="1" t="s">
        <v>136</v>
      </c>
      <c r="F442" s="1" t="s">
        <v>45</v>
      </c>
      <c r="G442" s="1" t="s">
        <v>60</v>
      </c>
      <c r="H442" s="1" t="s">
        <v>2436</v>
      </c>
      <c r="I442" s="1" t="s">
        <v>2439</v>
      </c>
      <c r="J442" s="1" t="s">
        <v>2437</v>
      </c>
      <c r="K442" s="60" t="s">
        <v>2438</v>
      </c>
      <c r="L442" t="e">
        <f>VLOOKUP(K442,Page1!A:F,6,FALSE)</f>
        <v>#N/A</v>
      </c>
      <c r="M442" t="str">
        <f>VLOOKUP(H442,VehiclesReport!A:D,4,FALSE)</f>
        <v>1112905711</v>
      </c>
      <c r="N442" t="e">
        <f>VLOOKUP(M442,Blackout!A:J,10,FALSE)</f>
        <v>#N/A</v>
      </c>
      <c r="O442">
        <v>1</v>
      </c>
      <c r="P442">
        <f>SUMIF(Report!A:A,'Vehicle Details'!H442,Report!D:D)</f>
        <v>382</v>
      </c>
      <c r="V442">
        <f>P442/(SUMIF(Report!A:A,'Vehicle Details'!H442,Report!F:F))</f>
        <v>16.050420168067227</v>
      </c>
      <c r="W442">
        <f>AVERAGEIF(Report!A:A,'Vehicle Details'!H442,Report!G:G)</f>
        <v>4.8</v>
      </c>
      <c r="X442">
        <f>SUMIF(Report!A:A, 'Vehicle Details'!H442,Report!H:H)</f>
        <v>114.24</v>
      </c>
      <c r="AA442">
        <f>COUNTIF('National Seating Mobility - NSM'!B:B,'Vehicle Details'!H442)</f>
        <v>0</v>
      </c>
      <c r="AB442">
        <f>SUMIF('National Seating Mobility - NSM'!B:B,'Vehicle Details'!H442,'National Seating Mobility - NSM'!F:F)</f>
        <v>0</v>
      </c>
      <c r="AC442">
        <f>VLOOKUP(A442,Export!A:I,9,FALSE)</f>
        <v>0.4</v>
      </c>
      <c r="AD442">
        <f>VLOOKUP(A442,Export!A:N,14,FALSE)</f>
        <v>97</v>
      </c>
    </row>
    <row r="443" spans="1:30">
      <c r="A443" s="1">
        <v>79</v>
      </c>
      <c r="B443" s="1" t="str">
        <f>VLOOKUP($A443,Contacts!$A:$O,14,FALSE)</f>
        <v>Gulf Coast</v>
      </c>
      <c r="C443" s="1" t="str">
        <f>VLOOKUP($A443,Contacts!$A:$O,15,FALSE)</f>
        <v>South East</v>
      </c>
      <c r="D443" s="1" t="s">
        <v>2440</v>
      </c>
      <c r="E443" s="1" t="s">
        <v>136</v>
      </c>
      <c r="F443" s="1" t="s">
        <v>45</v>
      </c>
      <c r="G443" s="1" t="s">
        <v>60</v>
      </c>
      <c r="H443" s="1" t="s">
        <v>2441</v>
      </c>
      <c r="I443" s="1" t="s">
        <v>2444</v>
      </c>
      <c r="J443" s="1" t="s">
        <v>2442</v>
      </c>
      <c r="K443" s="1" t="s">
        <v>2443</v>
      </c>
      <c r="L443" t="str">
        <f>VLOOKUP(K443,Page1!A:F,6,FALSE)</f>
        <v>Technician</v>
      </c>
      <c r="M443" t="str">
        <f>VLOOKUP(H443,VehiclesReport!A:D,4,FALSE)</f>
        <v>1101905241</v>
      </c>
      <c r="N443" t="e">
        <f>VLOOKUP(M443,Blackout!A:J,10,FALSE)</f>
        <v>#N/A</v>
      </c>
      <c r="O443">
        <v>1</v>
      </c>
      <c r="P443">
        <f>SUMIF(Report!A:A,'Vehicle Details'!H443,Report!D:D)</f>
        <v>535</v>
      </c>
      <c r="V443">
        <f>P443/(SUMIF(Report!A:A,'Vehicle Details'!H443,Report!F:F))</f>
        <v>14.455552553363953</v>
      </c>
      <c r="W443">
        <f>AVERAGEIF(Report!A:A,'Vehicle Details'!H443,Report!G:G)</f>
        <v>4.3800000000000008</v>
      </c>
      <c r="X443">
        <f>SUMIF(Report!A:A, 'Vehicle Details'!H443,Report!H:H)</f>
        <v>162.05000000000001</v>
      </c>
      <c r="AA443">
        <f>COUNTIF('National Seating Mobility - NSM'!B:B,'Vehicle Details'!H443)</f>
        <v>0</v>
      </c>
      <c r="AB443">
        <f>SUMIF('National Seating Mobility - NSM'!B:B,'Vehicle Details'!H443,'National Seating Mobility - NSM'!F:F)</f>
        <v>0</v>
      </c>
      <c r="AC443">
        <f>VLOOKUP(A443,Export!A:I,9,FALSE)</f>
        <v>0.33333333333333331</v>
      </c>
      <c r="AD443">
        <f>VLOOKUP(A443,Export!A:N,14,FALSE)</f>
        <v>28</v>
      </c>
    </row>
    <row r="444" spans="1:30">
      <c r="A444" s="1">
        <v>174</v>
      </c>
      <c r="B444" s="1" t="str">
        <f>VLOOKUP($A444,Contacts!$A:$O,14,FALSE)</f>
        <v>New England</v>
      </c>
      <c r="C444" s="1" t="str">
        <f>VLOOKUP($A444,Contacts!$A:$O,15,FALSE)</f>
        <v>North East</v>
      </c>
      <c r="D444" s="1" t="s">
        <v>2445</v>
      </c>
      <c r="E444" s="1" t="s">
        <v>44</v>
      </c>
      <c r="F444" s="1" t="s">
        <v>12</v>
      </c>
      <c r="G444" s="1" t="s">
        <v>777</v>
      </c>
      <c r="H444" s="1" t="s">
        <v>2446</v>
      </c>
      <c r="I444" s="1" t="s">
        <v>2449</v>
      </c>
      <c r="J444" s="1" t="s">
        <v>2447</v>
      </c>
      <c r="K444" s="1" t="s">
        <v>2448</v>
      </c>
      <c r="L444" t="e">
        <f>VLOOKUP(K444,Page1!A:F,6,FALSE)</f>
        <v>#N/A</v>
      </c>
      <c r="M444" t="str">
        <f>VLOOKUP(H444,VehiclesReport!A:D,4,FALSE)</f>
        <v>0051285014</v>
      </c>
      <c r="N444" t="e">
        <f>VLOOKUP(M444,Blackout!A:J,10,FALSE)</f>
        <v>#N/A</v>
      </c>
      <c r="O444">
        <v>1</v>
      </c>
      <c r="P444">
        <f>SUMIF(Report!A:A,'Vehicle Details'!H444,Report!D:D)</f>
        <v>587</v>
      </c>
      <c r="V444">
        <f>P444/(SUMIF(Report!A:A,'Vehicle Details'!H444,Report!F:F))</f>
        <v>24.266225713104589</v>
      </c>
      <c r="W444">
        <f>AVERAGEIF(Report!A:A,'Vehicle Details'!H444,Report!G:G)</f>
        <v>4.7149999999999999</v>
      </c>
      <c r="X444">
        <f>SUMIF(Report!A:A, 'Vehicle Details'!H444,Report!H:H)</f>
        <v>114.17</v>
      </c>
      <c r="AA444">
        <f>COUNTIF('National Seating Mobility - NSM'!B:B,'Vehicle Details'!H444)</f>
        <v>0</v>
      </c>
      <c r="AB444">
        <f>SUMIF('National Seating Mobility - NSM'!B:B,'Vehicle Details'!H444,'National Seating Mobility - NSM'!F:F)</f>
        <v>0</v>
      </c>
      <c r="AC444">
        <f>VLOOKUP(A444,Export!A:I,9,FALSE)</f>
        <v>0.45454545454545453</v>
      </c>
      <c r="AD444">
        <f>VLOOKUP(A444,Export!A:N,14,FALSE)</f>
        <v>179</v>
      </c>
    </row>
    <row r="445" spans="1:30">
      <c r="A445" s="1">
        <v>129</v>
      </c>
      <c r="B445" s="1" t="str">
        <f>VLOOKUP($A445,Contacts!$A:$O,14,FALSE)</f>
        <v>Mid-Central</v>
      </c>
      <c r="C445" s="1" t="str">
        <f>VLOOKUP($A445,Contacts!$A:$O,15,FALSE)</f>
        <v>Central</v>
      </c>
      <c r="D445" s="1" t="s">
        <v>2450</v>
      </c>
      <c r="E445" s="1" t="s">
        <v>331</v>
      </c>
      <c r="F445" s="1" t="s">
        <v>99</v>
      </c>
      <c r="G445" s="1" t="s">
        <v>1527</v>
      </c>
      <c r="H445" s="1" t="s">
        <v>2451</v>
      </c>
      <c r="I445" s="1" t="s">
        <v>2454</v>
      </c>
      <c r="J445" s="1" t="s">
        <v>2452</v>
      </c>
      <c r="K445" s="1" t="s">
        <v>2453</v>
      </c>
      <c r="L445" t="str">
        <f>VLOOKUP(K445,Page1!A:F,6,FALSE)</f>
        <v>RTS</v>
      </c>
      <c r="M445" s="61" t="str">
        <f>VLOOKUP(H445,VehiclesReport!A:D,4,FALSE)</f>
        <v>0051485007</v>
      </c>
      <c r="N445" t="str">
        <f>VLOOKUP(M445,Blackout!A:J,10,FALSE)</f>
        <v>Not Activated</v>
      </c>
      <c r="O445">
        <v>0</v>
      </c>
      <c r="P445">
        <f>SUMIF(Report!A:A,'Vehicle Details'!H445,Report!D:D)</f>
        <v>0</v>
      </c>
      <c r="V445" t="e">
        <f>P445/(SUMIF(Report!A:A,'Vehicle Details'!H445,Report!F:F))</f>
        <v>#DIV/0!</v>
      </c>
      <c r="W445" t="e">
        <f>AVERAGEIF(Report!A:A,'Vehicle Details'!H445,Report!G:G)</f>
        <v>#DIV/0!</v>
      </c>
      <c r="X445">
        <f>SUMIF(Report!A:A, 'Vehicle Details'!H445,Report!H:H)</f>
        <v>0</v>
      </c>
      <c r="AA445">
        <f>COUNTIF('National Seating Mobility - NSM'!B:B,'Vehicle Details'!H445)</f>
        <v>0</v>
      </c>
      <c r="AB445">
        <f>SUMIF('National Seating Mobility - NSM'!B:B,'Vehicle Details'!H445,'National Seating Mobility - NSM'!F:F)</f>
        <v>0</v>
      </c>
      <c r="AC445">
        <f>VLOOKUP(A445,Export!A:I,9,FALSE)</f>
        <v>0.5</v>
      </c>
      <c r="AD445">
        <f>VLOOKUP(A445,Export!A:N,14,FALSE)</f>
        <v>301</v>
      </c>
    </row>
    <row r="446" spans="1:30">
      <c r="A446" s="1">
        <v>164</v>
      </c>
      <c r="B446" s="1" t="str">
        <f>VLOOKUP($A446,Contacts!$A:$O,14,FALSE)</f>
        <v>Pac.N.West</v>
      </c>
      <c r="C446" s="1" t="str">
        <f>VLOOKUP($A446,Contacts!$A:$O,15,FALSE)</f>
        <v>West</v>
      </c>
      <c r="D446" s="1" t="s">
        <v>2455</v>
      </c>
      <c r="E446" s="1" t="s">
        <v>230</v>
      </c>
      <c r="F446" s="1" t="s">
        <v>340</v>
      </c>
      <c r="G446" s="1" t="s">
        <v>349</v>
      </c>
      <c r="H446" s="1" t="s">
        <v>2456</v>
      </c>
      <c r="I446" s="1" t="s">
        <v>2459</v>
      </c>
      <c r="J446" s="1" t="s">
        <v>2457</v>
      </c>
      <c r="K446" s="1" t="s">
        <v>2458</v>
      </c>
      <c r="L446" t="str">
        <f>VLOOKUP(K446,Page1!A:F,6,FALSE)</f>
        <v>Technician</v>
      </c>
      <c r="M446" s="61" t="e">
        <f>VLOOKUP(H446,VehiclesReport!A:D,4,FALSE)</f>
        <v>#N/A</v>
      </c>
      <c r="N446" t="e">
        <f>VLOOKUP(M446,Blackout!A:J,10,FALSE)</f>
        <v>#N/A</v>
      </c>
      <c r="O446">
        <v>0</v>
      </c>
      <c r="P446">
        <f>SUMIF(Report!A:A,'Vehicle Details'!H446,Report!D:D)</f>
        <v>0</v>
      </c>
      <c r="V446" t="e">
        <f>P446/(SUMIF(Report!A:A,'Vehicle Details'!H446,Report!F:F))</f>
        <v>#DIV/0!</v>
      </c>
      <c r="W446" t="e">
        <f>AVERAGEIF(Report!A:A,'Vehicle Details'!H446,Report!G:G)</f>
        <v>#DIV/0!</v>
      </c>
      <c r="X446">
        <f>SUMIF(Report!A:A, 'Vehicle Details'!H446,Report!H:H)</f>
        <v>0</v>
      </c>
      <c r="AA446" s="61">
        <f>COUNTIF('National Seating Mobility - NSM'!B:B,'Vehicle Details'!H446)</f>
        <v>1</v>
      </c>
      <c r="AB446">
        <f>SUMIF('National Seating Mobility - NSM'!B:B,'Vehicle Details'!H446,'National Seating Mobility - NSM'!F:F)</f>
        <v>0</v>
      </c>
      <c r="AC446">
        <f>VLOOKUP(A446,Export!A:I,9,FALSE)</f>
        <v>0.6</v>
      </c>
      <c r="AD446">
        <f>VLOOKUP(A446,Export!A:N,14,FALSE)</f>
        <v>45</v>
      </c>
    </row>
    <row r="447" spans="1:30">
      <c r="A447" s="1">
        <v>139</v>
      </c>
      <c r="B447" s="1" t="str">
        <f>VLOOKUP($A447,Contacts!$A:$O,14,FALSE)</f>
        <v>Mid-Central</v>
      </c>
      <c r="C447" s="1" t="str">
        <f>VLOOKUP($A447,Contacts!$A:$O,15,FALSE)</f>
        <v>Central</v>
      </c>
      <c r="D447" s="1" t="s">
        <v>2460</v>
      </c>
      <c r="E447" s="1" t="s">
        <v>331</v>
      </c>
      <c r="F447" s="1" t="s">
        <v>45</v>
      </c>
      <c r="G447" s="1" t="s">
        <v>46</v>
      </c>
      <c r="H447" s="1" t="s">
        <v>2461</v>
      </c>
      <c r="I447" s="1" t="s">
        <v>2464</v>
      </c>
      <c r="J447" s="1" t="s">
        <v>2462</v>
      </c>
      <c r="K447" s="1" t="s">
        <v>2463</v>
      </c>
      <c r="L447" t="str">
        <f>VLOOKUP(K447,Page1!A:F,6,FALSE)</f>
        <v>Access Technician</v>
      </c>
      <c r="M447" t="str">
        <f>VLOOKUP(H447,VehiclesReport!A:D,4,FALSE)</f>
        <v>9011801385</v>
      </c>
      <c r="N447" t="e">
        <f>VLOOKUP(M447,Blackout!A:J,10,FALSE)</f>
        <v>#N/A</v>
      </c>
      <c r="O447">
        <v>1</v>
      </c>
      <c r="P447">
        <f>SUMIF(Report!A:A,'Vehicle Details'!H447,Report!D:D)</f>
        <v>0</v>
      </c>
      <c r="V447" t="e">
        <f>P447/(SUMIF(Report!A:A,'Vehicle Details'!H447,Report!F:F))</f>
        <v>#DIV/0!</v>
      </c>
      <c r="W447" t="e">
        <f>AVERAGEIF(Report!A:A,'Vehicle Details'!H447,Report!G:G)</f>
        <v>#DIV/0!</v>
      </c>
      <c r="X447">
        <f>SUMIF(Report!A:A, 'Vehicle Details'!H447,Report!H:H)</f>
        <v>0</v>
      </c>
      <c r="AA447">
        <f>COUNTIF('National Seating Mobility - NSM'!B:B,'Vehicle Details'!H447)</f>
        <v>0</v>
      </c>
      <c r="AB447">
        <f>SUMIF('National Seating Mobility - NSM'!B:B,'Vehicle Details'!H447,'National Seating Mobility - NSM'!F:F)</f>
        <v>0</v>
      </c>
      <c r="AC447">
        <f>VLOOKUP(A447,Export!A:I,9,FALSE)</f>
        <v>0</v>
      </c>
      <c r="AD447">
        <f>VLOOKUP(A447,Export!A:N,14,FALSE)</f>
        <v>25</v>
      </c>
    </row>
    <row r="448" spans="1:30">
      <c r="A448" s="1">
        <v>107</v>
      </c>
      <c r="B448" s="1" t="str">
        <f>VLOOKUP($A448,Contacts!$A:$O,14,FALSE)</f>
        <v>ACC</v>
      </c>
      <c r="C448" s="1" t="str">
        <f>VLOOKUP($A448,Contacts!$A:$O,15,FALSE)</f>
        <v>South East</v>
      </c>
      <c r="D448" s="1" t="s">
        <v>2465</v>
      </c>
      <c r="E448" s="1" t="s">
        <v>136</v>
      </c>
      <c r="F448" s="1" t="s">
        <v>45</v>
      </c>
      <c r="G448" s="1" t="s">
        <v>68</v>
      </c>
      <c r="H448" s="1" t="s">
        <v>2466</v>
      </c>
      <c r="I448" s="1" t="s">
        <v>2469</v>
      </c>
      <c r="J448" s="1" t="s">
        <v>2467</v>
      </c>
      <c r="K448" s="1" t="s">
        <v>2468</v>
      </c>
      <c r="L448" t="str">
        <f>VLOOKUP(K448,Page1!A:F,6,FALSE)</f>
        <v>RTS</v>
      </c>
      <c r="M448" s="61" t="str">
        <f>VLOOKUP(H448,VehiclesReport!A:D,4,FALSE)</f>
        <v>0051286011</v>
      </c>
      <c r="N448" t="str">
        <f>VLOOKUP(M448,Blackout!A:J,10,FALSE)</f>
        <v xml:space="preserve">63d 15h </v>
      </c>
      <c r="O448">
        <v>0</v>
      </c>
      <c r="P448">
        <f>SUMIF(Report!A:A,'Vehicle Details'!H448,Report!D:D)</f>
        <v>265</v>
      </c>
      <c r="V448">
        <f>P448/(SUMIF(Report!A:A,'Vehicle Details'!H448,Report!F:F))</f>
        <v>21.579804560260587</v>
      </c>
      <c r="W448">
        <f>AVERAGEIF(Report!A:A,'Vehicle Details'!H448,Report!G:G)</f>
        <v>4.3600000000000003</v>
      </c>
      <c r="X448">
        <f>SUMIF(Report!A:A, 'Vehicle Details'!H448,Report!H:H)</f>
        <v>53.52</v>
      </c>
      <c r="AA448">
        <f>COUNTIF('National Seating Mobility - NSM'!B:B,'Vehicle Details'!H448)</f>
        <v>0</v>
      </c>
      <c r="AB448">
        <f>SUMIF('National Seating Mobility - NSM'!B:B,'Vehicle Details'!H448,'National Seating Mobility - NSM'!F:F)</f>
        <v>0</v>
      </c>
      <c r="AC448">
        <f>VLOOKUP(A448,Export!A:I,9,FALSE)</f>
        <v>0.5</v>
      </c>
      <c r="AD448">
        <f>VLOOKUP(A448,Export!A:N,14,FALSE)</f>
        <v>135</v>
      </c>
    </row>
    <row r="449" spans="1:30">
      <c r="A449" s="1">
        <v>108</v>
      </c>
      <c r="B449" s="1" t="str">
        <f>VLOOKUP($A449,Contacts!$A:$O,14,FALSE)</f>
        <v>ACC</v>
      </c>
      <c r="C449" s="1" t="str">
        <f>VLOOKUP($A449,Contacts!$A:$O,15,FALSE)</f>
        <v>South East</v>
      </c>
      <c r="D449" s="1" t="s">
        <v>2470</v>
      </c>
      <c r="E449" s="1" t="s">
        <v>136</v>
      </c>
      <c r="F449" s="1" t="s">
        <v>99</v>
      </c>
      <c r="G449" s="1" t="s">
        <v>100</v>
      </c>
      <c r="H449" s="1" t="s">
        <v>2471</v>
      </c>
      <c r="I449" s="1" t="s">
        <v>2474</v>
      </c>
      <c r="J449" s="1" t="s">
        <v>2472</v>
      </c>
      <c r="K449" s="1" t="s">
        <v>2473</v>
      </c>
      <c r="L449" t="str">
        <f>VLOOKUP(K449,Page1!A:F,6,FALSE)</f>
        <v>RTS</v>
      </c>
      <c r="M449" t="str">
        <f>VLOOKUP(H449,VehiclesReport!A:D,4,FALSE)</f>
        <v>1112802296</v>
      </c>
      <c r="N449" t="e">
        <f>VLOOKUP(M449,Blackout!A:J,10,FALSE)</f>
        <v>#N/A</v>
      </c>
      <c r="O449">
        <v>1</v>
      </c>
      <c r="P449">
        <f>SUMIF(Report!A:A,'Vehicle Details'!H449,Report!D:D)</f>
        <v>613</v>
      </c>
      <c r="V449">
        <f>P449/(SUMIF(Report!A:A,'Vehicle Details'!H449,Report!F:F))</f>
        <v>21.373779637377964</v>
      </c>
      <c r="W449">
        <f>AVERAGEIF(Report!A:A,'Vehicle Details'!H449,Report!G:G)</f>
        <v>4.4800000000000004</v>
      </c>
      <c r="X449">
        <f>SUMIF(Report!A:A, 'Vehicle Details'!H449,Report!H:H)</f>
        <v>128.58000000000001</v>
      </c>
      <c r="AA449">
        <f>COUNTIF('National Seating Mobility - NSM'!B:B,'Vehicle Details'!H449)</f>
        <v>0</v>
      </c>
      <c r="AB449">
        <f>SUMIF('National Seating Mobility - NSM'!B:B,'Vehicle Details'!H449,'National Seating Mobility - NSM'!F:F)</f>
        <v>0</v>
      </c>
      <c r="AC449">
        <f>VLOOKUP(A449,Export!A:I,9,FALSE)</f>
        <v>0</v>
      </c>
      <c r="AD449">
        <f>VLOOKUP(A449,Export!A:N,14,FALSE)</f>
        <v>50</v>
      </c>
    </row>
    <row r="450" spans="1:30">
      <c r="A450" s="1">
        <v>168</v>
      </c>
      <c r="B450" s="1" t="str">
        <f>VLOOKUP($A450,Contacts!$A:$O,14,FALSE)</f>
        <v>ACC</v>
      </c>
      <c r="C450" s="1" t="str">
        <f>VLOOKUP($A450,Contacts!$A:$O,15,FALSE)</f>
        <v>South East</v>
      </c>
      <c r="D450" s="1" t="s">
        <v>2475</v>
      </c>
      <c r="E450" s="1" t="s">
        <v>67</v>
      </c>
      <c r="F450" s="1" t="s">
        <v>45</v>
      </c>
      <c r="G450" s="1" t="s">
        <v>46</v>
      </c>
      <c r="H450" s="1" t="s">
        <v>2476</v>
      </c>
      <c r="I450" s="1" t="s">
        <v>2479</v>
      </c>
      <c r="J450" s="1" t="s">
        <v>2477</v>
      </c>
      <c r="K450" s="1" t="s">
        <v>2478</v>
      </c>
      <c r="L450" t="str">
        <f>VLOOKUP(K450,Page1!A:F,6,FALSE)</f>
        <v>Technician</v>
      </c>
      <c r="M450" s="61" t="e">
        <f>VLOOKUP(H450,VehiclesReport!A:D,4,FALSE)</f>
        <v>#N/A</v>
      </c>
      <c r="N450" t="e">
        <f>VLOOKUP(M450,Blackout!A:J,10,FALSE)</f>
        <v>#N/A</v>
      </c>
      <c r="O450">
        <v>0</v>
      </c>
      <c r="P450">
        <f>SUMIF(Report!A:A,'Vehicle Details'!H450,Report!D:D)</f>
        <v>663</v>
      </c>
      <c r="V450">
        <f>P450/(SUMIF(Report!A:A,'Vehicle Details'!H450,Report!F:F))</f>
        <v>14.759572573463934</v>
      </c>
      <c r="W450">
        <f>AVERAGEIF(Report!A:A,'Vehicle Details'!H450,Report!G:G)</f>
        <v>4.07</v>
      </c>
      <c r="X450">
        <f>SUMIF(Report!A:A, 'Vehicle Details'!H450,Report!H:H)</f>
        <v>182.76</v>
      </c>
      <c r="AA450">
        <f>COUNTIF('National Seating Mobility - NSM'!B:B,'Vehicle Details'!H450)</f>
        <v>0</v>
      </c>
      <c r="AB450">
        <f>SUMIF('National Seating Mobility - NSM'!B:B,'Vehicle Details'!H450,'National Seating Mobility - NSM'!F:F)</f>
        <v>0</v>
      </c>
      <c r="AC450">
        <f>VLOOKUP(A450,Export!A:I,9,FALSE)</f>
        <v>0.53333333333333333</v>
      </c>
      <c r="AD450">
        <f>VLOOKUP(A450,Export!A:N,14,FALSE)</f>
        <v>109</v>
      </c>
    </row>
    <row r="451" spans="1:30">
      <c r="A451" s="1">
        <v>124</v>
      </c>
      <c r="B451" s="1" t="str">
        <f>VLOOKUP($A451,Contacts!$A:$O,14,FALSE)</f>
        <v>New England</v>
      </c>
      <c r="C451" s="1" t="str">
        <f>VLOOKUP($A451,Contacts!$A:$O,15,FALSE)</f>
        <v>North East</v>
      </c>
      <c r="D451" s="1" t="s">
        <v>2480</v>
      </c>
      <c r="E451" s="1" t="s">
        <v>136</v>
      </c>
      <c r="F451" s="1" t="s">
        <v>99</v>
      </c>
      <c r="G451" s="1" t="s">
        <v>100</v>
      </c>
      <c r="H451" s="1" t="s">
        <v>2481</v>
      </c>
      <c r="I451" s="1" t="s">
        <v>2484</v>
      </c>
      <c r="J451" s="1" t="s">
        <v>2482</v>
      </c>
      <c r="K451" s="1" t="s">
        <v>2483</v>
      </c>
      <c r="L451" t="str">
        <f>VLOOKUP(K451,Page1!A:F,6,FALSE)</f>
        <v>RTS</v>
      </c>
      <c r="M451" t="str">
        <f>VLOOKUP(H451,VehiclesReport!A:D,4,FALSE)</f>
        <v>0051185003</v>
      </c>
      <c r="N451" t="e">
        <f>VLOOKUP(M451,Blackout!A:J,10,FALSE)</f>
        <v>#N/A</v>
      </c>
      <c r="O451">
        <v>1</v>
      </c>
      <c r="P451">
        <f>SUMIF(Report!A:A,'Vehicle Details'!H451,Report!D:D)</f>
        <v>637</v>
      </c>
      <c r="V451">
        <f>P451/(SUMIF(Report!A:A,'Vehicle Details'!H451,Report!F:F))</f>
        <v>23.540280857354027</v>
      </c>
      <c r="W451">
        <f>AVERAGEIF(Report!A:A,'Vehicle Details'!H451,Report!G:G)</f>
        <v>4.83</v>
      </c>
      <c r="X451">
        <f>SUMIF(Report!A:A, 'Vehicle Details'!H451,Report!H:H)</f>
        <v>130.91</v>
      </c>
      <c r="AA451">
        <f>COUNTIF('National Seating Mobility - NSM'!B:B,'Vehicle Details'!H451)</f>
        <v>0</v>
      </c>
      <c r="AB451">
        <f>SUMIF('National Seating Mobility - NSM'!B:B,'Vehicle Details'!H451,'National Seating Mobility - NSM'!F:F)</f>
        <v>0</v>
      </c>
      <c r="AC451">
        <f>VLOOKUP(A451,Export!A:I,9,FALSE)</f>
        <v>0.42857142857142855</v>
      </c>
      <c r="AD451">
        <f>VLOOKUP(A451,Export!A:N,14,FALSE)</f>
        <v>485</v>
      </c>
    </row>
    <row r="452" spans="1:30">
      <c r="A452" s="1">
        <v>70</v>
      </c>
      <c r="B452" s="1" t="str">
        <f>VLOOKUP($A452,Contacts!$A:$O,14,FALSE)</f>
        <v>South Pacific</v>
      </c>
      <c r="C452" s="1" t="str">
        <f>VLOOKUP($A452,Contacts!$A:$O,15,FALSE)</f>
        <v>West</v>
      </c>
      <c r="D452" s="1" t="s">
        <v>2485</v>
      </c>
      <c r="E452" s="1" t="s">
        <v>67</v>
      </c>
      <c r="F452" s="1" t="s">
        <v>45</v>
      </c>
      <c r="G452" s="1" t="s">
        <v>68</v>
      </c>
      <c r="H452" s="1" t="s">
        <v>2486</v>
      </c>
      <c r="I452" s="1" t="s">
        <v>2488</v>
      </c>
      <c r="J452" s="1" t="s">
        <v>2487</v>
      </c>
      <c r="K452" s="1" t="s">
        <v>1046</v>
      </c>
      <c r="L452" t="str">
        <f>VLOOKUP(K452,Page1!A:F,6,FALSE)</f>
        <v>RTS</v>
      </c>
      <c r="M452" t="str">
        <f>VLOOKUP(H452,VehiclesReport!A:D,4,FALSE)</f>
        <v>1102004178</v>
      </c>
      <c r="N452" t="e">
        <f>VLOOKUP(M452,Blackout!A:J,10,FALSE)</f>
        <v>#N/A</v>
      </c>
      <c r="O452">
        <v>1</v>
      </c>
      <c r="P452">
        <f>SUMIF(Report!A:A,'Vehicle Details'!H452,Report!D:D)</f>
        <v>0</v>
      </c>
      <c r="V452">
        <f>P452/(SUMIF(Report!A:A,'Vehicle Details'!H452,Report!F:F))</f>
        <v>0</v>
      </c>
      <c r="W452">
        <f>AVERAGEIF(Report!A:A,'Vehicle Details'!H452,Report!G:G)</f>
        <v>6.3999999999999995</v>
      </c>
      <c r="X452">
        <f>SUMIF(Report!A:A, 'Vehicle Details'!H452,Report!H:H)</f>
        <v>176.29000000000002</v>
      </c>
      <c r="AA452">
        <f>COUNTIF('National Seating Mobility - NSM'!B:B,'Vehicle Details'!H452)</f>
        <v>0</v>
      </c>
      <c r="AB452">
        <f>SUMIF('National Seating Mobility - NSM'!B:B,'Vehicle Details'!H452,'National Seating Mobility - NSM'!F:F)</f>
        <v>0</v>
      </c>
      <c r="AC452">
        <f>VLOOKUP(A452,Export!A:I,9,FALSE)</f>
        <v>0.83333333333333337</v>
      </c>
      <c r="AD452">
        <f>VLOOKUP(A452,Export!A:N,14,FALSE)</f>
        <v>180</v>
      </c>
    </row>
    <row r="453" spans="1:30">
      <c r="A453" s="1">
        <v>57</v>
      </c>
      <c r="B453" s="1" t="str">
        <f>VLOOKUP($A453,Contacts!$A:$O,14,FALSE)</f>
        <v>New England</v>
      </c>
      <c r="C453" s="1" t="str">
        <f>VLOOKUP($A453,Contacts!$A:$O,15,FALSE)</f>
        <v>North East</v>
      </c>
      <c r="D453" s="1" t="s">
        <v>2489</v>
      </c>
      <c r="E453" s="1" t="s">
        <v>331</v>
      </c>
      <c r="F453" s="1" t="s">
        <v>798</v>
      </c>
      <c r="G453" s="1" t="s">
        <v>1049</v>
      </c>
      <c r="H453" s="1" t="s">
        <v>2490</v>
      </c>
      <c r="I453" s="1" t="s">
        <v>2493</v>
      </c>
      <c r="J453" s="1" t="s">
        <v>2491</v>
      </c>
      <c r="K453" s="60" t="s">
        <v>2492</v>
      </c>
      <c r="L453" t="e">
        <f>VLOOKUP(K453,Page1!A:F,6,FALSE)</f>
        <v>#N/A</v>
      </c>
      <c r="M453" t="str">
        <f>VLOOKUP(H453,VehiclesReport!A:D,4,FALSE)</f>
        <v>0051187047</v>
      </c>
      <c r="N453" t="e">
        <f>VLOOKUP(M453,Blackout!A:J,10,FALSE)</f>
        <v>#N/A</v>
      </c>
      <c r="O453">
        <v>1</v>
      </c>
      <c r="P453">
        <f>SUMIF(Report!A:A,'Vehicle Details'!H453,Report!D:D)</f>
        <v>0</v>
      </c>
      <c r="V453" t="e">
        <f>P453/(SUMIF(Report!A:A,'Vehicle Details'!H453,Report!F:F))</f>
        <v>#DIV/0!</v>
      </c>
      <c r="W453" t="e">
        <f>AVERAGEIF(Report!A:A,'Vehicle Details'!H453,Report!G:G)</f>
        <v>#DIV/0!</v>
      </c>
      <c r="X453">
        <f>SUMIF(Report!A:A, 'Vehicle Details'!H453,Report!H:H)</f>
        <v>0</v>
      </c>
      <c r="AA453" s="61">
        <f>COUNTIF('National Seating Mobility - NSM'!B:B,'Vehicle Details'!H453)</f>
        <v>1</v>
      </c>
      <c r="AB453">
        <f>SUMIF('National Seating Mobility - NSM'!B:B,'Vehicle Details'!H453,'National Seating Mobility - NSM'!F:F)</f>
        <v>0</v>
      </c>
      <c r="AC453">
        <f>VLOOKUP(A453,Export!A:I,9,FALSE)</f>
        <v>0.6</v>
      </c>
      <c r="AD453">
        <f>VLOOKUP(A453,Export!A:N,14,FALSE)</f>
        <v>49</v>
      </c>
    </row>
    <row r="454" spans="1:30">
      <c r="A454" s="1">
        <v>203</v>
      </c>
      <c r="B454" s="1" t="str">
        <f>VLOOKUP($A454,Contacts!$A:$O,14,FALSE)</f>
        <v>Big 10</v>
      </c>
      <c r="C454" s="1" t="str">
        <f>VLOOKUP($A454,Contacts!$A:$O,15,FALSE)</f>
        <v>Central</v>
      </c>
      <c r="D454" s="1" t="s">
        <v>2494</v>
      </c>
      <c r="E454" s="1" t="s">
        <v>136</v>
      </c>
      <c r="F454" s="1" t="s">
        <v>99</v>
      </c>
      <c r="G454" s="1" t="s">
        <v>100</v>
      </c>
      <c r="H454" s="1" t="s">
        <v>2495</v>
      </c>
      <c r="I454" s="1" t="s">
        <v>2496</v>
      </c>
      <c r="J454" s="1" t="s">
        <v>1261</v>
      </c>
      <c r="K454" s="1" t="s">
        <v>1262</v>
      </c>
      <c r="L454" t="str">
        <f>VLOOKUP(K454,Page1!A:F,6,FALSE)</f>
        <v>Branch Manager</v>
      </c>
      <c r="M454" t="str">
        <f>VLOOKUP(H454,VehiclesReport!A:D,4,FALSE)</f>
        <v>9121386201</v>
      </c>
      <c r="N454" t="e">
        <f>VLOOKUP(M454,Blackout!A:J,10,FALSE)</f>
        <v>#N/A</v>
      </c>
      <c r="O454">
        <v>1</v>
      </c>
      <c r="P454">
        <f>SUMIF(Report!A:A,'Vehicle Details'!H454,Report!D:D)</f>
        <v>405</v>
      </c>
      <c r="V454">
        <f>P454/(SUMIF(Report!A:A,'Vehicle Details'!H454,Report!F:F))</f>
        <v>22.216127262753702</v>
      </c>
      <c r="W454">
        <f>AVERAGEIF(Report!A:A,'Vehicle Details'!H454,Report!G:G)</f>
        <v>5.03</v>
      </c>
      <c r="X454">
        <f>SUMIF(Report!A:A, 'Vehicle Details'!H454,Report!H:H)</f>
        <v>91.75</v>
      </c>
      <c r="AA454">
        <f>COUNTIF('National Seating Mobility - NSM'!B:B,'Vehicle Details'!H454)</f>
        <v>0</v>
      </c>
      <c r="AB454">
        <f>SUMIF('National Seating Mobility - NSM'!B:B,'Vehicle Details'!H454,'National Seating Mobility - NSM'!F:F)</f>
        <v>0</v>
      </c>
      <c r="AC454">
        <f>VLOOKUP(A454,Export!A:I,9,FALSE)</f>
        <v>1</v>
      </c>
      <c r="AD454">
        <f>VLOOKUP(A454,Export!A:N,14,FALSE)</f>
        <v>25</v>
      </c>
    </row>
    <row r="455" spans="1:30">
      <c r="A455" s="1">
        <v>137</v>
      </c>
      <c r="B455" s="1" t="str">
        <f>VLOOKUP($A455,Contacts!$A:$O,14,FALSE)</f>
        <v>North Central</v>
      </c>
      <c r="C455" s="1" t="str">
        <f>VLOOKUP($A455,Contacts!$A:$O,15,FALSE)</f>
        <v>Central</v>
      </c>
      <c r="D455" s="1" t="s">
        <v>2497</v>
      </c>
      <c r="E455" s="1" t="s">
        <v>136</v>
      </c>
      <c r="F455" s="1" t="s">
        <v>45</v>
      </c>
      <c r="G455" s="1" t="s">
        <v>171</v>
      </c>
      <c r="H455" s="1" t="s">
        <v>2498</v>
      </c>
      <c r="I455" s="1" t="s">
        <v>2501</v>
      </c>
      <c r="J455" s="1" t="s">
        <v>2499</v>
      </c>
      <c r="K455" s="1" t="s">
        <v>2500</v>
      </c>
      <c r="L455" t="str">
        <f>VLOOKUP(K455,Page1!A:F,6,FALSE)</f>
        <v>Branch Manager</v>
      </c>
      <c r="M455" t="str">
        <f>VLOOKUP(H455,VehiclesReport!A:D,4,FALSE)</f>
        <v>0051286022</v>
      </c>
      <c r="N455" t="e">
        <f>VLOOKUP(M455,Blackout!A:J,10,FALSE)</f>
        <v>#N/A</v>
      </c>
      <c r="O455">
        <v>1</v>
      </c>
      <c r="P455">
        <f>SUMIF(Report!A:A,'Vehicle Details'!H455,Report!D:D)</f>
        <v>0</v>
      </c>
      <c r="V455" t="e">
        <f>P455/(SUMIF(Report!A:A,'Vehicle Details'!H455,Report!F:F))</f>
        <v>#DIV/0!</v>
      </c>
      <c r="W455" t="e">
        <f>AVERAGEIF(Report!A:A,'Vehicle Details'!H455,Report!G:G)</f>
        <v>#DIV/0!</v>
      </c>
      <c r="X455">
        <f>SUMIF(Report!A:A, 'Vehicle Details'!H455,Report!H:H)</f>
        <v>0</v>
      </c>
      <c r="AA455">
        <f>COUNTIF('National Seating Mobility - NSM'!B:B,'Vehicle Details'!H455)</f>
        <v>0</v>
      </c>
      <c r="AB455">
        <f>SUMIF('National Seating Mobility - NSM'!B:B,'Vehicle Details'!H455,'National Seating Mobility - NSM'!F:F)</f>
        <v>0</v>
      </c>
      <c r="AC455">
        <f>VLOOKUP(A455,Export!A:I,9,FALSE)</f>
        <v>0.36363636363636365</v>
      </c>
      <c r="AD455">
        <f>VLOOKUP(A455,Export!A:N,14,FALSE)</f>
        <v>143</v>
      </c>
    </row>
    <row r="456" spans="1:30">
      <c r="A456" s="1">
        <v>920</v>
      </c>
      <c r="B456" s="1">
        <f>VLOOKUP($A456,Contacts!$A:$O,14,FALSE)</f>
        <v>0</v>
      </c>
      <c r="C456" s="1" t="str">
        <f>VLOOKUP($A456,Contacts!$A:$O,15,FALSE)</f>
        <v>North East</v>
      </c>
      <c r="D456" s="1" t="s">
        <v>2502</v>
      </c>
      <c r="E456" s="1" t="s">
        <v>136</v>
      </c>
      <c r="F456" s="1" t="s">
        <v>45</v>
      </c>
      <c r="G456" s="1" t="s">
        <v>171</v>
      </c>
      <c r="H456" s="1" t="s">
        <v>2503</v>
      </c>
      <c r="I456" s="1" t="s">
        <v>2506</v>
      </c>
      <c r="J456" s="1" t="s">
        <v>2504</v>
      </c>
      <c r="K456" s="1" t="s">
        <v>2505</v>
      </c>
      <c r="L456" t="str">
        <f>VLOOKUP(K456,Page1!A:F,6,FALSE)</f>
        <v>Regional Area Director</v>
      </c>
      <c r="M456" s="61" t="e">
        <f>VLOOKUP(H456,VehiclesReport!A:D,4,FALSE)</f>
        <v>#N/A</v>
      </c>
      <c r="N456" t="e">
        <f>VLOOKUP(M456,Blackout!A:J,10,FALSE)</f>
        <v>#N/A</v>
      </c>
      <c r="O456">
        <v>0</v>
      </c>
      <c r="P456">
        <f>SUMIF(Report!A:A,'Vehicle Details'!H456,Report!D:D)</f>
        <v>439</v>
      </c>
      <c r="V456">
        <f>P456/(SUMIF(Report!A:A,'Vehicle Details'!H456,Report!F:F))</f>
        <v>29.722410291130672</v>
      </c>
      <c r="W456">
        <f>AVERAGEIF(Report!A:A,'Vehicle Details'!H456,Report!G:G)</f>
        <v>4.74</v>
      </c>
      <c r="X456">
        <f>SUMIF(Report!A:A, 'Vehicle Details'!H456,Report!H:H)</f>
        <v>70</v>
      </c>
      <c r="AA456">
        <f>COUNTIF('National Seating Mobility - NSM'!B:B,'Vehicle Details'!H456)</f>
        <v>0</v>
      </c>
      <c r="AB456">
        <f>SUMIF('National Seating Mobility - NSM'!B:B,'Vehicle Details'!H456,'National Seating Mobility - NSM'!F:F)</f>
        <v>0</v>
      </c>
      <c r="AC456" t="e">
        <f>VLOOKUP(A456,Export!A:I,9,FALSE)</f>
        <v>#N/A</v>
      </c>
      <c r="AD456" t="e">
        <f>VLOOKUP(A456,Export!A:N,14,FALSE)</f>
        <v>#N/A</v>
      </c>
    </row>
    <row r="457" spans="1:30">
      <c r="A457" s="1">
        <v>23</v>
      </c>
      <c r="B457" s="1" t="str">
        <f>VLOOKUP($A457,Contacts!$A:$O,14,FALSE)</f>
        <v>North Central</v>
      </c>
      <c r="C457" s="1" t="str">
        <f>VLOOKUP($A457,Contacts!$A:$O,15,FALSE)</f>
        <v>Central</v>
      </c>
      <c r="D457" s="1" t="s">
        <v>2507</v>
      </c>
      <c r="E457" s="1" t="s">
        <v>136</v>
      </c>
      <c r="F457" s="1" t="s">
        <v>99</v>
      </c>
      <c r="G457" s="1" t="s">
        <v>100</v>
      </c>
      <c r="H457" s="1" t="s">
        <v>2508</v>
      </c>
      <c r="I457" s="1" t="s">
        <v>2511</v>
      </c>
      <c r="J457" s="1" t="s">
        <v>2509</v>
      </c>
      <c r="K457" s="1" t="s">
        <v>2510</v>
      </c>
      <c r="L457" t="str">
        <f>VLOOKUP(K457,Page1!A:F,6,FALSE)</f>
        <v>Technical Services Mgr</v>
      </c>
      <c r="M457" t="str">
        <f>VLOOKUP(H457,VehiclesReport!A:D,4,FALSE)</f>
        <v>0021885009</v>
      </c>
      <c r="N457" t="e">
        <f>VLOOKUP(M457,Blackout!A:J,10,FALSE)</f>
        <v>#N/A</v>
      </c>
      <c r="O457">
        <v>1</v>
      </c>
      <c r="P457">
        <f>SUMIF(Report!A:A,'Vehicle Details'!H457,Report!D:D)</f>
        <v>0</v>
      </c>
      <c r="V457" t="e">
        <f>P457/(SUMIF(Report!A:A,'Vehicle Details'!H457,Report!F:F))</f>
        <v>#DIV/0!</v>
      </c>
      <c r="W457" t="e">
        <f>AVERAGEIF(Report!A:A,'Vehicle Details'!H457,Report!G:G)</f>
        <v>#DIV/0!</v>
      </c>
      <c r="X457">
        <f>SUMIF(Report!A:A, 'Vehicle Details'!H457,Report!H:H)</f>
        <v>0</v>
      </c>
      <c r="AA457">
        <f>COUNTIF('National Seating Mobility - NSM'!B:B,'Vehicle Details'!H457)</f>
        <v>0</v>
      </c>
      <c r="AB457">
        <f>SUMIF('National Seating Mobility - NSM'!B:B,'Vehicle Details'!H457,'National Seating Mobility - NSM'!F:F)</f>
        <v>0</v>
      </c>
      <c r="AC457">
        <f>VLOOKUP(A457,Export!A:I,9,FALSE)</f>
        <v>0.41379310344827586</v>
      </c>
      <c r="AD457">
        <f>VLOOKUP(A457,Export!A:N,14,FALSE)</f>
        <v>249</v>
      </c>
    </row>
    <row r="458" spans="1:30">
      <c r="A458" s="1">
        <v>38</v>
      </c>
      <c r="B458" s="1" t="str">
        <f>VLOOKUP($A458,Contacts!$A:$O,14,FALSE)</f>
        <v>North Pacific</v>
      </c>
      <c r="C458" s="1" t="str">
        <f>VLOOKUP($A458,Contacts!$A:$O,15,FALSE)</f>
        <v>West</v>
      </c>
      <c r="D458" s="1" t="s">
        <v>2512</v>
      </c>
      <c r="E458" s="1" t="s">
        <v>136</v>
      </c>
      <c r="F458" s="1" t="s">
        <v>99</v>
      </c>
      <c r="G458" s="1" t="s">
        <v>100</v>
      </c>
      <c r="H458" s="1" t="s">
        <v>2513</v>
      </c>
      <c r="I458" s="1" t="s">
        <v>2516</v>
      </c>
      <c r="J458" s="1" t="s">
        <v>2514</v>
      </c>
      <c r="K458" s="1" t="s">
        <v>2515</v>
      </c>
      <c r="L458" t="str">
        <f>VLOOKUP(K458,Page1!A:F,6,FALSE)</f>
        <v>RTS</v>
      </c>
      <c r="M458" t="str">
        <f>VLOOKUP(H458,VehiclesReport!A:D,4,FALSE)</f>
        <v>0051186166</v>
      </c>
      <c r="N458" t="e">
        <f>VLOOKUP(M458,Blackout!A:J,10,FALSE)</f>
        <v>#N/A</v>
      </c>
      <c r="O458">
        <v>1</v>
      </c>
      <c r="P458">
        <f>SUMIF(Report!A:A,'Vehicle Details'!H458,Report!D:D)</f>
        <v>352</v>
      </c>
      <c r="V458">
        <f>P458/(SUMIF(Report!A:A,'Vehicle Details'!H458,Report!F:F))</f>
        <v>23.311258278145697</v>
      </c>
      <c r="W458">
        <f>AVERAGEIF(Report!A:A,'Vehicle Details'!H458,Report!G:G)</f>
        <v>6.6</v>
      </c>
      <c r="X458">
        <f>SUMIF(Report!A:A, 'Vehicle Details'!H458,Report!H:H)</f>
        <v>99.64</v>
      </c>
      <c r="AA458">
        <f>COUNTIF('National Seating Mobility - NSM'!B:B,'Vehicle Details'!H458)</f>
        <v>0</v>
      </c>
      <c r="AB458">
        <f>SUMIF('National Seating Mobility - NSM'!B:B,'Vehicle Details'!H458,'National Seating Mobility - NSM'!F:F)</f>
        <v>0</v>
      </c>
      <c r="AC458">
        <f>VLOOKUP(A458,Export!A:I,9,FALSE)</f>
        <v>0.43243243243243246</v>
      </c>
      <c r="AD458">
        <f>VLOOKUP(A458,Export!A:N,14,FALSE)</f>
        <v>404</v>
      </c>
    </row>
    <row r="459" spans="1:30">
      <c r="A459" s="1">
        <v>79</v>
      </c>
      <c r="B459" s="1" t="str">
        <f>VLOOKUP($A459,Contacts!$A:$O,14,FALSE)</f>
        <v>Gulf Coast</v>
      </c>
      <c r="C459" s="1" t="str">
        <f>VLOOKUP($A459,Contacts!$A:$O,15,FALSE)</f>
        <v>South East</v>
      </c>
      <c r="D459" s="1" t="s">
        <v>2517</v>
      </c>
      <c r="E459" s="1" t="s">
        <v>136</v>
      </c>
      <c r="F459" s="1" t="s">
        <v>99</v>
      </c>
      <c r="G459" s="1" t="s">
        <v>100</v>
      </c>
      <c r="H459" s="1" t="s">
        <v>2518</v>
      </c>
      <c r="I459" s="1" t="s">
        <v>2519</v>
      </c>
      <c r="J459" s="1" t="s">
        <v>1051</v>
      </c>
      <c r="K459" s="1" t="s">
        <v>1052</v>
      </c>
      <c r="L459" t="str">
        <f>VLOOKUP(K459,Page1!A:F,6,FALSE)</f>
        <v>Branch Manager</v>
      </c>
      <c r="M459" t="str">
        <f>VLOOKUP(H459,VehiclesReport!A:D,4,FALSE)</f>
        <v>1112701053</v>
      </c>
      <c r="N459" t="e">
        <f>VLOOKUP(M459,Blackout!A:J,10,FALSE)</f>
        <v>#N/A</v>
      </c>
      <c r="O459">
        <v>1</v>
      </c>
      <c r="P459">
        <f>SUMIF(Report!A:A,'Vehicle Details'!H459,Report!D:D)</f>
        <v>571</v>
      </c>
      <c r="V459">
        <f>P459/(SUMIF(Report!A:A,'Vehicle Details'!H459,Report!F:F))</f>
        <v>20.255409719758777</v>
      </c>
      <c r="W459">
        <f>AVERAGEIF(Report!A:A,'Vehicle Details'!H459,Report!G:G)</f>
        <v>4.2450000000000001</v>
      </c>
      <c r="X459">
        <f>SUMIF(Report!A:A, 'Vehicle Details'!H459,Report!H:H)</f>
        <v>120.25999999999999</v>
      </c>
      <c r="AA459">
        <f>COUNTIF('National Seating Mobility - NSM'!B:B,'Vehicle Details'!H459)</f>
        <v>0</v>
      </c>
      <c r="AB459">
        <f>SUMIF('National Seating Mobility - NSM'!B:B,'Vehicle Details'!H459,'National Seating Mobility - NSM'!F:F)</f>
        <v>0</v>
      </c>
      <c r="AC459">
        <f>VLOOKUP(A459,Export!A:I,9,FALSE)</f>
        <v>0.33333333333333331</v>
      </c>
      <c r="AD459">
        <f>VLOOKUP(A459,Export!A:N,14,FALSE)</f>
        <v>28</v>
      </c>
    </row>
    <row r="460" spans="1:30">
      <c r="A460" s="1">
        <v>119</v>
      </c>
      <c r="B460" s="1" t="str">
        <f>VLOOKUP($A460,Contacts!$A:$O,14,FALSE)</f>
        <v>Big East</v>
      </c>
      <c r="C460" s="1" t="str">
        <f>VLOOKUP($A460,Contacts!$A:$O,15,FALSE)</f>
        <v>North East</v>
      </c>
      <c r="D460" s="1" t="s">
        <v>2520</v>
      </c>
      <c r="E460" s="1" t="s">
        <v>136</v>
      </c>
      <c r="F460" s="1" t="s">
        <v>99</v>
      </c>
      <c r="G460" s="1" t="s">
        <v>100</v>
      </c>
      <c r="H460" s="1" t="s">
        <v>2521</v>
      </c>
      <c r="I460" s="1" t="s">
        <v>2524</v>
      </c>
      <c r="J460" s="1" t="s">
        <v>2522</v>
      </c>
      <c r="K460" s="1" t="s">
        <v>2523</v>
      </c>
      <c r="L460" t="str">
        <f>VLOOKUP(K460,Page1!A:F,6,FALSE)</f>
        <v>General Manager</v>
      </c>
      <c r="M460" s="61" t="e">
        <f>VLOOKUP(H460,VehiclesReport!A:D,4,FALSE)</f>
        <v>#N/A</v>
      </c>
      <c r="N460" t="e">
        <f>VLOOKUP(M460,Blackout!A:J,10,FALSE)</f>
        <v>#N/A</v>
      </c>
      <c r="O460">
        <v>0</v>
      </c>
      <c r="P460">
        <f>SUMIF(Report!A:A,'Vehicle Details'!H460,Report!D:D)</f>
        <v>295</v>
      </c>
      <c r="V460">
        <f>P460/(SUMIF(Report!A:A,'Vehicle Details'!H460,Report!F:F))</f>
        <v>17.291910902696365</v>
      </c>
      <c r="W460">
        <f>AVERAGEIF(Report!A:A,'Vehicle Details'!H460,Report!G:G)</f>
        <v>4.5999999999999996</v>
      </c>
      <c r="X460">
        <f>SUMIF(Report!A:A, 'Vehicle Details'!H460,Report!H:H)</f>
        <v>78.47</v>
      </c>
      <c r="AA460">
        <f>COUNTIF('National Seating Mobility - NSM'!B:B,'Vehicle Details'!H460)</f>
        <v>0</v>
      </c>
      <c r="AB460">
        <f>SUMIF('National Seating Mobility - NSM'!B:B,'Vehicle Details'!H460,'National Seating Mobility - NSM'!F:F)</f>
        <v>0</v>
      </c>
      <c r="AC460">
        <f>VLOOKUP(A460,Export!A:I,9,FALSE)</f>
        <v>0.5714285714285714</v>
      </c>
      <c r="AD460">
        <f>VLOOKUP(A460,Export!A:N,14,FALSE)</f>
        <v>193</v>
      </c>
    </row>
    <row r="461" spans="1:30">
      <c r="A461" s="1">
        <v>125</v>
      </c>
      <c r="B461" s="1" t="str">
        <f>VLOOKUP($A461,Contacts!$A:$O,14,FALSE)</f>
        <v>New England</v>
      </c>
      <c r="C461" s="1" t="str">
        <f>VLOOKUP($A461,Contacts!$A:$O,15,FALSE)</f>
        <v>North East</v>
      </c>
      <c r="D461" s="1" t="s">
        <v>2525</v>
      </c>
      <c r="E461" s="1" t="s">
        <v>67</v>
      </c>
      <c r="F461" s="1" t="s">
        <v>45</v>
      </c>
      <c r="G461" s="1" t="s">
        <v>2176</v>
      </c>
      <c r="H461" s="1" t="s">
        <v>2526</v>
      </c>
      <c r="I461" s="1" t="s">
        <v>2529</v>
      </c>
      <c r="J461" s="1" t="s">
        <v>2527</v>
      </c>
      <c r="K461" s="1" t="s">
        <v>2528</v>
      </c>
      <c r="L461" t="str">
        <f>VLOOKUP(K461,Page1!A:F,6,FALSE)</f>
        <v>Access Technician</v>
      </c>
      <c r="M461" s="61" t="e">
        <f>VLOOKUP(H461,VehiclesReport!A:D,4,FALSE)</f>
        <v>#N/A</v>
      </c>
      <c r="N461" t="e">
        <f>VLOOKUP(M461,Blackout!A:J,10,FALSE)</f>
        <v>#N/A</v>
      </c>
      <c r="O461">
        <v>0</v>
      </c>
      <c r="P461">
        <f>SUMIF(Report!A:A,'Vehicle Details'!H461,Report!D:D)</f>
        <v>0</v>
      </c>
      <c r="V461" t="e">
        <f>P461/(SUMIF(Report!A:A,'Vehicle Details'!H461,Report!F:F))</f>
        <v>#DIV/0!</v>
      </c>
      <c r="W461" t="e">
        <f>AVERAGEIF(Report!A:A,'Vehicle Details'!H461,Report!G:G)</f>
        <v>#DIV/0!</v>
      </c>
      <c r="X461">
        <f>SUMIF(Report!A:A, 'Vehicle Details'!H461,Report!H:H)</f>
        <v>0</v>
      </c>
      <c r="AA461">
        <f>COUNTIF('National Seating Mobility - NSM'!B:B,'Vehicle Details'!H461)</f>
        <v>0</v>
      </c>
      <c r="AB461">
        <f>SUMIF('National Seating Mobility - NSM'!B:B,'Vehicle Details'!H461,'National Seating Mobility - NSM'!F:F)</f>
        <v>0</v>
      </c>
      <c r="AC461">
        <f>VLOOKUP(A461,Export!A:I,9,FALSE)</f>
        <v>0</v>
      </c>
      <c r="AD461">
        <f>VLOOKUP(A461,Export!A:N,14,FALSE)</f>
        <v>88</v>
      </c>
    </row>
    <row r="462" spans="1:30">
      <c r="A462" s="1">
        <v>145</v>
      </c>
      <c r="B462" s="1" t="str">
        <f>VLOOKUP($A462,Contacts!$A:$O,14,FALSE)</f>
        <v>ACC</v>
      </c>
      <c r="C462" s="1" t="str">
        <f>VLOOKUP($A462,Contacts!$A:$O,15,FALSE)</f>
        <v>South East</v>
      </c>
      <c r="D462" s="1" t="s">
        <v>2530</v>
      </c>
      <c r="E462" s="1" t="s">
        <v>67</v>
      </c>
      <c r="F462" s="1" t="s">
        <v>99</v>
      </c>
      <c r="G462" s="1" t="s">
        <v>100</v>
      </c>
      <c r="H462" s="1" t="s">
        <v>2531</v>
      </c>
      <c r="I462" s="1" t="s">
        <v>2534</v>
      </c>
      <c r="J462" s="1" t="s">
        <v>2532</v>
      </c>
      <c r="K462" s="1" t="s">
        <v>2533</v>
      </c>
      <c r="L462" t="str">
        <f>VLOOKUP(K462,Page1!A:F,6,FALSE)</f>
        <v>RTS</v>
      </c>
      <c r="M462" t="str">
        <f>VLOOKUP(H462,VehiclesReport!A:D,4,FALSE)</f>
        <v>1101903526</v>
      </c>
      <c r="N462" t="e">
        <f>VLOOKUP(M462,Blackout!A:J,10,FALSE)</f>
        <v>#N/A</v>
      </c>
      <c r="O462">
        <v>1</v>
      </c>
      <c r="P462">
        <f>SUMIF(Report!A:A,'Vehicle Details'!H462,Report!D:D)</f>
        <v>784</v>
      </c>
      <c r="V462">
        <f>P462/(SUMIF(Report!A:A,'Vehicle Details'!H462,Report!F:F))</f>
        <v>23.147328018895774</v>
      </c>
      <c r="W462">
        <f>AVERAGEIF(Report!A:A,'Vehicle Details'!H462,Report!G:G)</f>
        <v>4.2050000000000001</v>
      </c>
      <c r="X462">
        <f>SUMIF(Report!A:A, 'Vehicle Details'!H462,Report!H:H)</f>
        <v>142.59</v>
      </c>
      <c r="AA462">
        <f>COUNTIF('National Seating Mobility - NSM'!B:B,'Vehicle Details'!H462)</f>
        <v>0</v>
      </c>
      <c r="AB462">
        <f>SUMIF('National Seating Mobility - NSM'!B:B,'Vehicle Details'!H462,'National Seating Mobility - NSM'!F:F)</f>
        <v>0</v>
      </c>
      <c r="AC462">
        <f>VLOOKUP(A462,Export!A:I,9,FALSE)</f>
        <v>0.5</v>
      </c>
      <c r="AD462">
        <f>VLOOKUP(A462,Export!A:N,14,FALSE)</f>
        <v>97</v>
      </c>
    </row>
    <row r="463" spans="1:30">
      <c r="A463" s="1">
        <v>159</v>
      </c>
      <c r="B463" s="1" t="str">
        <f>VLOOKUP($A463,Contacts!$A:$O,14,FALSE)</f>
        <v>SC Texas</v>
      </c>
      <c r="C463" s="1" t="str">
        <f>VLOOKUP($A463,Contacts!$A:$O,15,FALSE)</f>
        <v>South East</v>
      </c>
      <c r="D463" s="1" t="s">
        <v>2535</v>
      </c>
      <c r="E463" s="1" t="s">
        <v>136</v>
      </c>
      <c r="F463" s="1" t="s">
        <v>45</v>
      </c>
      <c r="G463" s="1" t="s">
        <v>171</v>
      </c>
      <c r="H463" s="1" t="s">
        <v>2536</v>
      </c>
      <c r="I463" s="1" t="s">
        <v>2540</v>
      </c>
      <c r="J463" s="1" t="s">
        <v>2538</v>
      </c>
      <c r="K463" s="1" t="s">
        <v>2539</v>
      </c>
      <c r="L463" t="str">
        <f>VLOOKUP(K463,Page1!A:F,6,FALSE)</f>
        <v>RTS</v>
      </c>
      <c r="M463" t="str">
        <f>VLOOKUP(H463,VehiclesReport!A:D,4,FALSE)</f>
        <v>1101801564</v>
      </c>
      <c r="N463" t="e">
        <f>VLOOKUP(M463,Blackout!A:J,10,FALSE)</f>
        <v>#N/A</v>
      </c>
      <c r="O463">
        <v>1</v>
      </c>
      <c r="P463">
        <f>SUMIF(Report!A:A,'Vehicle Details'!H463,Report!D:D)</f>
        <v>0</v>
      </c>
      <c r="V463" t="e">
        <f>P463/(SUMIF(Report!A:A,'Vehicle Details'!H463,Report!F:F))</f>
        <v>#DIV/0!</v>
      </c>
      <c r="W463" t="e">
        <f>AVERAGEIF(Report!A:A,'Vehicle Details'!H463,Report!G:G)</f>
        <v>#DIV/0!</v>
      </c>
      <c r="X463">
        <f>SUMIF(Report!A:A, 'Vehicle Details'!H463,Report!H:H)</f>
        <v>0</v>
      </c>
      <c r="AA463">
        <f>COUNTIF('National Seating Mobility - NSM'!B:B,'Vehicle Details'!H463)</f>
        <v>0</v>
      </c>
      <c r="AB463">
        <f>SUMIF('National Seating Mobility - NSM'!B:B,'Vehicle Details'!H463,'National Seating Mobility - NSM'!F:F)</f>
        <v>0</v>
      </c>
      <c r="AC463">
        <f>VLOOKUP(A463,Export!A:I,9,FALSE)</f>
        <v>0.7142857142857143</v>
      </c>
      <c r="AD463">
        <f>VLOOKUP(A463,Export!A:N,14,FALSE)</f>
        <v>76</v>
      </c>
    </row>
    <row r="464" spans="1:30">
      <c r="A464" s="1">
        <v>980</v>
      </c>
      <c r="B464" s="1" t="e">
        <f>VLOOKUP($A464,Contacts!$A:$O,14,FALSE)</f>
        <v>#N/A</v>
      </c>
      <c r="C464" s="1" t="e">
        <f>VLOOKUP($A464,Contacts!$A:$O,15,FALSE)</f>
        <v>#N/A</v>
      </c>
      <c r="D464" s="1" t="s">
        <v>2541</v>
      </c>
      <c r="E464" s="1" t="s">
        <v>136</v>
      </c>
      <c r="F464" s="1" t="s">
        <v>45</v>
      </c>
      <c r="G464" s="1" t="s">
        <v>171</v>
      </c>
      <c r="H464" s="1" t="s">
        <v>2542</v>
      </c>
      <c r="I464" s="1" t="s">
        <v>2545</v>
      </c>
      <c r="J464" s="1" t="s">
        <v>2543</v>
      </c>
      <c r="K464" s="1" t="s">
        <v>2544</v>
      </c>
      <c r="L464" t="str">
        <f>VLOOKUP(K464,Page1!A:F,6,FALSE)</f>
        <v>ATP Development Director</v>
      </c>
      <c r="M464" t="str">
        <f>VLOOKUP(H464,VehiclesReport!A:D,4,FALSE)</f>
        <v>0042185094</v>
      </c>
      <c r="N464" t="e">
        <f>VLOOKUP(M464,Blackout!A:J,10,FALSE)</f>
        <v>#N/A</v>
      </c>
      <c r="O464">
        <v>1</v>
      </c>
      <c r="P464">
        <f>SUMIF(Report!A:A,'Vehicle Details'!H464,Report!D:D)</f>
        <v>767</v>
      </c>
      <c r="V464">
        <f>P464/(SUMIF(Report!A:A,'Vehicle Details'!H464,Report!F:F))</f>
        <v>33.376849434290691</v>
      </c>
      <c r="W464">
        <f>AVERAGEIF(Report!A:A,'Vehicle Details'!H464,Report!G:G)</f>
        <v>4.8800000000000008</v>
      </c>
      <c r="X464">
        <f>SUMIF(Report!A:A, 'Vehicle Details'!H464,Report!H:H)</f>
        <v>112.12</v>
      </c>
      <c r="AA464">
        <f>COUNTIF('National Seating Mobility - NSM'!B:B,'Vehicle Details'!H464)</f>
        <v>0</v>
      </c>
      <c r="AB464">
        <f>SUMIF('National Seating Mobility - NSM'!B:B,'Vehicle Details'!H464,'National Seating Mobility - NSM'!F:F)</f>
        <v>0</v>
      </c>
      <c r="AC464" t="e">
        <f>VLOOKUP(A464,Export!A:I,9,FALSE)</f>
        <v>#N/A</v>
      </c>
      <c r="AD464" t="e">
        <f>VLOOKUP(A464,Export!A:N,14,FALSE)</f>
        <v>#N/A</v>
      </c>
    </row>
    <row r="465" spans="1:30">
      <c r="A465" s="1">
        <v>933</v>
      </c>
      <c r="B465" s="1" t="e">
        <f>VLOOKUP($A465,Contacts!$A:$O,14,FALSE)</f>
        <v>#N/A</v>
      </c>
      <c r="C465" s="1" t="e">
        <f>VLOOKUP($A465,Contacts!$A:$O,15,FALSE)</f>
        <v>#N/A</v>
      </c>
      <c r="D465" s="1" t="s">
        <v>2546</v>
      </c>
      <c r="E465" s="1" t="s">
        <v>136</v>
      </c>
      <c r="F465" s="1" t="s">
        <v>45</v>
      </c>
      <c r="G465" s="1" t="s">
        <v>171</v>
      </c>
      <c r="H465" s="1" t="s">
        <v>2547</v>
      </c>
      <c r="I465" s="1" t="s">
        <v>2551</v>
      </c>
      <c r="J465" s="1" t="s">
        <v>2549</v>
      </c>
      <c r="K465" s="1" t="s">
        <v>2550</v>
      </c>
      <c r="L465" t="str">
        <f>VLOOKUP(K465,Page1!A:F,6,FALSE)</f>
        <v>Regional Area Director</v>
      </c>
      <c r="M465" s="61" t="e">
        <f>VLOOKUP(H465,VehiclesReport!A:D,4,FALSE)</f>
        <v>#N/A</v>
      </c>
      <c r="N465" t="e">
        <f>VLOOKUP(M465,Blackout!A:J,10,FALSE)</f>
        <v>#N/A</v>
      </c>
      <c r="O465">
        <v>0</v>
      </c>
      <c r="P465">
        <f>SUMIF(Report!A:A,'Vehicle Details'!H465,Report!D:D)</f>
        <v>0</v>
      </c>
      <c r="V465" t="e">
        <f>P465/(SUMIF(Report!A:A,'Vehicle Details'!H465,Report!F:F))</f>
        <v>#DIV/0!</v>
      </c>
      <c r="W465" t="e">
        <f>AVERAGEIF(Report!A:A,'Vehicle Details'!H465,Report!G:G)</f>
        <v>#DIV/0!</v>
      </c>
      <c r="X465">
        <f>SUMIF(Report!A:A, 'Vehicle Details'!H465,Report!H:H)</f>
        <v>0</v>
      </c>
      <c r="AA465">
        <f>COUNTIF('National Seating Mobility - NSM'!B:B,'Vehicle Details'!H465)</f>
        <v>0</v>
      </c>
      <c r="AB465">
        <f>SUMIF('National Seating Mobility - NSM'!B:B,'Vehicle Details'!H465,'National Seating Mobility - NSM'!F:F)</f>
        <v>0</v>
      </c>
      <c r="AC465" t="e">
        <f>VLOOKUP(A465,Export!A:I,9,FALSE)</f>
        <v>#N/A</v>
      </c>
      <c r="AD465" t="e">
        <f>VLOOKUP(A465,Export!A:N,14,FALSE)</f>
        <v>#N/A</v>
      </c>
    </row>
    <row r="466" spans="1:30">
      <c r="A466" s="1">
        <v>88</v>
      </c>
      <c r="B466" s="1" t="str">
        <f>VLOOKUP($A466,Contacts!$A:$O,14,FALSE)</f>
        <v>South West</v>
      </c>
      <c r="C466" s="1" t="str">
        <f>VLOOKUP($A466,Contacts!$A:$O,15,FALSE)</f>
        <v>West</v>
      </c>
      <c r="D466" s="1" t="s">
        <v>2552</v>
      </c>
      <c r="E466" s="1" t="s">
        <v>136</v>
      </c>
      <c r="F466" s="1" t="s">
        <v>45</v>
      </c>
      <c r="G466" s="1" t="s">
        <v>68</v>
      </c>
      <c r="H466" s="1" t="s">
        <v>2553</v>
      </c>
      <c r="I466" s="1" t="s">
        <v>2556</v>
      </c>
      <c r="J466" s="1" t="s">
        <v>2554</v>
      </c>
      <c r="K466" s="1" t="s">
        <v>2555</v>
      </c>
      <c r="L466" t="str">
        <f>VLOOKUP(K466,Page1!A:F,6,FALSE)</f>
        <v>RTS</v>
      </c>
      <c r="M466" t="str">
        <f>VLOOKUP(H466,VehiclesReport!A:D,4,FALSE)</f>
        <v>0042285113</v>
      </c>
      <c r="N466" t="e">
        <f>VLOOKUP(M466,Blackout!A:J,10,FALSE)</f>
        <v>#N/A</v>
      </c>
      <c r="O466">
        <v>1</v>
      </c>
      <c r="P466">
        <f>SUMIF(Report!A:A,'Vehicle Details'!H466,Report!D:D)</f>
        <v>320</v>
      </c>
      <c r="V466">
        <f>P466/(SUMIF(Report!A:A,'Vehicle Details'!H466,Report!F:F))</f>
        <v>25.256511444356747</v>
      </c>
      <c r="W466">
        <f>AVERAGEIF(Report!A:A,'Vehicle Details'!H466,Report!G:G)</f>
        <v>5.4</v>
      </c>
      <c r="X466">
        <f>SUMIF(Report!A:A, 'Vehicle Details'!H466,Report!H:H)</f>
        <v>68.41</v>
      </c>
      <c r="AA466">
        <f>COUNTIF('National Seating Mobility - NSM'!B:B,'Vehicle Details'!H466)</f>
        <v>0</v>
      </c>
      <c r="AB466">
        <f>SUMIF('National Seating Mobility - NSM'!B:B,'Vehicle Details'!H466,'National Seating Mobility - NSM'!F:F)</f>
        <v>0</v>
      </c>
      <c r="AC466">
        <f>VLOOKUP(A466,Export!A:I,9,FALSE)</f>
        <v>0.66666666666666663</v>
      </c>
      <c r="AD466">
        <f>VLOOKUP(A466,Export!A:N,14,FALSE)</f>
        <v>55</v>
      </c>
    </row>
    <row r="467" spans="1:30">
      <c r="A467" s="1">
        <v>8</v>
      </c>
      <c r="B467" s="1" t="str">
        <f>VLOOKUP($A467,Contacts!$A:$O,14,FALSE)</f>
        <v>South Pacific</v>
      </c>
      <c r="C467" s="1" t="str">
        <f>VLOOKUP($A467,Contacts!$A:$O,15,FALSE)</f>
        <v>West</v>
      </c>
      <c r="D467" s="1" t="s">
        <v>2557</v>
      </c>
      <c r="E467" s="1" t="s">
        <v>44</v>
      </c>
      <c r="F467" s="1" t="s">
        <v>99</v>
      </c>
      <c r="G467" s="1" t="s">
        <v>100</v>
      </c>
      <c r="H467" s="1" t="s">
        <v>2558</v>
      </c>
      <c r="I467" s="1" t="s">
        <v>2559</v>
      </c>
      <c r="J467" s="1" t="s">
        <v>973</v>
      </c>
      <c r="K467" s="1" t="s">
        <v>974</v>
      </c>
      <c r="L467" t="str">
        <f>VLOOKUP(K467,Page1!A:F,6,FALSE)</f>
        <v>RTS</v>
      </c>
      <c r="M467" s="61" t="e">
        <f>VLOOKUP(H467,VehiclesReport!A:D,4,FALSE)</f>
        <v>#N/A</v>
      </c>
      <c r="N467" t="e">
        <f>VLOOKUP(M467,Blackout!A:J,10,FALSE)</f>
        <v>#N/A</v>
      </c>
      <c r="O467">
        <v>0</v>
      </c>
      <c r="P467">
        <f>SUMIF(Report!A:A,'Vehicle Details'!H467,Report!D:D)</f>
        <v>0</v>
      </c>
      <c r="V467" t="e">
        <f>P467/(SUMIF(Report!A:A,'Vehicle Details'!H467,Report!F:F))</f>
        <v>#DIV/0!</v>
      </c>
      <c r="W467" t="e">
        <f>AVERAGEIF(Report!A:A,'Vehicle Details'!H467,Report!G:G)</f>
        <v>#DIV/0!</v>
      </c>
      <c r="X467">
        <f>SUMIF(Report!A:A, 'Vehicle Details'!H467,Report!H:H)</f>
        <v>0</v>
      </c>
      <c r="AA467">
        <f>COUNTIF('National Seating Mobility - NSM'!B:B,'Vehicle Details'!H467)</f>
        <v>0</v>
      </c>
      <c r="AB467">
        <f>SUMIF('National Seating Mobility - NSM'!B:B,'Vehicle Details'!H467,'National Seating Mobility - NSM'!F:F)</f>
        <v>0</v>
      </c>
      <c r="AC467">
        <f>VLOOKUP(A467,Export!A:I,9,FALSE)</f>
        <v>0.65625</v>
      </c>
      <c r="AD467">
        <f>VLOOKUP(A467,Export!A:N,14,FALSE)</f>
        <v>279</v>
      </c>
    </row>
    <row r="468" spans="1:30">
      <c r="A468" s="1">
        <v>92</v>
      </c>
      <c r="B468" s="1" t="str">
        <f>VLOOKUP($A468,Contacts!$A:$O,14,FALSE)</f>
        <v>North Central</v>
      </c>
      <c r="C468" s="1" t="str">
        <f>VLOOKUP($A468,Contacts!$A:$O,15,FALSE)</f>
        <v>Central</v>
      </c>
      <c r="D468" s="1" t="s">
        <v>2560</v>
      </c>
      <c r="E468" s="1" t="s">
        <v>44</v>
      </c>
      <c r="F468" s="1" t="s">
        <v>45</v>
      </c>
      <c r="G468" s="1" t="s">
        <v>53</v>
      </c>
      <c r="H468" s="1" t="s">
        <v>2561</v>
      </c>
      <c r="I468" s="1" t="s">
        <v>2564</v>
      </c>
      <c r="J468" s="1" t="s">
        <v>2562</v>
      </c>
      <c r="K468" s="1" t="s">
        <v>2563</v>
      </c>
      <c r="L468" t="str">
        <f>VLOOKUP(K468,Page1!A:F,6,FALSE)</f>
        <v>Technician</v>
      </c>
      <c r="M468" s="61" t="str">
        <f>VLOOKUP(H468,VehiclesReport!A:D,4,FALSE)</f>
        <v>1112705160</v>
      </c>
      <c r="N468" t="str">
        <f>VLOOKUP(M468,Blackout!A:J,10,FALSE)</f>
        <v>Not Activated</v>
      </c>
      <c r="O468">
        <v>0</v>
      </c>
      <c r="P468">
        <f>SUMIF(Report!A:A,'Vehicle Details'!H468,Report!D:D)</f>
        <v>0</v>
      </c>
      <c r="V468" t="e">
        <f>P468/(SUMIF(Report!A:A,'Vehicle Details'!H468,Report!F:F))</f>
        <v>#DIV/0!</v>
      </c>
      <c r="W468" t="e">
        <f>AVERAGEIF(Report!A:A,'Vehicle Details'!H468,Report!G:G)</f>
        <v>#DIV/0!</v>
      </c>
      <c r="X468">
        <f>SUMIF(Report!A:A, 'Vehicle Details'!H468,Report!H:H)</f>
        <v>0</v>
      </c>
      <c r="AA468">
        <f>COUNTIF('National Seating Mobility - NSM'!B:B,'Vehicle Details'!H468)</f>
        <v>0</v>
      </c>
      <c r="AB468">
        <f>SUMIF('National Seating Mobility - NSM'!B:B,'Vehicle Details'!H468,'National Seating Mobility - NSM'!F:F)</f>
        <v>0</v>
      </c>
      <c r="AC468">
        <f>VLOOKUP(A468,Export!A:I,9,FALSE)</f>
        <v>0.33333333333333331</v>
      </c>
      <c r="AD468">
        <f>VLOOKUP(A468,Export!A:N,14,FALSE)</f>
        <v>54</v>
      </c>
    </row>
    <row r="469" spans="1:30">
      <c r="A469" s="1">
        <v>129</v>
      </c>
      <c r="B469" s="1" t="str">
        <f>VLOOKUP($A469,Contacts!$A:$O,14,FALSE)</f>
        <v>Mid-Central</v>
      </c>
      <c r="C469" s="1" t="str">
        <f>VLOOKUP($A469,Contacts!$A:$O,15,FALSE)</f>
        <v>Central</v>
      </c>
      <c r="D469" s="1" t="s">
        <v>2565</v>
      </c>
      <c r="E469" s="1" t="s">
        <v>44</v>
      </c>
      <c r="F469" s="1" t="s">
        <v>45</v>
      </c>
      <c r="G469" s="1" t="s">
        <v>53</v>
      </c>
      <c r="H469" s="1" t="s">
        <v>2566</v>
      </c>
      <c r="I469" s="1" t="s">
        <v>2569</v>
      </c>
      <c r="J469" s="1" t="s">
        <v>2567</v>
      </c>
      <c r="K469" s="1" t="s">
        <v>2568</v>
      </c>
      <c r="L469" t="str">
        <f>VLOOKUP(K469,Page1!A:F,6,FALSE)</f>
        <v>Technician</v>
      </c>
      <c r="M469" t="str">
        <f>VLOOKUP(H469,VehiclesReport!A:D,4,FALSE)</f>
        <v>1102101217</v>
      </c>
      <c r="N469" t="e">
        <f>VLOOKUP(M469,Blackout!A:J,10,FALSE)</f>
        <v>#N/A</v>
      </c>
      <c r="O469">
        <v>1</v>
      </c>
      <c r="P469">
        <f>SUMIF(Report!A:A,'Vehicle Details'!H469,Report!D:D)</f>
        <v>695</v>
      </c>
      <c r="V469">
        <f>P469/(SUMIF(Report!A:A,'Vehicle Details'!H469,Report!F:F))</f>
        <v>14.718339686573486</v>
      </c>
      <c r="W469">
        <f>AVERAGEIF(Report!A:A,'Vehicle Details'!H469,Report!G:G)</f>
        <v>4.8249999999999993</v>
      </c>
      <c r="X469">
        <f>SUMIF(Report!A:A, 'Vehicle Details'!H469,Report!H:H)</f>
        <v>227.74</v>
      </c>
      <c r="AA469">
        <f>COUNTIF('National Seating Mobility - NSM'!B:B,'Vehicle Details'!H469)</f>
        <v>0</v>
      </c>
      <c r="AB469">
        <f>SUMIF('National Seating Mobility - NSM'!B:B,'Vehicle Details'!H469,'National Seating Mobility - NSM'!F:F)</f>
        <v>0</v>
      </c>
      <c r="AC469">
        <f>VLOOKUP(A469,Export!A:I,9,FALSE)</f>
        <v>0.5</v>
      </c>
      <c r="AD469">
        <f>VLOOKUP(A469,Export!A:N,14,FALSE)</f>
        <v>301</v>
      </c>
    </row>
    <row r="470" spans="1:30">
      <c r="A470" s="1">
        <v>109</v>
      </c>
      <c r="B470" s="1" t="str">
        <f>VLOOKUP($A470,Contacts!$A:$O,14,FALSE)</f>
        <v>Big East</v>
      </c>
      <c r="C470" s="1" t="str">
        <f>VLOOKUP($A470,Contacts!$A:$O,15,FALSE)</f>
        <v>North East</v>
      </c>
      <c r="D470" s="1" t="s">
        <v>2570</v>
      </c>
      <c r="E470" s="1" t="s">
        <v>44</v>
      </c>
      <c r="F470" s="1" t="s">
        <v>99</v>
      </c>
      <c r="G470" s="1" t="s">
        <v>100</v>
      </c>
      <c r="H470" s="1" t="s">
        <v>2571</v>
      </c>
      <c r="I470" s="1" t="s">
        <v>2574</v>
      </c>
      <c r="J470" s="1" t="s">
        <v>2572</v>
      </c>
      <c r="K470" s="1" t="s">
        <v>2573</v>
      </c>
      <c r="L470" t="e">
        <f>VLOOKUP(K470,Page1!A:F,6,FALSE)</f>
        <v>#N/A</v>
      </c>
      <c r="M470" t="str">
        <f>VLOOKUP(H470,VehiclesReport!A:D,4,FALSE)</f>
        <v>0051285033</v>
      </c>
      <c r="N470" t="e">
        <f>VLOOKUP(M470,Blackout!A:J,10,FALSE)</f>
        <v>#N/A</v>
      </c>
      <c r="O470">
        <v>1</v>
      </c>
      <c r="P470">
        <f>SUMIF(Report!A:A,'Vehicle Details'!H470,Report!D:D)</f>
        <v>356</v>
      </c>
      <c r="V470">
        <f>P470/(SUMIF(Report!A:A,'Vehicle Details'!H470,Report!F:F))</f>
        <v>22.704081632653061</v>
      </c>
      <c r="W470">
        <f>AVERAGEIF(Report!A:A,'Vehicle Details'!H470,Report!G:G)</f>
        <v>4.9000000000000004</v>
      </c>
      <c r="X470">
        <f>SUMIF(Report!A:A, 'Vehicle Details'!H470,Report!H:H)</f>
        <v>76.819999999999993</v>
      </c>
      <c r="AA470">
        <f>COUNTIF('National Seating Mobility - NSM'!B:B,'Vehicle Details'!H470)</f>
        <v>0</v>
      </c>
      <c r="AB470">
        <f>SUMIF('National Seating Mobility - NSM'!B:B,'Vehicle Details'!H470,'National Seating Mobility - NSM'!F:F)</f>
        <v>0</v>
      </c>
      <c r="AC470">
        <f>VLOOKUP(A470,Export!A:I,9,FALSE)</f>
        <v>8.3333333333333329E-2</v>
      </c>
      <c r="AD470">
        <f>VLOOKUP(A470,Export!A:N,14,FALSE)</f>
        <v>193</v>
      </c>
    </row>
    <row r="471" spans="1:30">
      <c r="A471" s="1">
        <v>158</v>
      </c>
      <c r="B471" s="1" t="str">
        <f>VLOOKUP($A471,Contacts!$A:$O,14,FALSE)</f>
        <v>Mid-Atlantic</v>
      </c>
      <c r="C471" s="1" t="str">
        <f>VLOOKUP($A471,Contacts!$A:$O,15,FALSE)</f>
        <v>North East</v>
      </c>
      <c r="D471" s="1" t="s">
        <v>2575</v>
      </c>
      <c r="E471" s="1" t="s">
        <v>44</v>
      </c>
      <c r="F471" s="1" t="s">
        <v>45</v>
      </c>
      <c r="G471" s="1" t="s">
        <v>53</v>
      </c>
      <c r="H471" s="1" t="s">
        <v>2576</v>
      </c>
      <c r="I471" s="1" t="s">
        <v>2579</v>
      </c>
      <c r="J471" s="1" t="s">
        <v>2577</v>
      </c>
      <c r="K471" s="1" t="s">
        <v>2578</v>
      </c>
      <c r="L471" t="str">
        <f>VLOOKUP(K471,Page1!A:F,6,FALSE)</f>
        <v>Technician</v>
      </c>
      <c r="M471" t="str">
        <f>VLOOKUP(H471,VehiclesReport!A:D,4,FALSE)</f>
        <v>1112802692</v>
      </c>
      <c r="N471" t="e">
        <f>VLOOKUP(M471,Blackout!A:J,10,FALSE)</f>
        <v>#N/A</v>
      </c>
      <c r="O471">
        <v>1</v>
      </c>
      <c r="P471">
        <f>SUMIF(Report!A:A,'Vehicle Details'!H471,Report!D:D)</f>
        <v>327</v>
      </c>
      <c r="V471">
        <f>P471/(SUMIF(Report!A:A,'Vehicle Details'!H471,Report!F:F))</f>
        <v>14.29820725841714</v>
      </c>
      <c r="W471">
        <f>AVERAGEIF(Report!A:A,'Vehicle Details'!H471,Report!G:G)</f>
        <v>4.8600000000000003</v>
      </c>
      <c r="X471">
        <f>SUMIF(Report!A:A, 'Vehicle Details'!H471,Report!H:H)</f>
        <v>111.1</v>
      </c>
      <c r="AA471">
        <f>COUNTIF('National Seating Mobility - NSM'!B:B,'Vehicle Details'!H471)</f>
        <v>0</v>
      </c>
      <c r="AB471">
        <f>SUMIF('National Seating Mobility - NSM'!B:B,'Vehicle Details'!H471,'National Seating Mobility - NSM'!F:F)</f>
        <v>0</v>
      </c>
      <c r="AC471">
        <f>VLOOKUP(A471,Export!A:I,9,FALSE)</f>
        <v>0.72972972972972971</v>
      </c>
      <c r="AD471">
        <f>VLOOKUP(A471,Export!A:N,14,FALSE)</f>
        <v>143</v>
      </c>
    </row>
    <row r="472" spans="1:30">
      <c r="A472" s="1">
        <v>96</v>
      </c>
      <c r="B472" s="1" t="str">
        <f>VLOOKUP($A472,Contacts!$A:$O,14,FALSE)</f>
        <v>Pac.N.West</v>
      </c>
      <c r="C472" s="1" t="str">
        <f>VLOOKUP($A472,Contacts!$A:$O,15,FALSE)</f>
        <v>West</v>
      </c>
      <c r="D472" s="1" t="s">
        <v>2580</v>
      </c>
      <c r="E472" s="1" t="s">
        <v>44</v>
      </c>
      <c r="F472" s="1" t="s">
        <v>45</v>
      </c>
      <c r="G472" s="1" t="s">
        <v>60</v>
      </c>
      <c r="H472" s="1" t="s">
        <v>2581</v>
      </c>
      <c r="I472" s="1" t="s">
        <v>2584</v>
      </c>
      <c r="J472" s="1" t="s">
        <v>2582</v>
      </c>
      <c r="K472" s="1" t="s">
        <v>2583</v>
      </c>
      <c r="L472" t="str">
        <f>VLOOKUP(K472,Page1!A:F,6,FALSE)</f>
        <v>RTS</v>
      </c>
      <c r="M472" t="str">
        <f>VLOOKUP(H472,VehiclesReport!A:D,4,FALSE)</f>
        <v>0051186039</v>
      </c>
      <c r="N472" t="e">
        <f>VLOOKUP(M472,Blackout!A:J,10,FALSE)</f>
        <v>#N/A</v>
      </c>
      <c r="O472">
        <v>1</v>
      </c>
      <c r="P472">
        <f>SUMIF(Report!A:A,'Vehicle Details'!H472,Report!D:D)</f>
        <v>279</v>
      </c>
      <c r="V472">
        <f>P472/(SUMIF(Report!A:A,'Vehicle Details'!H472,Report!F:F))</f>
        <v>14.983888292158968</v>
      </c>
      <c r="W472">
        <f>AVERAGEIF(Report!A:A,'Vehicle Details'!H472,Report!G:G)</f>
        <v>4.84</v>
      </c>
      <c r="X472">
        <f>SUMIF(Report!A:A, 'Vehicle Details'!H472,Report!H:H)</f>
        <v>90.15</v>
      </c>
      <c r="AA472">
        <f>COUNTIF('National Seating Mobility - NSM'!B:B,'Vehicle Details'!H472)</f>
        <v>0</v>
      </c>
      <c r="AB472">
        <f>SUMIF('National Seating Mobility - NSM'!B:B,'Vehicle Details'!H472,'National Seating Mobility - NSM'!F:F)</f>
        <v>0</v>
      </c>
      <c r="AC472">
        <f>VLOOKUP(A472,Export!A:I,9,FALSE)</f>
        <v>0</v>
      </c>
      <c r="AD472">
        <f>VLOOKUP(A472,Export!A:N,14,FALSE)</f>
        <v>52</v>
      </c>
    </row>
    <row r="473" spans="1:30">
      <c r="A473" s="1">
        <v>123</v>
      </c>
      <c r="B473" s="1" t="str">
        <f>VLOOKUP($A473,Contacts!$A:$O,14,FALSE)</f>
        <v>New England</v>
      </c>
      <c r="C473" s="1" t="str">
        <f>VLOOKUP($A473,Contacts!$A:$O,15,FALSE)</f>
        <v>North East</v>
      </c>
      <c r="D473" s="1" t="s">
        <v>2585</v>
      </c>
      <c r="E473" s="1" t="s">
        <v>44</v>
      </c>
      <c r="F473" s="1" t="s">
        <v>783</v>
      </c>
      <c r="G473" s="1" t="s">
        <v>1074</v>
      </c>
      <c r="H473" s="1" t="s">
        <v>2586</v>
      </c>
      <c r="I473" s="1" t="s">
        <v>2589</v>
      </c>
      <c r="J473" s="1" t="s">
        <v>2587</v>
      </c>
      <c r="K473" s="1" t="s">
        <v>2588</v>
      </c>
      <c r="L473" t="str">
        <f>VLOOKUP(K473,Page1!A:F,6,FALSE)</f>
        <v>RTS</v>
      </c>
      <c r="M473" t="str">
        <f>VLOOKUP(H473,VehiclesReport!A:D,4,FALSE)</f>
        <v>0051287004</v>
      </c>
      <c r="N473" t="e">
        <f>VLOOKUP(M473,Blackout!A:J,10,FALSE)</f>
        <v>#N/A</v>
      </c>
      <c r="O473">
        <v>1</v>
      </c>
      <c r="P473">
        <f>SUMIF(Report!A:A,'Vehicle Details'!H473,Report!D:D)</f>
        <v>595</v>
      </c>
      <c r="V473">
        <f>P473/(SUMIF(Report!A:A,'Vehicle Details'!H473,Report!F:F))</f>
        <v>24.167343623070678</v>
      </c>
      <c r="W473">
        <f>AVERAGEIF(Report!A:A,'Vehicle Details'!H473,Report!G:G)</f>
        <v>4.8249999999999993</v>
      </c>
      <c r="X473">
        <f>SUMIF(Report!A:A, 'Vehicle Details'!H473,Report!H:H)</f>
        <v>118.91</v>
      </c>
      <c r="AA473">
        <f>COUNTIF('National Seating Mobility - NSM'!B:B,'Vehicle Details'!H473)</f>
        <v>0</v>
      </c>
      <c r="AB473">
        <f>SUMIF('National Seating Mobility - NSM'!B:B,'Vehicle Details'!H473,'National Seating Mobility - NSM'!F:F)</f>
        <v>0</v>
      </c>
      <c r="AC473">
        <f>VLOOKUP(A473,Export!A:I,9,FALSE)</f>
        <v>0.58974358974358976</v>
      </c>
      <c r="AD473">
        <f>VLOOKUP(A473,Export!A:N,14,FALSE)</f>
        <v>320</v>
      </c>
    </row>
    <row r="474" spans="1:30">
      <c r="A474" s="1">
        <v>123</v>
      </c>
      <c r="B474" s="1" t="str">
        <f>VLOOKUP($A474,Contacts!$A:$O,14,FALSE)</f>
        <v>New England</v>
      </c>
      <c r="C474" s="1" t="str">
        <f>VLOOKUP($A474,Contacts!$A:$O,15,FALSE)</f>
        <v>North East</v>
      </c>
      <c r="D474" s="1" t="s">
        <v>2590</v>
      </c>
      <c r="E474" s="1" t="s">
        <v>67</v>
      </c>
      <c r="F474" s="1" t="s">
        <v>99</v>
      </c>
      <c r="G474" s="1" t="s">
        <v>100</v>
      </c>
      <c r="H474" s="1" t="s">
        <v>2591</v>
      </c>
      <c r="I474" s="1" t="s">
        <v>2594</v>
      </c>
      <c r="J474" s="1" t="s">
        <v>2592</v>
      </c>
      <c r="K474" s="1" t="s">
        <v>2593</v>
      </c>
      <c r="L474" t="str">
        <f>VLOOKUP(K474,Page1!A:F,6,FALSE)</f>
        <v>Technician Senior</v>
      </c>
      <c r="M474" t="str">
        <f>VLOOKUP(H474,VehiclesReport!A:D,4,FALSE)</f>
        <v>1112302766</v>
      </c>
      <c r="N474" t="e">
        <f>VLOOKUP(M474,Blackout!A:J,10,FALSE)</f>
        <v>#N/A</v>
      </c>
      <c r="O474">
        <v>1</v>
      </c>
      <c r="P474">
        <f>SUMIF(Report!A:A,'Vehicle Details'!H474,Report!D:D)</f>
        <v>626</v>
      </c>
      <c r="V474">
        <f>P474/(SUMIF(Report!A:A,'Vehicle Details'!H474,Report!F:F))</f>
        <v>19.92995861190704</v>
      </c>
      <c r="W474">
        <f>AVERAGEIF(Report!A:A,'Vehicle Details'!H474,Report!G:G)</f>
        <v>4.7949999999999999</v>
      </c>
      <c r="X474">
        <f>SUMIF(Report!A:A, 'Vehicle Details'!H474,Report!H:H)</f>
        <v>150.56</v>
      </c>
      <c r="AA474">
        <f>COUNTIF('National Seating Mobility - NSM'!B:B,'Vehicle Details'!H474)</f>
        <v>0</v>
      </c>
      <c r="AB474">
        <f>SUMIF('National Seating Mobility - NSM'!B:B,'Vehicle Details'!H474,'National Seating Mobility - NSM'!F:F)</f>
        <v>0</v>
      </c>
      <c r="AC474">
        <f>VLOOKUP(A474,Export!A:I,9,FALSE)</f>
        <v>0.58974358974358976</v>
      </c>
      <c r="AD474">
        <f>VLOOKUP(A474,Export!A:N,14,FALSE)</f>
        <v>320</v>
      </c>
    </row>
    <row r="475" spans="1:30">
      <c r="A475" s="1">
        <v>145</v>
      </c>
      <c r="B475" s="1" t="str">
        <f>VLOOKUP($A475,Contacts!$A:$O,14,FALSE)</f>
        <v>ACC</v>
      </c>
      <c r="C475" s="1" t="str">
        <f>VLOOKUP($A475,Contacts!$A:$O,15,FALSE)</f>
        <v>South East</v>
      </c>
      <c r="D475" s="1" t="s">
        <v>2595</v>
      </c>
      <c r="E475" s="1" t="s">
        <v>67</v>
      </c>
      <c r="F475" s="1" t="s">
        <v>45</v>
      </c>
      <c r="G475" s="1" t="s">
        <v>53</v>
      </c>
      <c r="H475" s="1" t="s">
        <v>2596</v>
      </c>
      <c r="I475" s="1" t="s">
        <v>2599</v>
      </c>
      <c r="J475" s="1" t="s">
        <v>2597</v>
      </c>
      <c r="K475" s="1" t="s">
        <v>2598</v>
      </c>
      <c r="L475" t="str">
        <f>VLOOKUP(K475,Page1!A:F,6,FALSE)</f>
        <v>Technician</v>
      </c>
      <c r="M475" t="str">
        <f>VLOOKUP(H475,VehiclesReport!A:D,4,FALSE)</f>
        <v>0061586051</v>
      </c>
      <c r="N475" t="e">
        <f>VLOOKUP(M475,Blackout!A:J,10,FALSE)</f>
        <v>#N/A</v>
      </c>
      <c r="O475">
        <v>1</v>
      </c>
      <c r="P475">
        <f>SUMIF(Report!A:A,'Vehicle Details'!H475,Report!D:D)</f>
        <v>1310</v>
      </c>
      <c r="V475">
        <f>P475/(SUMIF(Report!A:A,'Vehicle Details'!H475,Report!F:F))</f>
        <v>29.691749773345425</v>
      </c>
      <c r="W475">
        <f>AVERAGEIF(Report!A:A,'Vehicle Details'!H475,Report!G:G)</f>
        <v>4.2750000000000004</v>
      </c>
      <c r="X475">
        <f>SUMIF(Report!A:A, 'Vehicle Details'!H475,Report!H:H)</f>
        <v>189.14999999999998</v>
      </c>
      <c r="AA475">
        <f>COUNTIF('National Seating Mobility - NSM'!B:B,'Vehicle Details'!H475)</f>
        <v>0</v>
      </c>
      <c r="AB475">
        <f>SUMIF('National Seating Mobility - NSM'!B:B,'Vehicle Details'!H475,'National Seating Mobility - NSM'!F:F)</f>
        <v>0</v>
      </c>
      <c r="AC475">
        <f>VLOOKUP(A475,Export!A:I,9,FALSE)</f>
        <v>0.5</v>
      </c>
      <c r="AD475">
        <f>VLOOKUP(A475,Export!A:N,14,FALSE)</f>
        <v>97</v>
      </c>
    </row>
    <row r="476" spans="1:30">
      <c r="A476" s="1">
        <v>167</v>
      </c>
      <c r="B476" s="1" t="str">
        <f>VLOOKUP($A476,Contacts!$A:$O,14,FALSE)</f>
        <v>Big 10</v>
      </c>
      <c r="C476" s="1" t="str">
        <f>VLOOKUP($A476,Contacts!$A:$O,15,FALSE)</f>
        <v>Central</v>
      </c>
      <c r="D476" s="1" t="s">
        <v>2600</v>
      </c>
      <c r="E476" s="1" t="s">
        <v>67</v>
      </c>
      <c r="F476" s="1" t="s">
        <v>45</v>
      </c>
      <c r="G476" s="1" t="s">
        <v>68</v>
      </c>
      <c r="H476" s="1" t="s">
        <v>2601</v>
      </c>
      <c r="I476" s="1" t="s">
        <v>2602</v>
      </c>
      <c r="J476" s="1" t="s">
        <v>1014</v>
      </c>
      <c r="K476" s="1" t="s">
        <v>1015</v>
      </c>
      <c r="L476" t="str">
        <f>VLOOKUP(K476,Page1!A:F,6,FALSE)</f>
        <v>RTS</v>
      </c>
      <c r="M476" s="61" t="e">
        <f>VLOOKUP(H476,VehiclesReport!A:D,4,FALSE)</f>
        <v>#N/A</v>
      </c>
      <c r="N476" t="e">
        <f>VLOOKUP(M476,Blackout!A:J,10,FALSE)</f>
        <v>#N/A</v>
      </c>
      <c r="O476">
        <v>0</v>
      </c>
      <c r="P476">
        <f>SUMIF(Report!A:A,'Vehicle Details'!H476,Report!D:D)</f>
        <v>0</v>
      </c>
      <c r="V476" t="e">
        <f>P476/(SUMIF(Report!A:A,'Vehicle Details'!H476,Report!F:F))</f>
        <v>#DIV/0!</v>
      </c>
      <c r="W476" t="e">
        <f>AVERAGEIF(Report!A:A,'Vehicle Details'!H476,Report!G:G)</f>
        <v>#DIV/0!</v>
      </c>
      <c r="X476">
        <f>SUMIF(Report!A:A, 'Vehicle Details'!H476,Report!H:H)</f>
        <v>0</v>
      </c>
      <c r="AA476">
        <f>COUNTIF('National Seating Mobility - NSM'!B:B,'Vehicle Details'!H476)</f>
        <v>0</v>
      </c>
      <c r="AB476">
        <f>SUMIF('National Seating Mobility - NSM'!B:B,'Vehicle Details'!H476,'National Seating Mobility - NSM'!F:F)</f>
        <v>0</v>
      </c>
      <c r="AC476">
        <f>VLOOKUP(A476,Export!A:I,9,FALSE)</f>
        <v>0.6</v>
      </c>
      <c r="AD476">
        <f>VLOOKUP(A476,Export!A:N,14,FALSE)</f>
        <v>83</v>
      </c>
    </row>
    <row r="477" spans="1:30">
      <c r="A477" s="1">
        <v>127</v>
      </c>
      <c r="B477" s="1" t="str">
        <f>VLOOKUP($A477,Contacts!$A:$O,14,FALSE)</f>
        <v>North Central</v>
      </c>
      <c r="C477" s="1" t="str">
        <f>VLOOKUP($A477,Contacts!$A:$O,15,FALSE)</f>
        <v>Central</v>
      </c>
      <c r="D477" s="1" t="s">
        <v>2603</v>
      </c>
      <c r="E477" s="1" t="s">
        <v>67</v>
      </c>
      <c r="F477" s="1" t="s">
        <v>45</v>
      </c>
      <c r="G477" s="1" t="s">
        <v>60</v>
      </c>
      <c r="H477" s="1" t="s">
        <v>2604</v>
      </c>
      <c r="I477" s="1" t="s">
        <v>2607</v>
      </c>
      <c r="J477" s="1" t="s">
        <v>2605</v>
      </c>
      <c r="K477" s="1" t="s">
        <v>2606</v>
      </c>
      <c r="L477" t="str">
        <f>VLOOKUP(K477,Page1!A:F,6,FALSE)</f>
        <v>Technician Senior</v>
      </c>
      <c r="M477" t="str">
        <f>VLOOKUP(H477,VehiclesReport!A:D,4,FALSE)</f>
        <v>1112802316</v>
      </c>
      <c r="N477" t="e">
        <f>VLOOKUP(M477,Blackout!A:J,10,FALSE)</f>
        <v>#N/A</v>
      </c>
      <c r="O477">
        <v>1</v>
      </c>
      <c r="P477">
        <f>SUMIF(Report!A:A,'Vehicle Details'!H477,Report!D:D)</f>
        <v>318</v>
      </c>
      <c r="V477">
        <f>P477/(SUMIF(Report!A:A,'Vehicle Details'!H477,Report!F:F))</f>
        <v>16.150330116810562</v>
      </c>
      <c r="W477">
        <f>AVERAGEIF(Report!A:A,'Vehicle Details'!H477,Report!G:G)</f>
        <v>4.4400000000000004</v>
      </c>
      <c r="X477">
        <f>SUMIF(Report!A:A, 'Vehicle Details'!H477,Report!H:H)</f>
        <v>87.48</v>
      </c>
      <c r="AA477">
        <f>COUNTIF('National Seating Mobility - NSM'!B:B,'Vehicle Details'!H477)</f>
        <v>0</v>
      </c>
      <c r="AB477">
        <f>SUMIF('National Seating Mobility - NSM'!B:B,'Vehicle Details'!H477,'National Seating Mobility - NSM'!F:F)</f>
        <v>0</v>
      </c>
      <c r="AC477">
        <f>VLOOKUP(A477,Export!A:I,9,FALSE)</f>
        <v>0.5714285714285714</v>
      </c>
      <c r="AD477">
        <f>VLOOKUP(A477,Export!A:N,14,FALSE)</f>
        <v>75</v>
      </c>
    </row>
    <row r="478" spans="1:30">
      <c r="A478" s="1">
        <v>149</v>
      </c>
      <c r="B478" s="1" t="str">
        <f>VLOOKUP($A478,Contacts!$A:$O,14,FALSE)</f>
        <v>Mid-Atlantic</v>
      </c>
      <c r="C478" s="1" t="str">
        <f>VLOOKUP($A478,Contacts!$A:$O,15,FALSE)</f>
        <v>North East</v>
      </c>
      <c r="D478" s="1" t="s">
        <v>2608</v>
      </c>
      <c r="E478" s="1" t="s">
        <v>67</v>
      </c>
      <c r="F478" s="1" t="s">
        <v>45</v>
      </c>
      <c r="G478" s="1" t="s">
        <v>53</v>
      </c>
      <c r="H478" s="1" t="s">
        <v>2609</v>
      </c>
      <c r="I478" s="1" t="s">
        <v>2612</v>
      </c>
      <c r="J478" s="1" t="s">
        <v>2610</v>
      </c>
      <c r="K478" s="1" t="s">
        <v>2611</v>
      </c>
      <c r="L478" t="str">
        <f>VLOOKUP(K478,Page1!A:F,6,FALSE)</f>
        <v>RTS</v>
      </c>
      <c r="M478" t="str">
        <f>VLOOKUP(H478,VehiclesReport!A:D,4,FALSE)</f>
        <v>1112801740</v>
      </c>
      <c r="N478" t="e">
        <f>VLOOKUP(M478,Blackout!A:J,10,FALSE)</f>
        <v>#N/A</v>
      </c>
      <c r="O478">
        <v>1</v>
      </c>
      <c r="P478">
        <f>SUMIF(Report!A:A,'Vehicle Details'!H478,Report!D:D)</f>
        <v>669</v>
      </c>
      <c r="V478">
        <f>P478/(SUMIF(Report!A:A,'Vehicle Details'!H478,Report!F:F))</f>
        <v>15.493283927744326</v>
      </c>
      <c r="W478">
        <f>AVERAGEIF(Report!A:A,'Vehicle Details'!H478,Report!G:G)</f>
        <v>4.75</v>
      </c>
      <c r="X478">
        <f>SUMIF(Report!A:A, 'Vehicle Details'!H478,Report!H:H)</f>
        <v>204.78</v>
      </c>
      <c r="AA478">
        <f>COUNTIF('National Seating Mobility - NSM'!B:B,'Vehicle Details'!H478)</f>
        <v>0</v>
      </c>
      <c r="AB478">
        <f>SUMIF('National Seating Mobility - NSM'!B:B,'Vehicle Details'!H478,'National Seating Mobility - NSM'!F:F)</f>
        <v>0</v>
      </c>
      <c r="AC478">
        <f>VLOOKUP(A478,Export!A:I,9,FALSE)</f>
        <v>0.75</v>
      </c>
      <c r="AD478">
        <f>VLOOKUP(A478,Export!A:N,14,FALSE)</f>
        <v>123</v>
      </c>
    </row>
    <row r="479" spans="1:30">
      <c r="A479" s="1">
        <v>94</v>
      </c>
      <c r="B479" s="1" t="str">
        <f>VLOOKUP($A479,Contacts!$A:$O,14,FALSE)</f>
        <v>ACC</v>
      </c>
      <c r="C479" s="1" t="str">
        <f>VLOOKUP($A479,Contacts!$A:$O,15,FALSE)</f>
        <v>South East</v>
      </c>
      <c r="D479" s="1" t="s">
        <v>2613</v>
      </c>
      <c r="E479" s="1" t="s">
        <v>67</v>
      </c>
      <c r="F479" s="1" t="s">
        <v>45</v>
      </c>
      <c r="G479" s="1" t="s">
        <v>68</v>
      </c>
      <c r="H479" s="1" t="s">
        <v>2614</v>
      </c>
      <c r="I479" s="1" t="s">
        <v>2617</v>
      </c>
      <c r="J479" s="1" t="s">
        <v>2615</v>
      </c>
      <c r="K479" s="1" t="s">
        <v>2616</v>
      </c>
      <c r="L479" t="e">
        <f>VLOOKUP(K479,Page1!A:F,6,FALSE)</f>
        <v>#N/A</v>
      </c>
      <c r="M479" t="str">
        <f>VLOOKUP(H479,VehiclesReport!A:D,4,FALSE)</f>
        <v>0042286058</v>
      </c>
      <c r="N479" t="e">
        <f>VLOOKUP(M479,Blackout!A:J,10,FALSE)</f>
        <v>#N/A</v>
      </c>
      <c r="O479">
        <v>1</v>
      </c>
      <c r="P479">
        <f>SUMIF(Report!A:A,'Vehicle Details'!H479,Report!D:D)</f>
        <v>526</v>
      </c>
      <c r="V479">
        <f>P479/(SUMIF(Report!A:A,'Vehicle Details'!H479,Report!F:F))</f>
        <v>25.97530864197531</v>
      </c>
      <c r="W479">
        <f>AVERAGEIF(Report!A:A,'Vehicle Details'!H479,Report!G:G)</f>
        <v>4.37</v>
      </c>
      <c r="X479">
        <f>SUMIF(Report!A:A, 'Vehicle Details'!H479,Report!H:H)</f>
        <v>88.61</v>
      </c>
      <c r="AA479">
        <f>COUNTIF('National Seating Mobility - NSM'!B:B,'Vehicle Details'!H479)</f>
        <v>0</v>
      </c>
      <c r="AB479">
        <f>SUMIF('National Seating Mobility - NSM'!B:B,'Vehicle Details'!H479,'National Seating Mobility - NSM'!F:F)</f>
        <v>0</v>
      </c>
      <c r="AC479">
        <f>VLOOKUP(A479,Export!A:I,9,FALSE)</f>
        <v>0.2857142857142857</v>
      </c>
      <c r="AD479">
        <f>VLOOKUP(A479,Export!A:N,14,FALSE)</f>
        <v>116</v>
      </c>
    </row>
    <row r="480" spans="1:30">
      <c r="A480" s="1">
        <v>159</v>
      </c>
      <c r="B480" s="1" t="str">
        <f>VLOOKUP($A480,Contacts!$A:$O,14,FALSE)</f>
        <v>SC Texas</v>
      </c>
      <c r="C480" s="1" t="str">
        <f>VLOOKUP($A480,Contacts!$A:$O,15,FALSE)</f>
        <v>South East</v>
      </c>
      <c r="D480" s="1" t="s">
        <v>2618</v>
      </c>
      <c r="E480" s="1" t="s">
        <v>67</v>
      </c>
      <c r="F480" s="1" t="s">
        <v>45</v>
      </c>
      <c r="G480" s="1" t="s">
        <v>46</v>
      </c>
      <c r="H480" s="1" t="s">
        <v>2619</v>
      </c>
      <c r="I480" s="1" t="s">
        <v>2622</v>
      </c>
      <c r="J480" s="1" t="s">
        <v>2620</v>
      </c>
      <c r="K480" s="1" t="s">
        <v>2621</v>
      </c>
      <c r="L480" t="str">
        <f>VLOOKUP(K480,Page1!A:F,6,FALSE)</f>
        <v>Technician</v>
      </c>
      <c r="M480" t="str">
        <f>VLOOKUP(H480,VehiclesReport!A:D,4,FALSE)</f>
        <v>1112904095</v>
      </c>
      <c r="N480" t="e">
        <f>VLOOKUP(M480,Blackout!A:J,10,FALSE)</f>
        <v>#N/A</v>
      </c>
      <c r="O480">
        <v>1</v>
      </c>
      <c r="P480">
        <f>SUMIF(Report!A:A,'Vehicle Details'!H480,Report!D:D)</f>
        <v>0</v>
      </c>
      <c r="V480" t="e">
        <f>P480/(SUMIF(Report!A:A,'Vehicle Details'!H480,Report!F:F))</f>
        <v>#DIV/0!</v>
      </c>
      <c r="W480" t="e">
        <f>AVERAGEIF(Report!A:A,'Vehicle Details'!H480,Report!G:G)</f>
        <v>#DIV/0!</v>
      </c>
      <c r="X480">
        <f>SUMIF(Report!A:A, 'Vehicle Details'!H480,Report!H:H)</f>
        <v>0</v>
      </c>
      <c r="AA480">
        <f>COUNTIF('National Seating Mobility - NSM'!B:B,'Vehicle Details'!H480)</f>
        <v>0</v>
      </c>
      <c r="AB480">
        <f>SUMIF('National Seating Mobility - NSM'!B:B,'Vehicle Details'!H480,'National Seating Mobility - NSM'!F:F)</f>
        <v>0</v>
      </c>
      <c r="AC480">
        <f>VLOOKUP(A480,Export!A:I,9,FALSE)</f>
        <v>0.7142857142857143</v>
      </c>
      <c r="AD480">
        <f>VLOOKUP(A480,Export!A:N,14,FALSE)</f>
        <v>76</v>
      </c>
    </row>
    <row r="481" spans="1:30">
      <c r="A481" s="1">
        <v>87</v>
      </c>
      <c r="B481" s="1" t="str">
        <f>VLOOKUP($A481,Contacts!$A:$O,14,FALSE)</f>
        <v>Big 10</v>
      </c>
      <c r="C481" s="1" t="str">
        <f>VLOOKUP($A481,Contacts!$A:$O,15,FALSE)</f>
        <v>Central</v>
      </c>
      <c r="D481" s="1" t="s">
        <v>2623</v>
      </c>
      <c r="E481" s="1" t="s">
        <v>20</v>
      </c>
      <c r="F481" s="1" t="s">
        <v>21</v>
      </c>
      <c r="G481" s="1" t="s">
        <v>2624</v>
      </c>
      <c r="H481" s="1" t="s">
        <v>2625</v>
      </c>
      <c r="I481" s="1" t="s">
        <v>2628</v>
      </c>
      <c r="J481" s="1" t="s">
        <v>2626</v>
      </c>
      <c r="K481" s="1" t="s">
        <v>2627</v>
      </c>
      <c r="L481" t="str">
        <f>VLOOKUP(K481,Page1!A:F,6,FALSE)</f>
        <v>Technician</v>
      </c>
      <c r="M481" s="61" t="e">
        <f>VLOOKUP(H481,VehiclesReport!A:D,4,FALSE)</f>
        <v>#N/A</v>
      </c>
      <c r="N481" t="e">
        <f>VLOOKUP(M481,Blackout!A:J,10,FALSE)</f>
        <v>#N/A</v>
      </c>
      <c r="O481">
        <v>0</v>
      </c>
      <c r="P481">
        <f>SUMIF(Report!A:A,'Vehicle Details'!H481,Report!D:D)</f>
        <v>333</v>
      </c>
      <c r="V481">
        <f>P481/(SUMIF(Report!A:A,'Vehicle Details'!H481,Report!F:F))</f>
        <v>18.520578420467185</v>
      </c>
      <c r="W481">
        <f>AVERAGEIF(Report!A:A,'Vehicle Details'!H481,Report!G:G)</f>
        <v>4.54</v>
      </c>
      <c r="X481">
        <f>SUMIF(Report!A:A, 'Vehicle Details'!H481,Report!H:H)</f>
        <v>81.599999999999994</v>
      </c>
      <c r="AA481">
        <f>COUNTIF('National Seating Mobility - NSM'!B:B,'Vehicle Details'!H481)</f>
        <v>0</v>
      </c>
      <c r="AB481">
        <f>SUMIF('National Seating Mobility - NSM'!B:B,'Vehicle Details'!H481,'National Seating Mobility - NSM'!F:F)</f>
        <v>0</v>
      </c>
      <c r="AC481">
        <f>VLOOKUP(A481,Export!A:I,9,FALSE)</f>
        <v>8.8235294117647065E-2</v>
      </c>
      <c r="AD481">
        <f>VLOOKUP(A481,Export!A:N,14,FALSE)</f>
        <v>422</v>
      </c>
    </row>
    <row r="482" spans="1:30">
      <c r="A482" s="1">
        <v>87</v>
      </c>
      <c r="B482" s="1" t="str">
        <f>VLOOKUP($A482,Contacts!$A:$O,14,FALSE)</f>
        <v>Big 10</v>
      </c>
      <c r="C482" s="1" t="str">
        <f>VLOOKUP($A482,Contacts!$A:$O,15,FALSE)</f>
        <v>Central</v>
      </c>
      <c r="D482" s="1" t="s">
        <v>2629</v>
      </c>
      <c r="E482" s="1" t="s">
        <v>20</v>
      </c>
      <c r="F482" s="1" t="s">
        <v>21</v>
      </c>
      <c r="G482" s="1" t="s">
        <v>1355</v>
      </c>
      <c r="H482" s="1" t="s">
        <v>2630</v>
      </c>
      <c r="I482" s="1" t="s">
        <v>2633</v>
      </c>
      <c r="J482" s="1" t="s">
        <v>2631</v>
      </c>
      <c r="K482" s="1" t="s">
        <v>2632</v>
      </c>
      <c r="L482" t="str">
        <f>VLOOKUP(K482,Page1!A:F,6,FALSE)</f>
        <v>Technician</v>
      </c>
      <c r="M482" s="61" t="e">
        <f>VLOOKUP(H482,VehiclesReport!A:D,4,FALSE)</f>
        <v>#N/A</v>
      </c>
      <c r="N482" t="e">
        <f>VLOOKUP(M482,Blackout!A:J,10,FALSE)</f>
        <v>#N/A</v>
      </c>
      <c r="O482">
        <v>0</v>
      </c>
      <c r="P482">
        <f>SUMIF(Report!A:A,'Vehicle Details'!H482,Report!D:D)</f>
        <v>629</v>
      </c>
      <c r="V482">
        <f>P482/(SUMIF(Report!A:A,'Vehicle Details'!H482,Report!F:F))</f>
        <v>17.849035187287171</v>
      </c>
      <c r="W482">
        <f>AVERAGEIF(Report!A:A,'Vehicle Details'!H482,Report!G:G)</f>
        <v>4.68</v>
      </c>
      <c r="X482">
        <f>SUMIF(Report!A:A, 'Vehicle Details'!H482,Report!H:H)</f>
        <v>164.76</v>
      </c>
      <c r="AA482">
        <f>COUNTIF('National Seating Mobility - NSM'!B:B,'Vehicle Details'!H482)</f>
        <v>0</v>
      </c>
      <c r="AB482">
        <f>SUMIF('National Seating Mobility - NSM'!B:B,'Vehicle Details'!H482,'National Seating Mobility - NSM'!F:F)</f>
        <v>0</v>
      </c>
      <c r="AC482">
        <f>VLOOKUP(A482,Export!A:I,9,FALSE)</f>
        <v>8.8235294117647065E-2</v>
      </c>
      <c r="AD482">
        <f>VLOOKUP(A482,Export!A:N,14,FALSE)</f>
        <v>422</v>
      </c>
    </row>
    <row r="483" spans="1:30">
      <c r="A483" s="1">
        <v>151</v>
      </c>
      <c r="B483" s="1" t="str">
        <f>VLOOKUP($A483,Contacts!$A:$O,14,FALSE)</f>
        <v>SEC</v>
      </c>
      <c r="C483" s="1" t="str">
        <f>VLOOKUP($A483,Contacts!$A:$O,15,FALSE)</f>
        <v>South East</v>
      </c>
      <c r="D483" s="1" t="s">
        <v>2634</v>
      </c>
      <c r="E483" s="1" t="s">
        <v>11</v>
      </c>
      <c r="F483" s="1" t="s">
        <v>29</v>
      </c>
      <c r="G483" s="1" t="s">
        <v>30</v>
      </c>
      <c r="H483" s="1" t="s">
        <v>2635</v>
      </c>
      <c r="I483" s="1" t="s">
        <v>2639</v>
      </c>
      <c r="J483" s="1" t="s">
        <v>2637</v>
      </c>
      <c r="K483" s="1" t="s">
        <v>2638</v>
      </c>
      <c r="L483" t="str">
        <f>VLOOKUP(K483,Page1!A:F,6,FALSE)</f>
        <v>RTS</v>
      </c>
      <c r="M483" t="str">
        <f>VLOOKUP(H483,VehiclesReport!A:D,4,FALSE)</f>
        <v>0042187067</v>
      </c>
      <c r="N483" t="e">
        <f>VLOOKUP(M483,Blackout!A:J,10,FALSE)</f>
        <v>#N/A</v>
      </c>
      <c r="O483">
        <v>1</v>
      </c>
      <c r="P483">
        <f>SUMIF(Report!A:A,'Vehicle Details'!H483,Report!D:D)</f>
        <v>0</v>
      </c>
      <c r="V483" t="e">
        <f>P483/(SUMIF(Report!A:A,'Vehicle Details'!H483,Report!F:F))</f>
        <v>#DIV/0!</v>
      </c>
      <c r="W483" t="e">
        <f>AVERAGEIF(Report!A:A,'Vehicle Details'!H483,Report!G:G)</f>
        <v>#DIV/0!</v>
      </c>
      <c r="X483">
        <f>SUMIF(Report!A:A, 'Vehicle Details'!H483,Report!H:H)</f>
        <v>0</v>
      </c>
      <c r="AA483">
        <f>COUNTIF('National Seating Mobility - NSM'!B:B,'Vehicle Details'!H483)</f>
        <v>0</v>
      </c>
      <c r="AB483">
        <f>SUMIF('National Seating Mobility - NSM'!B:B,'Vehicle Details'!H483,'National Seating Mobility - NSM'!F:F)</f>
        <v>0</v>
      </c>
      <c r="AC483">
        <f>VLOOKUP(A483,Export!A:I,9,FALSE)</f>
        <v>0</v>
      </c>
      <c r="AD483">
        <f>VLOOKUP(A483,Export!A:N,14,FALSE)</f>
        <v>47</v>
      </c>
    </row>
    <row r="484" spans="1:30">
      <c r="A484" s="1">
        <v>140</v>
      </c>
      <c r="B484" s="1" t="str">
        <f>VLOOKUP($A484,Contacts!$A:$O,14,FALSE)</f>
        <v>Pac.N.West</v>
      </c>
      <c r="C484" s="1" t="str">
        <f>VLOOKUP($A484,Contacts!$A:$O,15,FALSE)</f>
        <v>West</v>
      </c>
      <c r="D484" s="1" t="s">
        <v>2640</v>
      </c>
      <c r="E484" s="1" t="s">
        <v>20</v>
      </c>
      <c r="F484" s="1" t="s">
        <v>21</v>
      </c>
      <c r="G484" s="1" t="s">
        <v>447</v>
      </c>
      <c r="H484" s="1" t="s">
        <v>2641</v>
      </c>
      <c r="I484" s="1" t="s">
        <v>2645</v>
      </c>
      <c r="J484" s="1" t="s">
        <v>2643</v>
      </c>
      <c r="K484" s="1" t="s">
        <v>2644</v>
      </c>
      <c r="L484" t="str">
        <f>VLOOKUP(K484,Page1!A:F,6,FALSE)</f>
        <v>RTS</v>
      </c>
      <c r="M484" t="str">
        <f>VLOOKUP(H484,VehiclesReport!A:D,4,FALSE)</f>
        <v>1101801078</v>
      </c>
      <c r="N484" t="e">
        <f>VLOOKUP(M484,Blackout!A:J,10,FALSE)</f>
        <v>#N/A</v>
      </c>
      <c r="O484">
        <v>1</v>
      </c>
      <c r="P484">
        <f>SUMIF(Report!A:A,'Vehicle Details'!H484,Report!D:D)</f>
        <v>0</v>
      </c>
      <c r="V484" t="e">
        <f>P484/(SUMIF(Report!A:A,'Vehicle Details'!H484,Report!F:F))</f>
        <v>#DIV/0!</v>
      </c>
      <c r="W484" t="e">
        <f>AVERAGEIF(Report!A:A,'Vehicle Details'!H484,Report!G:G)</f>
        <v>#DIV/0!</v>
      </c>
      <c r="X484">
        <f>SUMIF(Report!A:A, 'Vehicle Details'!H484,Report!H:H)</f>
        <v>0</v>
      </c>
      <c r="AA484">
        <f>COUNTIF('National Seating Mobility - NSM'!B:B,'Vehicle Details'!H484)</f>
        <v>0</v>
      </c>
      <c r="AB484">
        <f>SUMIF('National Seating Mobility - NSM'!B:B,'Vehicle Details'!H484,'National Seating Mobility - NSM'!F:F)</f>
        <v>0</v>
      </c>
      <c r="AC484">
        <f>VLOOKUP(A484,Export!A:I,9,FALSE)</f>
        <v>0.4</v>
      </c>
      <c r="AD484">
        <f>VLOOKUP(A484,Export!A:N,14,FALSE)</f>
        <v>80</v>
      </c>
    </row>
    <row r="485" spans="1:30">
      <c r="A485" s="1">
        <v>254</v>
      </c>
      <c r="B485" s="1" t="str">
        <f>VLOOKUP($A485,Contacts!$A:$O,14,FALSE)</f>
        <v>Pac.N.West</v>
      </c>
      <c r="C485" s="1" t="str">
        <f>VLOOKUP($A485,Contacts!$A:$O,15,FALSE)</f>
        <v>West</v>
      </c>
      <c r="D485" s="1" t="s">
        <v>2646</v>
      </c>
      <c r="E485" s="1" t="s">
        <v>20</v>
      </c>
      <c r="F485" s="1" t="s">
        <v>21</v>
      </c>
      <c r="G485" s="1" t="s">
        <v>447</v>
      </c>
      <c r="H485" s="1" t="s">
        <v>2647</v>
      </c>
      <c r="I485" s="1" t="s">
        <v>2650</v>
      </c>
      <c r="J485" s="1" t="s">
        <v>2648</v>
      </c>
      <c r="K485" s="60" t="s">
        <v>2649</v>
      </c>
      <c r="L485" t="e">
        <f>VLOOKUP(K485,Page1!A:F,6,FALSE)</f>
        <v>#N/A</v>
      </c>
      <c r="M485" t="str">
        <f>VLOOKUP(H485,VehiclesReport!A:D,4,FALSE)</f>
        <v>1102004967</v>
      </c>
      <c r="N485" t="e">
        <f>VLOOKUP(M485,Blackout!A:J,10,FALSE)</f>
        <v>#N/A</v>
      </c>
      <c r="O485">
        <v>1</v>
      </c>
      <c r="P485">
        <f>SUMIF(Report!A:A,'Vehicle Details'!H485,Report!D:D)</f>
        <v>335</v>
      </c>
      <c r="V485">
        <f>P485/(SUMIF(Report!A:A,'Vehicle Details'!H485,Report!F:F))</f>
        <v>28.68150684931507</v>
      </c>
      <c r="W485">
        <f>AVERAGEIF(Report!A:A,'Vehicle Details'!H485,Report!G:G)</f>
        <v>5.2</v>
      </c>
      <c r="X485">
        <f>SUMIF(Report!A:A, 'Vehicle Details'!H485,Report!H:H)</f>
        <v>60.71</v>
      </c>
      <c r="AA485">
        <f>COUNTIF('National Seating Mobility - NSM'!B:B,'Vehicle Details'!H485)</f>
        <v>0</v>
      </c>
      <c r="AB485">
        <f>SUMIF('National Seating Mobility - NSM'!B:B,'Vehicle Details'!H485,'National Seating Mobility - NSM'!F:F)</f>
        <v>0</v>
      </c>
      <c r="AC485">
        <f>VLOOKUP(A485,Export!A:I,9,FALSE)</f>
        <v>0</v>
      </c>
      <c r="AD485">
        <f>VLOOKUP(A485,Export!A:N,14,FALSE)</f>
        <v>15</v>
      </c>
    </row>
    <row r="486" spans="1:30">
      <c r="A486" s="1">
        <v>159</v>
      </c>
      <c r="B486" s="1" t="str">
        <f>VLOOKUP($A486,Contacts!$A:$O,14,FALSE)</f>
        <v>SC Texas</v>
      </c>
      <c r="C486" s="1" t="str">
        <f>VLOOKUP($A486,Contacts!$A:$O,15,FALSE)</f>
        <v>South East</v>
      </c>
      <c r="D486" s="1" t="s">
        <v>2651</v>
      </c>
      <c r="E486" s="1" t="s">
        <v>136</v>
      </c>
      <c r="F486" s="1" t="s">
        <v>99</v>
      </c>
      <c r="G486" s="1" t="s">
        <v>100</v>
      </c>
      <c r="H486" s="1" t="s">
        <v>2652</v>
      </c>
      <c r="I486" s="1" t="s">
        <v>2655</v>
      </c>
      <c r="J486" s="1" t="s">
        <v>2653</v>
      </c>
      <c r="K486" s="1" t="s">
        <v>2654</v>
      </c>
      <c r="L486" t="str">
        <f>VLOOKUP(K486,Page1!A:F,6,FALSE)</f>
        <v>RTS</v>
      </c>
      <c r="M486" t="str">
        <f>VLOOKUP(H486,VehiclesReport!A:D,4,FALSE)</f>
        <v>0051287021</v>
      </c>
      <c r="N486" t="e">
        <f>VLOOKUP(M486,Blackout!A:J,10,FALSE)</f>
        <v>#N/A</v>
      </c>
      <c r="O486">
        <v>1</v>
      </c>
      <c r="P486">
        <f>SUMIF(Report!A:A,'Vehicle Details'!H486,Report!D:D)</f>
        <v>707</v>
      </c>
      <c r="V486">
        <f>P486/(SUMIF(Report!A:A,'Vehicle Details'!H486,Report!F:F))</f>
        <v>23.582388258839227</v>
      </c>
      <c r="W486">
        <f>AVERAGEIF(Report!A:A,'Vehicle Details'!H486,Report!G:G)</f>
        <v>4.05</v>
      </c>
      <c r="X486">
        <f>SUMIF(Report!A:A, 'Vehicle Details'!H486,Report!H:H)</f>
        <v>121.46000000000001</v>
      </c>
      <c r="AA486">
        <f>COUNTIF('National Seating Mobility - NSM'!B:B,'Vehicle Details'!H486)</f>
        <v>0</v>
      </c>
      <c r="AB486">
        <f>SUMIF('National Seating Mobility - NSM'!B:B,'Vehicle Details'!H486,'National Seating Mobility - NSM'!F:F)</f>
        <v>0</v>
      </c>
      <c r="AC486">
        <f>VLOOKUP(A486,Export!A:I,9,FALSE)</f>
        <v>0.7142857142857143</v>
      </c>
      <c r="AD486">
        <f>VLOOKUP(A486,Export!A:N,14,FALSE)</f>
        <v>76</v>
      </c>
    </row>
    <row r="487" spans="1:30">
      <c r="A487" s="1">
        <v>180</v>
      </c>
      <c r="B487" s="1" t="str">
        <f>VLOOKUP($A487,Contacts!$A:$O,14,FALSE)</f>
        <v>South West</v>
      </c>
      <c r="C487" s="1" t="str">
        <f>VLOOKUP($A487,Contacts!$A:$O,15,FALSE)</f>
        <v>West</v>
      </c>
      <c r="D487" s="1" t="s">
        <v>2656</v>
      </c>
      <c r="E487" s="1" t="s">
        <v>136</v>
      </c>
      <c r="F487" s="1" t="s">
        <v>99</v>
      </c>
      <c r="G487" s="1" t="s">
        <v>100</v>
      </c>
      <c r="H487" s="1" t="s">
        <v>2657</v>
      </c>
      <c r="I487" s="1" t="s">
        <v>2661</v>
      </c>
      <c r="J487" s="1" t="s">
        <v>2659</v>
      </c>
      <c r="K487" s="1" t="s">
        <v>2660</v>
      </c>
      <c r="L487" t="str">
        <f>VLOOKUP(K487,Page1!A:F,6,FALSE)</f>
        <v>RTS</v>
      </c>
      <c r="M487" t="str">
        <f>VLOOKUP(H487,VehiclesReport!A:D,4,FALSE)</f>
        <v>0090402115</v>
      </c>
      <c r="N487" t="e">
        <f>VLOOKUP(M487,Blackout!A:J,10,FALSE)</f>
        <v>#N/A</v>
      </c>
      <c r="O487">
        <v>1</v>
      </c>
      <c r="P487">
        <f>SUMIF(Report!A:A,'Vehicle Details'!H487,Report!D:D)</f>
        <v>604</v>
      </c>
      <c r="V487">
        <f>P487/(SUMIF(Report!A:A,'Vehicle Details'!H487,Report!F:F))</f>
        <v>20.474576271186439</v>
      </c>
      <c r="W487">
        <f>AVERAGEIF(Report!A:A,'Vehicle Details'!H487,Report!G:G)</f>
        <v>4.63</v>
      </c>
      <c r="X487">
        <f>SUMIF(Report!A:A, 'Vehicle Details'!H487,Report!H:H)</f>
        <v>137.74</v>
      </c>
      <c r="AA487">
        <f>COUNTIF('National Seating Mobility - NSM'!B:B,'Vehicle Details'!H487)</f>
        <v>0</v>
      </c>
      <c r="AB487">
        <f>SUMIF('National Seating Mobility - NSM'!B:B,'Vehicle Details'!H487,'National Seating Mobility - NSM'!F:F)</f>
        <v>0</v>
      </c>
      <c r="AC487">
        <f>VLOOKUP(A487,Export!A:I,9,FALSE)</f>
        <v>0.8</v>
      </c>
      <c r="AD487">
        <f>VLOOKUP(A487,Export!A:N,14,FALSE)</f>
        <v>58</v>
      </c>
    </row>
    <row r="488" spans="1:30">
      <c r="A488" s="1">
        <v>125</v>
      </c>
      <c r="B488" s="1" t="str">
        <f>VLOOKUP($A488,Contacts!$A:$O,14,FALSE)</f>
        <v>New England</v>
      </c>
      <c r="C488" s="1" t="str">
        <f>VLOOKUP($A488,Contacts!$A:$O,15,FALSE)</f>
        <v>North East</v>
      </c>
      <c r="D488" s="1" t="s">
        <v>2662</v>
      </c>
      <c r="E488" s="1" t="s">
        <v>136</v>
      </c>
      <c r="F488" s="1" t="s">
        <v>99</v>
      </c>
      <c r="G488" s="1" t="s">
        <v>100</v>
      </c>
      <c r="H488" s="1" t="s">
        <v>2663</v>
      </c>
      <c r="I488" s="1" t="s">
        <v>2666</v>
      </c>
      <c r="J488" s="1" t="s">
        <v>2664</v>
      </c>
      <c r="K488" s="1" t="s">
        <v>2665</v>
      </c>
      <c r="L488" t="str">
        <f>VLOOKUP(K488,Page1!A:F,6,FALSE)</f>
        <v>Access Sales</v>
      </c>
      <c r="M488" t="str">
        <f>VLOOKUP(H488,VehiclesReport!A:D,4,FALSE)</f>
        <v>9011186009</v>
      </c>
      <c r="N488" t="e">
        <f>VLOOKUP(M488,Blackout!A:J,10,FALSE)</f>
        <v>#N/A</v>
      </c>
      <c r="O488">
        <v>1</v>
      </c>
      <c r="P488">
        <f>SUMIF(Report!A:A,'Vehicle Details'!H488,Report!D:D)</f>
        <v>738</v>
      </c>
      <c r="V488">
        <f>P488/(SUMIF(Report!A:A,'Vehicle Details'!H488,Report!F:F))</f>
        <v>22.003577817531305</v>
      </c>
      <c r="W488">
        <f>AVERAGEIF(Report!A:A,'Vehicle Details'!H488,Report!G:G)</f>
        <v>4.71</v>
      </c>
      <c r="X488">
        <f>SUMIF(Report!A:A, 'Vehicle Details'!H488,Report!H:H)</f>
        <v>158.36000000000001</v>
      </c>
      <c r="AA488">
        <f>COUNTIF('National Seating Mobility - NSM'!B:B,'Vehicle Details'!H488)</f>
        <v>0</v>
      </c>
      <c r="AB488">
        <f>SUMIF('National Seating Mobility - NSM'!B:B,'Vehicle Details'!H488,'National Seating Mobility - NSM'!F:F)</f>
        <v>0</v>
      </c>
      <c r="AC488">
        <f>VLOOKUP(A488,Export!A:I,9,FALSE)</f>
        <v>0</v>
      </c>
      <c r="AD488">
        <f>VLOOKUP(A488,Export!A:N,14,FALSE)</f>
        <v>88</v>
      </c>
    </row>
    <row r="489" spans="1:30">
      <c r="A489" s="1">
        <v>11</v>
      </c>
      <c r="B489" s="1" t="str">
        <f>VLOOKUP($A489,Contacts!$A:$O,14,FALSE)</f>
        <v>South Pacific</v>
      </c>
      <c r="C489" s="1" t="str">
        <f>VLOOKUP($A489,Contacts!$A:$O,15,FALSE)</f>
        <v>West</v>
      </c>
      <c r="D489" s="1" t="s">
        <v>2667</v>
      </c>
      <c r="E489" s="1" t="s">
        <v>136</v>
      </c>
      <c r="F489" s="1" t="s">
        <v>99</v>
      </c>
      <c r="G489" s="1" t="s">
        <v>100</v>
      </c>
      <c r="H489" s="1" t="s">
        <v>2668</v>
      </c>
      <c r="I489" s="1" t="s">
        <v>2671</v>
      </c>
      <c r="J489" s="1" t="s">
        <v>2669</v>
      </c>
      <c r="K489" s="1" t="s">
        <v>2670</v>
      </c>
      <c r="L489" t="str">
        <f>VLOOKUP(K489,Page1!A:F,6,FALSE)</f>
        <v>RTS</v>
      </c>
      <c r="M489" t="str">
        <f>VLOOKUP(H489,VehiclesReport!A:D,4,FALSE)</f>
        <v>0042286074</v>
      </c>
      <c r="N489" t="e">
        <f>VLOOKUP(M489,Blackout!A:J,10,FALSE)</f>
        <v>#N/A</v>
      </c>
      <c r="O489">
        <v>1</v>
      </c>
      <c r="P489">
        <f>SUMIF(Report!A:A,'Vehicle Details'!H489,Report!D:D)</f>
        <v>211</v>
      </c>
      <c r="V489">
        <f>P489/(SUMIF(Report!A:A,'Vehicle Details'!H489,Report!F:F))</f>
        <v>18.444055944055943</v>
      </c>
      <c r="W489">
        <f>AVERAGEIF(Report!A:A,'Vehicle Details'!H489,Report!G:G)</f>
        <v>6.3</v>
      </c>
      <c r="X489">
        <f>SUMIF(Report!A:A, 'Vehicle Details'!H489,Report!H:H)</f>
        <v>72.069999999999993</v>
      </c>
      <c r="AA489">
        <f>COUNTIF('National Seating Mobility - NSM'!B:B,'Vehicle Details'!H489)</f>
        <v>0</v>
      </c>
      <c r="AB489">
        <f>SUMIF('National Seating Mobility - NSM'!B:B,'Vehicle Details'!H489,'National Seating Mobility - NSM'!F:F)</f>
        <v>0</v>
      </c>
      <c r="AC489">
        <f>VLOOKUP(A489,Export!A:I,9,FALSE)</f>
        <v>0.58904109589041098</v>
      </c>
      <c r="AD489">
        <f>VLOOKUP(A489,Export!A:N,14,FALSE)</f>
        <v>587</v>
      </c>
    </row>
    <row r="490" spans="1:30">
      <c r="A490" s="1">
        <v>24</v>
      </c>
      <c r="B490" s="1" t="str">
        <f>VLOOKUP($A490,Contacts!$A:$O,14,FALSE)</f>
        <v>North Central</v>
      </c>
      <c r="C490" s="1" t="str">
        <f>VLOOKUP($A490,Contacts!$A:$O,15,FALSE)</f>
        <v>Central</v>
      </c>
      <c r="D490" s="1" t="s">
        <v>2672</v>
      </c>
      <c r="E490" s="1" t="s">
        <v>136</v>
      </c>
      <c r="F490" s="1" t="s">
        <v>99</v>
      </c>
      <c r="G490" s="1" t="s">
        <v>100</v>
      </c>
      <c r="H490" s="1" t="s">
        <v>2673</v>
      </c>
      <c r="I490" s="1" t="s">
        <v>2676</v>
      </c>
      <c r="J490" s="1" t="s">
        <v>2674</v>
      </c>
      <c r="K490" s="1" t="s">
        <v>2675</v>
      </c>
      <c r="L490" t="str">
        <f>VLOOKUP(K490,Page1!A:F,6,FALSE)</f>
        <v>Branch Manager</v>
      </c>
      <c r="M490" t="str">
        <f>VLOOKUP(H490,VehiclesReport!A:D,4,FALSE)</f>
        <v>0051385181</v>
      </c>
      <c r="N490" t="e">
        <f>VLOOKUP(M490,Blackout!A:J,10,FALSE)</f>
        <v>#N/A</v>
      </c>
      <c r="O490">
        <v>1</v>
      </c>
      <c r="P490">
        <f>SUMIF(Report!A:A,'Vehicle Details'!H490,Report!D:D)</f>
        <v>0</v>
      </c>
      <c r="V490" t="e">
        <f>P490/(SUMIF(Report!A:A,'Vehicle Details'!H490,Report!F:F))</f>
        <v>#DIV/0!</v>
      </c>
      <c r="W490" t="e">
        <f>AVERAGEIF(Report!A:A,'Vehicle Details'!H490,Report!G:G)</f>
        <v>#DIV/0!</v>
      </c>
      <c r="X490">
        <f>SUMIF(Report!A:A, 'Vehicle Details'!H490,Report!H:H)</f>
        <v>0</v>
      </c>
      <c r="AA490">
        <f>COUNTIF('National Seating Mobility - NSM'!B:B,'Vehicle Details'!H490)</f>
        <v>0</v>
      </c>
      <c r="AB490">
        <f>SUMIF('National Seating Mobility - NSM'!B:B,'Vehicle Details'!H490,'National Seating Mobility - NSM'!F:F)</f>
        <v>0</v>
      </c>
      <c r="AC490">
        <f>VLOOKUP(A490,Export!A:I,9,FALSE)</f>
        <v>0.375</v>
      </c>
      <c r="AD490">
        <f>VLOOKUP(A490,Export!A:N,14,FALSE)</f>
        <v>198</v>
      </c>
    </row>
    <row r="491" spans="1:30">
      <c r="A491" s="1">
        <v>16</v>
      </c>
      <c r="B491" s="1" t="str">
        <f>VLOOKUP($A491,Contacts!$A:$O,14,FALSE)</f>
        <v>Big 10</v>
      </c>
      <c r="C491" s="1" t="str">
        <f>VLOOKUP($A491,Contacts!$A:$O,15,FALSE)</f>
        <v>Central</v>
      </c>
      <c r="D491" s="1" t="s">
        <v>2677</v>
      </c>
      <c r="E491" s="1" t="s">
        <v>136</v>
      </c>
      <c r="F491" s="1" t="s">
        <v>99</v>
      </c>
      <c r="G491" s="1" t="s">
        <v>100</v>
      </c>
      <c r="H491" s="1" t="s">
        <v>2678</v>
      </c>
      <c r="I491" s="1" t="s">
        <v>2681</v>
      </c>
      <c r="J491" s="1" t="s">
        <v>2679</v>
      </c>
      <c r="K491" s="1" t="s">
        <v>2680</v>
      </c>
      <c r="L491" t="str">
        <f>VLOOKUP(K491,Page1!A:F,6,FALSE)</f>
        <v>RTS</v>
      </c>
      <c r="M491" t="str">
        <f>VLOOKUP(H491,VehiclesReport!A:D,4,FALSE)</f>
        <v>0051285027</v>
      </c>
      <c r="N491" t="e">
        <f>VLOOKUP(M491,Blackout!A:J,10,FALSE)</f>
        <v>#N/A</v>
      </c>
      <c r="O491">
        <v>1</v>
      </c>
      <c r="P491">
        <f>SUMIF(Report!A:A,'Vehicle Details'!H491,Report!D:D)</f>
        <v>1016</v>
      </c>
      <c r="V491">
        <f>P491/(SUMIF(Report!A:A,'Vehicle Details'!H491,Report!F:F))</f>
        <v>22.270933800964485</v>
      </c>
      <c r="W491">
        <f>AVERAGEIF(Report!A:A,'Vehicle Details'!H491,Report!G:G)</f>
        <v>5.48</v>
      </c>
      <c r="X491">
        <f>SUMIF(Report!A:A, 'Vehicle Details'!H491,Report!H:H)</f>
        <v>249.56</v>
      </c>
      <c r="AA491">
        <f>COUNTIF('National Seating Mobility - NSM'!B:B,'Vehicle Details'!H491)</f>
        <v>0</v>
      </c>
      <c r="AB491">
        <f>SUMIF('National Seating Mobility - NSM'!B:B,'Vehicle Details'!H491,'National Seating Mobility - NSM'!F:F)</f>
        <v>0</v>
      </c>
      <c r="AC491">
        <f>VLOOKUP(A491,Export!A:I,9,FALSE)</f>
        <v>0.27272727272727271</v>
      </c>
      <c r="AD491">
        <f>VLOOKUP(A491,Export!A:N,14,FALSE)</f>
        <v>535</v>
      </c>
    </row>
    <row r="492" spans="1:30">
      <c r="A492" s="1">
        <v>197</v>
      </c>
      <c r="B492" s="1" t="str">
        <f>VLOOKUP($A492,Contacts!$A:$O,14,FALSE)</f>
        <v>Big 10</v>
      </c>
      <c r="C492" s="1" t="str">
        <f>VLOOKUP($A492,Contacts!$A:$O,15,FALSE)</f>
        <v>Central</v>
      </c>
      <c r="D492" s="1" t="s">
        <v>2682</v>
      </c>
      <c r="E492" s="1" t="s">
        <v>136</v>
      </c>
      <c r="F492" s="1" t="s">
        <v>99</v>
      </c>
      <c r="G492" s="1" t="s">
        <v>100</v>
      </c>
      <c r="H492" s="1" t="s">
        <v>2683</v>
      </c>
      <c r="I492" s="1" t="s">
        <v>2686</v>
      </c>
      <c r="J492" s="1" t="s">
        <v>2684</v>
      </c>
      <c r="K492" s="1" t="s">
        <v>2685</v>
      </c>
      <c r="L492" t="str">
        <f>VLOOKUP(K492,Page1!A:F,6,FALSE)</f>
        <v>Access Project Manager</v>
      </c>
      <c r="M492" t="str">
        <f>VLOOKUP(H492,VehiclesReport!A:D,4,FALSE)</f>
        <v>0051285004</v>
      </c>
      <c r="N492" t="e">
        <f>VLOOKUP(M492,Blackout!A:J,10,FALSE)</f>
        <v>#N/A</v>
      </c>
      <c r="O492">
        <v>1</v>
      </c>
      <c r="P492">
        <f>SUMIF(Report!A:A,'Vehicle Details'!H492,Report!D:D)</f>
        <v>274</v>
      </c>
      <c r="V492">
        <f>P492/(SUMIF(Report!A:A,'Vehicle Details'!H492,Report!F:F))</f>
        <v>24.056189640035118</v>
      </c>
      <c r="W492">
        <f>AVERAGEIF(Report!A:A,'Vehicle Details'!H492,Report!G:G)</f>
        <v>4.9000000000000004</v>
      </c>
      <c r="X492">
        <f>SUMIF(Report!A:A, 'Vehicle Details'!H492,Report!H:H)</f>
        <v>55.8</v>
      </c>
      <c r="AA492">
        <f>COUNTIF('National Seating Mobility - NSM'!B:B,'Vehicle Details'!H492)</f>
        <v>0</v>
      </c>
      <c r="AB492">
        <f>SUMIF('National Seating Mobility - NSM'!B:B,'Vehicle Details'!H492,'National Seating Mobility - NSM'!F:F)</f>
        <v>0</v>
      </c>
      <c r="AC492">
        <f>VLOOKUP(A492,Export!A:I,9,FALSE)</f>
        <v>0</v>
      </c>
      <c r="AD492">
        <f>VLOOKUP(A492,Export!A:N,14,FALSE)</f>
        <v>40</v>
      </c>
    </row>
    <row r="493" spans="1:30">
      <c r="A493" s="1">
        <v>129</v>
      </c>
      <c r="B493" s="1" t="str">
        <f>VLOOKUP($A493,Contacts!$A:$O,14,FALSE)</f>
        <v>Mid-Central</v>
      </c>
      <c r="C493" s="1" t="str">
        <f>VLOOKUP($A493,Contacts!$A:$O,15,FALSE)</f>
        <v>Central</v>
      </c>
      <c r="D493" s="1" t="s">
        <v>2687</v>
      </c>
      <c r="E493" s="1" t="s">
        <v>136</v>
      </c>
      <c r="F493" s="1" t="s">
        <v>99</v>
      </c>
      <c r="G493" s="1" t="s">
        <v>100</v>
      </c>
      <c r="H493" s="1" t="s">
        <v>2688</v>
      </c>
      <c r="I493" s="1" t="s">
        <v>2691</v>
      </c>
      <c r="J493" s="1" t="s">
        <v>2689</v>
      </c>
      <c r="K493" s="1" t="s">
        <v>2690</v>
      </c>
      <c r="L493" t="str">
        <f>VLOOKUP(K493,Page1!A:F,6,FALSE)</f>
        <v>RTS</v>
      </c>
      <c r="M493" s="61" t="str">
        <f>VLOOKUP(H493,VehiclesReport!A:D,4,FALSE)</f>
        <v>0051387220</v>
      </c>
      <c r="N493" t="str">
        <f>VLOOKUP(M493,Blackout!A:J,10,FALSE)</f>
        <v>Not Activated</v>
      </c>
      <c r="O493">
        <v>0</v>
      </c>
      <c r="P493">
        <f>SUMIF(Report!A:A,'Vehicle Details'!H493,Report!D:D)</f>
        <v>533</v>
      </c>
      <c r="V493">
        <f>P493/(SUMIF(Report!A:A,'Vehicle Details'!H493,Report!F:F))</f>
        <v>22.865722865722866</v>
      </c>
      <c r="W493">
        <f>AVERAGEIF(Report!A:A,'Vehicle Details'!H493,Report!G:G)</f>
        <v>4.97</v>
      </c>
      <c r="X493">
        <f>SUMIF(Report!A:A, 'Vehicle Details'!H493,Report!H:H)</f>
        <v>115.00999999999999</v>
      </c>
      <c r="AA493">
        <f>COUNTIF('National Seating Mobility - NSM'!B:B,'Vehicle Details'!H493)</f>
        <v>0</v>
      </c>
      <c r="AB493">
        <f>SUMIF('National Seating Mobility - NSM'!B:B,'Vehicle Details'!H493,'National Seating Mobility - NSM'!F:F)</f>
        <v>0</v>
      </c>
      <c r="AC493">
        <f>VLOOKUP(A493,Export!A:I,9,FALSE)</f>
        <v>0.5</v>
      </c>
      <c r="AD493">
        <f>VLOOKUP(A493,Export!A:N,14,FALSE)</f>
        <v>301</v>
      </c>
    </row>
    <row r="494" spans="1:30">
      <c r="A494" s="1">
        <v>65</v>
      </c>
      <c r="B494" s="1" t="str">
        <f>VLOOKUP($A494,Contacts!$A:$O,14,FALSE)</f>
        <v>New England</v>
      </c>
      <c r="C494" s="1" t="str">
        <f>VLOOKUP($A494,Contacts!$A:$O,15,FALSE)</f>
        <v>North East</v>
      </c>
      <c r="D494" s="1" t="s">
        <v>2692</v>
      </c>
      <c r="E494" s="1" t="s">
        <v>136</v>
      </c>
      <c r="F494" s="1" t="s">
        <v>99</v>
      </c>
      <c r="G494" s="1" t="s">
        <v>100</v>
      </c>
      <c r="H494" s="1" t="s">
        <v>2693</v>
      </c>
      <c r="I494" s="1" t="s">
        <v>2696</v>
      </c>
      <c r="J494" s="1" t="s">
        <v>2694</v>
      </c>
      <c r="K494" s="1" t="s">
        <v>2695</v>
      </c>
      <c r="L494" t="str">
        <f>VLOOKUP(K494,Page1!A:F,6,FALSE)</f>
        <v>RTS</v>
      </c>
      <c r="M494" t="str">
        <f>VLOOKUP(H494,VehiclesReport!A:D,4,FALSE)</f>
        <v>1102103068</v>
      </c>
      <c r="N494" t="e">
        <f>VLOOKUP(M494,Blackout!A:J,10,FALSE)</f>
        <v>#N/A</v>
      </c>
      <c r="O494">
        <v>1</v>
      </c>
      <c r="P494">
        <f>SUMIF(Report!A:A,'Vehicle Details'!H494,Report!D:D)</f>
        <v>1578</v>
      </c>
      <c r="V494">
        <f>P494/(SUMIF(Report!A:A,'Vehicle Details'!H494,Report!F:F))</f>
        <v>24.545030331311242</v>
      </c>
      <c r="W494">
        <f>AVERAGEIF(Report!A:A,'Vehicle Details'!H494,Report!G:G)</f>
        <v>4.8425000000000002</v>
      </c>
      <c r="X494">
        <f>SUMIF(Report!A:A, 'Vehicle Details'!H494,Report!H:H)</f>
        <v>311.18</v>
      </c>
      <c r="AA494">
        <f>COUNTIF('National Seating Mobility - NSM'!B:B,'Vehicle Details'!H494)</f>
        <v>0</v>
      </c>
      <c r="AB494">
        <f>SUMIF('National Seating Mobility - NSM'!B:B,'Vehicle Details'!H494,'National Seating Mobility - NSM'!F:F)</f>
        <v>0</v>
      </c>
      <c r="AC494">
        <f>VLOOKUP(A494,Export!A:I,9,FALSE)</f>
        <v>0.52307692307692311</v>
      </c>
      <c r="AD494">
        <f>VLOOKUP(A494,Export!A:N,14,FALSE)</f>
        <v>591</v>
      </c>
    </row>
    <row r="495" spans="1:30">
      <c r="A495" s="1">
        <v>87</v>
      </c>
      <c r="B495" s="1" t="str">
        <f>VLOOKUP($A495,Contacts!$A:$O,14,FALSE)</f>
        <v>Big 10</v>
      </c>
      <c r="C495" s="1" t="str">
        <f>VLOOKUP($A495,Contacts!$A:$O,15,FALSE)</f>
        <v>Central</v>
      </c>
      <c r="D495" s="1" t="s">
        <v>2697</v>
      </c>
      <c r="E495" s="1" t="s">
        <v>136</v>
      </c>
      <c r="F495" s="1" t="s">
        <v>99</v>
      </c>
      <c r="G495" s="1" t="s">
        <v>100</v>
      </c>
      <c r="H495" s="1" t="s">
        <v>2698</v>
      </c>
      <c r="I495" s="1" t="s">
        <v>2701</v>
      </c>
      <c r="J495" s="1" t="s">
        <v>2699</v>
      </c>
      <c r="K495" s="1" t="s">
        <v>2700</v>
      </c>
      <c r="L495" t="str">
        <f>VLOOKUP(K495,Page1!A:F,6,FALSE)</f>
        <v>Technician</v>
      </c>
      <c r="M495" t="str">
        <f>VLOOKUP(H495,VehiclesReport!A:D,4,FALSE)</f>
        <v>1102004045</v>
      </c>
      <c r="N495" t="e">
        <f>VLOOKUP(M495,Blackout!A:J,10,FALSE)</f>
        <v>#N/A</v>
      </c>
      <c r="O495">
        <v>1</v>
      </c>
      <c r="P495">
        <f>SUMIF(Report!A:A,'Vehicle Details'!H495,Report!D:D)</f>
        <v>314</v>
      </c>
      <c r="V495">
        <f>P495/(SUMIF(Report!A:A,'Vehicle Details'!H495,Report!F:F))</f>
        <v>21.536351165980797</v>
      </c>
      <c r="W495">
        <f>AVERAGEIF(Report!A:A,'Vehicle Details'!H495,Report!G:G)</f>
        <v>4.5</v>
      </c>
      <c r="X495">
        <f>SUMIF(Report!A:A, 'Vehicle Details'!H495,Report!H:H)</f>
        <v>65.61</v>
      </c>
      <c r="AA495">
        <f>COUNTIF('National Seating Mobility - NSM'!B:B,'Vehicle Details'!H495)</f>
        <v>0</v>
      </c>
      <c r="AB495">
        <f>SUMIF('National Seating Mobility - NSM'!B:B,'Vehicle Details'!H495,'National Seating Mobility - NSM'!F:F)</f>
        <v>0</v>
      </c>
      <c r="AC495">
        <f>VLOOKUP(A495,Export!A:I,9,FALSE)</f>
        <v>8.8235294117647065E-2</v>
      </c>
      <c r="AD495">
        <f>VLOOKUP(A495,Export!A:N,14,FALSE)</f>
        <v>422</v>
      </c>
    </row>
    <row r="496" spans="1:30">
      <c r="A496" s="1">
        <v>89</v>
      </c>
      <c r="B496" s="1" t="str">
        <f>VLOOKUP($A496,Contacts!$A:$O,14,FALSE)</f>
        <v>North Central</v>
      </c>
      <c r="C496" s="1" t="str">
        <f>VLOOKUP($A496,Contacts!$A:$O,15,FALSE)</f>
        <v>Central</v>
      </c>
      <c r="D496" s="1" t="s">
        <v>2702</v>
      </c>
      <c r="E496" s="1" t="s">
        <v>136</v>
      </c>
      <c r="F496" s="1" t="s">
        <v>99</v>
      </c>
      <c r="G496" s="1" t="s">
        <v>100</v>
      </c>
      <c r="H496" s="1" t="s">
        <v>2703</v>
      </c>
      <c r="I496" s="1" t="s">
        <v>2706</v>
      </c>
      <c r="J496" s="1" t="s">
        <v>2704</v>
      </c>
      <c r="K496" s="1" t="s">
        <v>2705</v>
      </c>
      <c r="L496" t="str">
        <f>VLOOKUP(K496,Page1!A:F,6,FALSE)</f>
        <v>RTS</v>
      </c>
      <c r="M496" t="str">
        <f>VLOOKUP(H496,VehiclesReport!A:D,4,FALSE)</f>
        <v>0042287135</v>
      </c>
      <c r="N496" t="e">
        <f>VLOOKUP(M496,Blackout!A:J,10,FALSE)</f>
        <v>#N/A</v>
      </c>
      <c r="O496">
        <v>1</v>
      </c>
      <c r="P496">
        <f>SUMIF(Report!A:A,'Vehicle Details'!H496,Report!D:D)</f>
        <v>273</v>
      </c>
      <c r="V496">
        <f>P496/(SUMIF(Report!A:A,'Vehicle Details'!H496,Report!F:F))</f>
        <v>25.138121546961326</v>
      </c>
      <c r="W496">
        <f>AVERAGEIF(Report!A:A,'Vehicle Details'!H496,Report!G:G)</f>
        <v>4.68</v>
      </c>
      <c r="X496">
        <f>SUMIF(Report!A:A, 'Vehicle Details'!H496,Report!H:H)</f>
        <v>50.83</v>
      </c>
      <c r="AA496">
        <f>COUNTIF('National Seating Mobility - NSM'!B:B,'Vehicle Details'!H496)</f>
        <v>0</v>
      </c>
      <c r="AB496">
        <f>SUMIF('National Seating Mobility - NSM'!B:B,'Vehicle Details'!H496,'National Seating Mobility - NSM'!F:F)</f>
        <v>0</v>
      </c>
      <c r="AC496">
        <f>VLOOKUP(A496,Export!A:I,9,FALSE)</f>
        <v>0.68</v>
      </c>
      <c r="AD496">
        <f>VLOOKUP(A496,Export!A:N,14,FALSE)</f>
        <v>149</v>
      </c>
    </row>
    <row r="497" spans="1:30">
      <c r="A497" s="1">
        <v>47</v>
      </c>
      <c r="B497" s="1" t="str">
        <f>VLOOKUP($A497,Contacts!$A:$O,14,FALSE)</f>
        <v>New England</v>
      </c>
      <c r="C497" s="1" t="str">
        <f>VLOOKUP($A497,Contacts!$A:$O,15,FALSE)</f>
        <v>North East</v>
      </c>
      <c r="D497" s="1" t="s">
        <v>2707</v>
      </c>
      <c r="E497" s="1" t="s">
        <v>136</v>
      </c>
      <c r="F497" s="1" t="s">
        <v>99</v>
      </c>
      <c r="G497" s="1" t="s">
        <v>1527</v>
      </c>
      <c r="H497" s="1" t="s">
        <v>2708</v>
      </c>
      <c r="I497" s="1" t="s">
        <v>2711</v>
      </c>
      <c r="J497" s="1" t="s">
        <v>2709</v>
      </c>
      <c r="K497" s="1" t="s">
        <v>2710</v>
      </c>
      <c r="L497" t="str">
        <f>VLOOKUP(K497,Page1!A:F,6,FALSE)</f>
        <v>RTS</v>
      </c>
      <c r="M497" t="str">
        <f>VLOOKUP(H497,VehiclesReport!A:D,4,FALSE)</f>
        <v>0042285074</v>
      </c>
      <c r="N497" t="e">
        <f>VLOOKUP(M497,Blackout!A:J,10,FALSE)</f>
        <v>#N/A</v>
      </c>
      <c r="O497">
        <v>1</v>
      </c>
      <c r="P497">
        <f>SUMIF(Report!A:A,'Vehicle Details'!H497,Report!D:D)</f>
        <v>413</v>
      </c>
      <c r="V497">
        <f>P497/(SUMIF(Report!A:A,'Vehicle Details'!H497,Report!F:F))</f>
        <v>23.293852227862381</v>
      </c>
      <c r="W497">
        <f>AVERAGEIF(Report!A:A,'Vehicle Details'!H497,Report!G:G)</f>
        <v>4.8499999999999996</v>
      </c>
      <c r="X497">
        <f>SUMIF(Report!A:A, 'Vehicle Details'!H497,Report!H:H)</f>
        <v>85.95</v>
      </c>
      <c r="AA497">
        <f>COUNTIF('National Seating Mobility - NSM'!B:B,'Vehicle Details'!H497)</f>
        <v>0</v>
      </c>
      <c r="AB497">
        <f>SUMIF('National Seating Mobility - NSM'!B:B,'Vehicle Details'!H497,'National Seating Mobility - NSM'!F:F)</f>
        <v>0</v>
      </c>
      <c r="AC497">
        <f>VLOOKUP(A497,Export!A:I,9,FALSE)</f>
        <v>0.29090909090909089</v>
      </c>
      <c r="AD497">
        <f>VLOOKUP(A497,Export!A:N,14,FALSE)</f>
        <v>368</v>
      </c>
    </row>
    <row r="498" spans="1:30">
      <c r="A498" s="1">
        <v>106</v>
      </c>
      <c r="B498" s="1" t="str">
        <f>VLOOKUP($A498,Contacts!$A:$O,14,FALSE)</f>
        <v>Big East</v>
      </c>
      <c r="C498" s="1" t="str">
        <f>VLOOKUP($A498,Contacts!$A:$O,15,FALSE)</f>
        <v>North East</v>
      </c>
      <c r="D498" s="1" t="s">
        <v>2712</v>
      </c>
      <c r="E498" s="1" t="s">
        <v>136</v>
      </c>
      <c r="F498" s="1" t="s">
        <v>45</v>
      </c>
      <c r="G498" s="1" t="s">
        <v>1932</v>
      </c>
      <c r="H498" s="1" t="s">
        <v>2713</v>
      </c>
      <c r="I498" s="1" t="s">
        <v>2716</v>
      </c>
      <c r="J498" s="1" t="s">
        <v>2714</v>
      </c>
      <c r="K498" s="1" t="s">
        <v>2715</v>
      </c>
      <c r="L498" t="str">
        <f>VLOOKUP(K498,Page1!A:F,6,FALSE)</f>
        <v>RTS</v>
      </c>
      <c r="M498" t="str">
        <f>VLOOKUP(H498,VehiclesReport!A:D,4,FALSE)</f>
        <v>0042285065</v>
      </c>
      <c r="N498" t="e">
        <f>VLOOKUP(M498,Blackout!A:J,10,FALSE)</f>
        <v>#N/A</v>
      </c>
      <c r="O498">
        <v>1</v>
      </c>
      <c r="P498">
        <f>SUMIF(Report!A:A,'Vehicle Details'!H498,Report!D:D)</f>
        <v>450</v>
      </c>
      <c r="V498">
        <f>P498/(SUMIF(Report!A:A,'Vehicle Details'!H498,Report!F:F))</f>
        <v>32.514450867052027</v>
      </c>
      <c r="W498">
        <f>AVERAGEIF(Report!A:A,'Vehicle Details'!H498,Report!G:G)</f>
        <v>4.7699999999999996</v>
      </c>
      <c r="X498">
        <f>SUMIF(Report!A:A, 'Vehicle Details'!H498,Report!H:H)</f>
        <v>66</v>
      </c>
      <c r="AA498">
        <f>COUNTIF('National Seating Mobility - NSM'!B:B,'Vehicle Details'!H498)</f>
        <v>0</v>
      </c>
      <c r="AB498">
        <f>SUMIF('National Seating Mobility - NSM'!B:B,'Vehicle Details'!H498,'National Seating Mobility - NSM'!F:F)</f>
        <v>0</v>
      </c>
      <c r="AC498">
        <f>VLOOKUP(A498,Export!A:I,9,FALSE)</f>
        <v>0.25</v>
      </c>
      <c r="AD498">
        <f>VLOOKUP(A498,Export!A:N,14,FALSE)</f>
        <v>104</v>
      </c>
    </row>
    <row r="499" spans="1:30">
      <c r="A499" s="1">
        <v>7</v>
      </c>
      <c r="B499" s="1" t="str">
        <f>VLOOKUP($A499,Contacts!$A:$O,14,FALSE)</f>
        <v>Gulf Coast</v>
      </c>
      <c r="C499" s="1" t="str">
        <f>VLOOKUP($A499,Contacts!$A:$O,15,FALSE)</f>
        <v>South East</v>
      </c>
      <c r="D499" s="1" t="s">
        <v>2717</v>
      </c>
      <c r="E499" s="1" t="s">
        <v>136</v>
      </c>
      <c r="F499" s="1" t="s">
        <v>12</v>
      </c>
      <c r="G499" s="1" t="s">
        <v>1313</v>
      </c>
      <c r="H499" s="1" t="s">
        <v>2718</v>
      </c>
      <c r="I499" s="1" t="s">
        <v>2721</v>
      </c>
      <c r="J499" s="1" t="s">
        <v>2719</v>
      </c>
      <c r="K499" s="1" t="s">
        <v>2720</v>
      </c>
      <c r="L499" t="str">
        <f>VLOOKUP(K499,Page1!A:F,6,FALSE)</f>
        <v>Technician</v>
      </c>
      <c r="M499" t="str">
        <f>VLOOKUP(H499,VehiclesReport!A:D,4,FALSE)</f>
        <v>1120301527</v>
      </c>
      <c r="N499" t="e">
        <f>VLOOKUP(M499,Blackout!A:J,10,FALSE)</f>
        <v>#N/A</v>
      </c>
      <c r="O499">
        <v>1</v>
      </c>
      <c r="P499">
        <f>SUMIF(Report!A:A,'Vehicle Details'!H499,Report!D:D)</f>
        <v>520</v>
      </c>
      <c r="V499">
        <f>P499/(SUMIF(Report!A:A,'Vehicle Details'!H499,Report!F:F))</f>
        <v>17.986855759252855</v>
      </c>
      <c r="W499">
        <f>AVERAGEIF(Report!A:A,'Vehicle Details'!H499,Report!G:G)</f>
        <v>4.25</v>
      </c>
      <c r="X499">
        <f>SUMIF(Report!A:A, 'Vehicle Details'!H499,Report!H:H)</f>
        <v>123.03999999999999</v>
      </c>
      <c r="AA499">
        <f>COUNTIF('National Seating Mobility - NSM'!B:B,'Vehicle Details'!H499)</f>
        <v>0</v>
      </c>
      <c r="AB499">
        <f>SUMIF('National Seating Mobility - NSM'!B:B,'Vehicle Details'!H499,'National Seating Mobility - NSM'!F:F)</f>
        <v>0</v>
      </c>
      <c r="AC499">
        <f>VLOOKUP(A499,Export!A:I,9,FALSE)</f>
        <v>0.6</v>
      </c>
      <c r="AD499">
        <f>VLOOKUP(A499,Export!A:N,14,FALSE)</f>
        <v>337</v>
      </c>
    </row>
    <row r="500" spans="1:30">
      <c r="A500" s="1">
        <v>89</v>
      </c>
      <c r="B500" s="1" t="str">
        <f>VLOOKUP($A500,Contacts!$A:$O,14,FALSE)</f>
        <v>North Central</v>
      </c>
      <c r="C500" s="1" t="str">
        <f>VLOOKUP($A500,Contacts!$A:$O,15,FALSE)</f>
        <v>Central</v>
      </c>
      <c r="D500" s="1" t="s">
        <v>2722</v>
      </c>
      <c r="E500" s="1" t="s">
        <v>136</v>
      </c>
      <c r="F500" s="1" t="s">
        <v>12</v>
      </c>
      <c r="G500" s="1" t="s">
        <v>13</v>
      </c>
      <c r="H500" s="1" t="s">
        <v>2723</v>
      </c>
      <c r="I500" s="1" t="s">
        <v>2726</v>
      </c>
      <c r="J500" s="1" t="s">
        <v>2724</v>
      </c>
      <c r="K500" s="1" t="s">
        <v>2725</v>
      </c>
      <c r="L500" t="str">
        <f>VLOOKUP(K500,Page1!A:F,6,FALSE)</f>
        <v>Technician</v>
      </c>
      <c r="M500" t="str">
        <f>VLOOKUP(H500,VehiclesReport!A:D,4,FALSE)</f>
        <v>0080102930</v>
      </c>
      <c r="N500" t="e">
        <f>VLOOKUP(M500,Blackout!A:J,10,FALSE)</f>
        <v>#N/A</v>
      </c>
      <c r="O500">
        <v>1</v>
      </c>
      <c r="P500">
        <f>SUMIF(Report!A:A,'Vehicle Details'!H500,Report!D:D)</f>
        <v>515</v>
      </c>
      <c r="V500">
        <f>P500/(SUMIF(Report!A:A,'Vehicle Details'!H500,Report!F:F))</f>
        <v>17.630948305374872</v>
      </c>
      <c r="W500">
        <f>AVERAGEIF(Report!A:A,'Vehicle Details'!H500,Report!G:G)</f>
        <v>4.7799999999999994</v>
      </c>
      <c r="X500">
        <f>SUMIF(Report!A:A, 'Vehicle Details'!H500,Report!H:H)</f>
        <v>141.13</v>
      </c>
      <c r="AA500">
        <f>COUNTIF('National Seating Mobility - NSM'!B:B,'Vehicle Details'!H500)</f>
        <v>0</v>
      </c>
      <c r="AB500">
        <f>SUMIF('National Seating Mobility - NSM'!B:B,'Vehicle Details'!H500,'National Seating Mobility - NSM'!F:F)</f>
        <v>0</v>
      </c>
      <c r="AC500">
        <f>VLOOKUP(A500,Export!A:I,9,FALSE)</f>
        <v>0.68</v>
      </c>
      <c r="AD500">
        <f>VLOOKUP(A500,Export!A:N,14,FALSE)</f>
        <v>149</v>
      </c>
    </row>
    <row r="501" spans="1:30">
      <c r="A501" s="1">
        <v>53</v>
      </c>
      <c r="B501" s="1" t="str">
        <f>VLOOKUP($A501,Contacts!$A:$O,14,FALSE)</f>
        <v>Mid-Central</v>
      </c>
      <c r="C501" s="1" t="str">
        <f>VLOOKUP($A501,Contacts!$A:$O,15,FALSE)</f>
        <v>Central</v>
      </c>
      <c r="D501" s="1" t="s">
        <v>2727</v>
      </c>
      <c r="E501" s="1" t="s">
        <v>11</v>
      </c>
      <c r="F501" s="1" t="s">
        <v>21</v>
      </c>
      <c r="G501" s="1" t="s">
        <v>447</v>
      </c>
      <c r="H501" s="1" t="s">
        <v>2728</v>
      </c>
      <c r="I501" s="1" t="s">
        <v>2731</v>
      </c>
      <c r="J501" s="1" t="s">
        <v>2729</v>
      </c>
      <c r="K501" s="1" t="s">
        <v>2730</v>
      </c>
      <c r="L501" t="str">
        <f>VLOOKUP(K501,Page1!A:F,6,FALSE)</f>
        <v>RTS</v>
      </c>
      <c r="M501" t="str">
        <f>VLOOKUP(H501,VehiclesReport!A:D,4,FALSE)</f>
        <v>0051287040</v>
      </c>
      <c r="N501" t="e">
        <f>VLOOKUP(M501,Blackout!A:J,10,FALSE)</f>
        <v>#N/A</v>
      </c>
      <c r="O501">
        <v>1</v>
      </c>
      <c r="P501">
        <f>SUMIF(Report!A:A,'Vehicle Details'!H501,Report!D:D)</f>
        <v>0</v>
      </c>
      <c r="V501" t="e">
        <f>P501/(SUMIF(Report!A:A,'Vehicle Details'!H501,Report!F:F))</f>
        <v>#DIV/0!</v>
      </c>
      <c r="W501" t="e">
        <f>AVERAGEIF(Report!A:A,'Vehicle Details'!H501,Report!G:G)</f>
        <v>#DIV/0!</v>
      </c>
      <c r="X501">
        <f>SUMIF(Report!A:A, 'Vehicle Details'!H501,Report!H:H)</f>
        <v>0</v>
      </c>
      <c r="AA501" s="61">
        <f>COUNTIF('National Seating Mobility - NSM'!B:B,'Vehicle Details'!H501)</f>
        <v>1</v>
      </c>
      <c r="AB501">
        <f>SUMIF('National Seating Mobility - NSM'!B:B,'Vehicle Details'!H501,'National Seating Mobility - NSM'!F:F)</f>
        <v>0</v>
      </c>
      <c r="AC501">
        <f>VLOOKUP(A501,Export!A:I,9,FALSE)</f>
        <v>0</v>
      </c>
      <c r="AD501">
        <f>VLOOKUP(A501,Export!A:N,14,FALSE)</f>
        <v>96</v>
      </c>
    </row>
    <row r="502" spans="1:30">
      <c r="A502" s="1">
        <v>930</v>
      </c>
      <c r="B502" s="1">
        <f>VLOOKUP($A502,Contacts!$A:$O,14,FALSE)</f>
        <v>0</v>
      </c>
      <c r="C502" s="1" t="str">
        <f>VLOOKUP($A502,Contacts!$A:$O,15,FALSE)</f>
        <v>Central</v>
      </c>
      <c r="D502" s="1" t="s">
        <v>2732</v>
      </c>
      <c r="E502" s="1" t="s">
        <v>11</v>
      </c>
      <c r="F502" s="1" t="s">
        <v>21</v>
      </c>
      <c r="G502" s="1" t="s">
        <v>447</v>
      </c>
      <c r="H502" s="1" t="s">
        <v>2733</v>
      </c>
      <c r="I502" s="1" t="s">
        <v>2736</v>
      </c>
      <c r="J502" s="1" t="s">
        <v>2734</v>
      </c>
      <c r="K502" s="1" t="s">
        <v>2735</v>
      </c>
      <c r="L502" t="str">
        <f>VLOOKUP(K502,Page1!A:F,6,FALSE)</f>
        <v>Technician</v>
      </c>
      <c r="M502" t="str">
        <f>VLOOKUP(H502,VehiclesReport!A:D,4,FALSE)</f>
        <v>1120305223</v>
      </c>
      <c r="N502" t="e">
        <f>VLOOKUP(M502,Blackout!A:J,10,FALSE)</f>
        <v>#N/A</v>
      </c>
      <c r="O502">
        <v>1</v>
      </c>
      <c r="P502">
        <f>SUMIF(Report!A:A,'Vehicle Details'!H502,Report!D:D)</f>
        <v>0</v>
      </c>
      <c r="V502" t="e">
        <f>P502/(SUMIF(Report!A:A,'Vehicle Details'!H502,Report!F:F))</f>
        <v>#DIV/0!</v>
      </c>
      <c r="W502" t="e">
        <f>AVERAGEIF(Report!A:A,'Vehicle Details'!H502,Report!G:G)</f>
        <v>#DIV/0!</v>
      </c>
      <c r="X502">
        <f>SUMIF(Report!A:A, 'Vehicle Details'!H502,Report!H:H)</f>
        <v>0</v>
      </c>
      <c r="AA502" s="61">
        <f>COUNTIF('National Seating Mobility - NSM'!B:B,'Vehicle Details'!H502)</f>
        <v>1</v>
      </c>
      <c r="AB502">
        <f>SUMIF('National Seating Mobility - NSM'!B:B,'Vehicle Details'!H502,'National Seating Mobility - NSM'!F:F)</f>
        <v>0</v>
      </c>
      <c r="AC502" t="e">
        <f>VLOOKUP(A502,Export!A:I,9,FALSE)</f>
        <v>#N/A</v>
      </c>
      <c r="AD502" t="e">
        <f>VLOOKUP(A502,Export!A:N,14,FALSE)</f>
        <v>#N/A</v>
      </c>
    </row>
    <row r="503" spans="1:30">
      <c r="A503" s="1">
        <v>132</v>
      </c>
      <c r="B503" s="1" t="str">
        <f>VLOOKUP($A503,Contacts!$A:$O,14,FALSE)</f>
        <v>SEC</v>
      </c>
      <c r="C503" s="1" t="str">
        <f>VLOOKUP($A503,Contacts!$A:$O,15,FALSE)</f>
        <v>South East</v>
      </c>
      <c r="D503" s="1" t="s">
        <v>2737</v>
      </c>
      <c r="E503" s="1" t="s">
        <v>11</v>
      </c>
      <c r="F503" s="1" t="s">
        <v>21</v>
      </c>
      <c r="G503" s="1" t="s">
        <v>447</v>
      </c>
      <c r="H503" s="1" t="s">
        <v>2738</v>
      </c>
      <c r="I503" s="1" t="s">
        <v>2741</v>
      </c>
      <c r="J503" s="1" t="s">
        <v>2739</v>
      </c>
      <c r="K503" s="1" t="s">
        <v>2740</v>
      </c>
      <c r="L503" t="str">
        <f>VLOOKUP(K503,Page1!A:F,6,FALSE)</f>
        <v>Branch Manager</v>
      </c>
      <c r="M503" t="str">
        <f>VLOOKUP(H503,VehiclesReport!A:D,4,FALSE)</f>
        <v>0051187039</v>
      </c>
      <c r="N503" t="e">
        <f>VLOOKUP(M503,Blackout!A:J,10,FALSE)</f>
        <v>#N/A</v>
      </c>
      <c r="O503">
        <v>1</v>
      </c>
      <c r="P503">
        <f>SUMIF(Report!A:A,'Vehicle Details'!H503,Report!D:D)</f>
        <v>0</v>
      </c>
      <c r="V503" t="e">
        <f>P503/(SUMIF(Report!A:A,'Vehicle Details'!H503,Report!F:F))</f>
        <v>#DIV/0!</v>
      </c>
      <c r="W503" t="e">
        <f>AVERAGEIF(Report!A:A,'Vehicle Details'!H503,Report!G:G)</f>
        <v>#DIV/0!</v>
      </c>
      <c r="X503">
        <f>SUMIF(Report!A:A, 'Vehicle Details'!H503,Report!H:H)</f>
        <v>0</v>
      </c>
      <c r="AA503">
        <f>COUNTIF('National Seating Mobility - NSM'!B:B,'Vehicle Details'!H503)</f>
        <v>1</v>
      </c>
      <c r="AB503">
        <f>SUMIF('National Seating Mobility - NSM'!B:B,'Vehicle Details'!H503,'National Seating Mobility - NSM'!F:F)</f>
        <v>1</v>
      </c>
      <c r="AC503">
        <f>VLOOKUP(A503,Export!A:I,9,FALSE)</f>
        <v>0.75</v>
      </c>
      <c r="AD503">
        <f>VLOOKUP(A503,Export!A:N,14,FALSE)</f>
        <v>129</v>
      </c>
    </row>
    <row r="504" spans="1:30">
      <c r="A504" s="1">
        <v>245</v>
      </c>
      <c r="B504" s="1" t="str">
        <f>VLOOKUP($A504,Contacts!$A:$O,14,FALSE)</f>
        <v>Pac.N.West</v>
      </c>
      <c r="C504" s="1" t="str">
        <f>VLOOKUP($A504,Contacts!$A:$O,15,FALSE)</f>
        <v>West</v>
      </c>
      <c r="D504" s="1" t="s">
        <v>2742</v>
      </c>
      <c r="E504" s="1" t="s">
        <v>11</v>
      </c>
      <c r="F504" s="1" t="s">
        <v>21</v>
      </c>
      <c r="G504" s="1" t="s">
        <v>447</v>
      </c>
      <c r="H504" s="1" t="s">
        <v>2743</v>
      </c>
      <c r="I504" s="1" t="s">
        <v>2746</v>
      </c>
      <c r="J504" s="1" t="s">
        <v>2744</v>
      </c>
      <c r="K504" s="1" t="s">
        <v>2745</v>
      </c>
      <c r="L504" t="str">
        <f>VLOOKUP(K504,Page1!A:F,6,FALSE)</f>
        <v>RTS</v>
      </c>
      <c r="M504" t="str">
        <f>VLOOKUP(H504,VehiclesReport!A:D,4,FALSE)</f>
        <v>0051286028</v>
      </c>
      <c r="N504" t="e">
        <f>VLOOKUP(M504,Blackout!A:J,10,FALSE)</f>
        <v>#N/A</v>
      </c>
      <c r="O504">
        <v>1</v>
      </c>
      <c r="P504">
        <f>SUMIF(Report!A:A,'Vehicle Details'!H504,Report!D:D)</f>
        <v>723</v>
      </c>
      <c r="V504">
        <f>P504/(SUMIF(Report!A:A,'Vehicle Details'!H504,Report!F:F))</f>
        <v>28.286384976525824</v>
      </c>
      <c r="W504">
        <f>AVERAGEIF(Report!A:A,'Vehicle Details'!H504,Report!G:G)</f>
        <v>5.5299999999999994</v>
      </c>
      <c r="X504">
        <f>SUMIF(Report!A:A, 'Vehicle Details'!H504,Report!H:H)</f>
        <v>141.30000000000001</v>
      </c>
      <c r="AA504" s="61">
        <f>COUNTIF('National Seating Mobility - NSM'!B:B,'Vehicle Details'!H504)</f>
        <v>1</v>
      </c>
      <c r="AB504">
        <f>SUMIF('National Seating Mobility - NSM'!B:B,'Vehicle Details'!H504,'National Seating Mobility - NSM'!F:F)</f>
        <v>0</v>
      </c>
      <c r="AC504">
        <f>VLOOKUP(A504,Export!A:I,9,FALSE)</f>
        <v>1</v>
      </c>
      <c r="AD504">
        <f>VLOOKUP(A504,Export!A:N,14,FALSE)</f>
        <v>67</v>
      </c>
    </row>
    <row r="505" spans="1:30">
      <c r="A505" s="1">
        <v>20</v>
      </c>
      <c r="B505" s="1" t="str">
        <f>VLOOKUP($A505,Contacts!$A:$O,14,FALSE)</f>
        <v>Mid-Central</v>
      </c>
      <c r="C505" s="1" t="str">
        <f>VLOOKUP($A505,Contacts!$A:$O,15,FALSE)</f>
        <v>Central</v>
      </c>
      <c r="D505" s="1" t="s">
        <v>2747</v>
      </c>
      <c r="E505" s="1" t="s">
        <v>11</v>
      </c>
      <c r="F505" s="1" t="s">
        <v>21</v>
      </c>
      <c r="G505" s="1" t="s">
        <v>447</v>
      </c>
      <c r="H505" s="1" t="s">
        <v>2748</v>
      </c>
      <c r="I505" s="1" t="s">
        <v>2751</v>
      </c>
      <c r="J505" s="1" t="s">
        <v>2749</v>
      </c>
      <c r="K505" s="1" t="s">
        <v>2750</v>
      </c>
      <c r="L505" t="str">
        <f>VLOOKUP(K505,Page1!A:F,6,FALSE)</f>
        <v>Branch Manager</v>
      </c>
      <c r="M505" t="str">
        <f>VLOOKUP(H505,VehiclesReport!A:D,4,FALSE)</f>
        <v>0012887207</v>
      </c>
      <c r="N505" t="e">
        <f>VLOOKUP(M505,Blackout!A:J,10,FALSE)</f>
        <v>#N/A</v>
      </c>
      <c r="O505">
        <v>1</v>
      </c>
      <c r="P505">
        <f>SUMIF(Report!A:A,'Vehicle Details'!H505,Report!D:D)</f>
        <v>79</v>
      </c>
      <c r="V505">
        <f>P505/(SUMIF(Report!A:A,'Vehicle Details'!H505,Report!F:F))</f>
        <v>22.766570605187319</v>
      </c>
      <c r="W505">
        <f>AVERAGEIF(Report!A:A,'Vehicle Details'!H505,Report!G:G)</f>
        <v>4.7</v>
      </c>
      <c r="X505">
        <f>SUMIF(Report!A:A, 'Vehicle Details'!H505,Report!H:H)</f>
        <v>16.309999999999999</v>
      </c>
      <c r="AA505">
        <f>COUNTIF('National Seating Mobility - NSM'!B:B,'Vehicle Details'!H505)</f>
        <v>1</v>
      </c>
      <c r="AB505">
        <f>SUMIF('National Seating Mobility - NSM'!B:B,'Vehicle Details'!H505,'National Seating Mobility - NSM'!F:F)</f>
        <v>1</v>
      </c>
      <c r="AC505">
        <f>VLOOKUP(A505,Export!A:I,9,FALSE)</f>
        <v>0.2</v>
      </c>
      <c r="AD505">
        <f>VLOOKUP(A505,Export!A:N,14,FALSE)</f>
        <v>44</v>
      </c>
    </row>
    <row r="506" spans="1:30">
      <c r="A506" s="1">
        <v>124</v>
      </c>
      <c r="B506" s="1" t="str">
        <f>VLOOKUP($A506,Contacts!$A:$O,14,FALSE)</f>
        <v>New England</v>
      </c>
      <c r="C506" s="1" t="str">
        <f>VLOOKUP($A506,Contacts!$A:$O,15,FALSE)</f>
        <v>North East</v>
      </c>
      <c r="D506" s="1" t="s">
        <v>2752</v>
      </c>
      <c r="E506" s="1" t="s">
        <v>11</v>
      </c>
      <c r="F506" s="1" t="s">
        <v>21</v>
      </c>
      <c r="G506" s="1" t="s">
        <v>447</v>
      </c>
      <c r="H506" s="1" t="s">
        <v>2753</v>
      </c>
      <c r="I506" s="1" t="s">
        <v>2756</v>
      </c>
      <c r="J506" s="1" t="s">
        <v>2754</v>
      </c>
      <c r="K506" s="1" t="s">
        <v>2755</v>
      </c>
      <c r="L506" t="str">
        <f>VLOOKUP(K506,Page1!A:F,6,FALSE)</f>
        <v>RTS</v>
      </c>
      <c r="M506" t="str">
        <f>VLOOKUP(H506,VehiclesReport!A:D,4,FALSE)</f>
        <v>1112801844</v>
      </c>
      <c r="N506" t="e">
        <f>VLOOKUP(M506,Blackout!A:J,10,FALSE)</f>
        <v>#N/A</v>
      </c>
      <c r="O506">
        <v>1</v>
      </c>
      <c r="P506">
        <f>SUMIF(Report!A:A,'Vehicle Details'!H506,Report!D:D)</f>
        <v>342</v>
      </c>
      <c r="V506">
        <f>P506/(SUMIF(Report!A:A,'Vehicle Details'!H506,Report!F:F))</f>
        <v>26.206896551724135</v>
      </c>
      <c r="W506">
        <f>AVERAGEIF(Report!A:A,'Vehicle Details'!H506,Report!G:G)</f>
        <v>4.9000000000000004</v>
      </c>
      <c r="X506">
        <f>SUMIF(Report!A:A, 'Vehicle Details'!H506,Report!H:H)</f>
        <v>63.98</v>
      </c>
      <c r="AA506">
        <f>COUNTIF('National Seating Mobility - NSM'!B:B,'Vehicle Details'!H506)</f>
        <v>1</v>
      </c>
      <c r="AB506">
        <f>SUMIF('National Seating Mobility - NSM'!B:B,'Vehicle Details'!H506,'National Seating Mobility - NSM'!F:F)</f>
        <v>1</v>
      </c>
      <c r="AC506">
        <f>VLOOKUP(A506,Export!A:I,9,FALSE)</f>
        <v>0.42857142857142855</v>
      </c>
      <c r="AD506">
        <f>VLOOKUP(A506,Export!A:N,14,FALSE)</f>
        <v>485</v>
      </c>
    </row>
    <row r="507" spans="1:30">
      <c r="A507" s="1">
        <v>16</v>
      </c>
      <c r="B507" s="1" t="str">
        <f>VLOOKUP($A507,Contacts!$A:$O,14,FALSE)</f>
        <v>Big 10</v>
      </c>
      <c r="C507" s="1" t="str">
        <f>VLOOKUP($A507,Contacts!$A:$O,15,FALSE)</f>
        <v>Central</v>
      </c>
      <c r="D507" s="1" t="s">
        <v>2757</v>
      </c>
      <c r="E507" s="1" t="s">
        <v>11</v>
      </c>
      <c r="F507" s="1" t="s">
        <v>21</v>
      </c>
      <c r="G507" s="1" t="s">
        <v>447</v>
      </c>
      <c r="H507" s="1" t="s">
        <v>2758</v>
      </c>
      <c r="I507" s="1" t="s">
        <v>2761</v>
      </c>
      <c r="J507" s="1" t="s">
        <v>2759</v>
      </c>
      <c r="K507" s="60" t="s">
        <v>2760</v>
      </c>
      <c r="L507" t="e">
        <f>VLOOKUP(K507,Page1!A:F,6,FALSE)</f>
        <v>#N/A</v>
      </c>
      <c r="M507" s="61" t="e">
        <f>VLOOKUP(H507,VehiclesReport!A:D,4,FALSE)</f>
        <v>#N/A</v>
      </c>
      <c r="N507" t="e">
        <f>VLOOKUP(M507,Blackout!A:J,10,FALSE)</f>
        <v>#N/A</v>
      </c>
      <c r="O507">
        <v>0</v>
      </c>
      <c r="P507">
        <f>SUMIF(Report!A:A,'Vehicle Details'!H507,Report!D:D)</f>
        <v>0</v>
      </c>
      <c r="V507" t="e">
        <f>P507/(SUMIF(Report!A:A,'Vehicle Details'!H507,Report!F:F))</f>
        <v>#DIV/0!</v>
      </c>
      <c r="W507" t="e">
        <f>AVERAGEIF(Report!A:A,'Vehicle Details'!H507,Report!G:G)</f>
        <v>#DIV/0!</v>
      </c>
      <c r="X507">
        <f>SUMIF(Report!A:A, 'Vehicle Details'!H507,Report!H:H)</f>
        <v>0</v>
      </c>
      <c r="AA507" s="61">
        <f>COUNTIF('National Seating Mobility - NSM'!B:B,'Vehicle Details'!H507)</f>
        <v>1</v>
      </c>
      <c r="AB507">
        <f>SUMIF('National Seating Mobility - NSM'!B:B,'Vehicle Details'!H507,'National Seating Mobility - NSM'!F:F)</f>
        <v>0</v>
      </c>
      <c r="AC507">
        <f>VLOOKUP(A507,Export!A:I,9,FALSE)</f>
        <v>0.27272727272727271</v>
      </c>
      <c r="AD507">
        <f>VLOOKUP(A507,Export!A:N,14,FALSE)</f>
        <v>535</v>
      </c>
    </row>
    <row r="508" spans="1:30">
      <c r="A508" s="1">
        <v>244</v>
      </c>
      <c r="B508" s="1" t="str">
        <f>VLOOKUP($A508,Contacts!$A:$O,14,FALSE)</f>
        <v>Pac.N.West</v>
      </c>
      <c r="C508" s="1" t="str">
        <f>VLOOKUP($A508,Contacts!$A:$O,15,FALSE)</f>
        <v>West</v>
      </c>
      <c r="D508" s="1" t="s">
        <v>2762</v>
      </c>
      <c r="E508" s="1" t="s">
        <v>11</v>
      </c>
      <c r="F508" s="1" t="s">
        <v>21</v>
      </c>
      <c r="G508" s="1" t="s">
        <v>447</v>
      </c>
      <c r="H508" s="1" t="s">
        <v>2763</v>
      </c>
      <c r="I508" s="1" t="s">
        <v>2766</v>
      </c>
      <c r="J508" s="1" t="s">
        <v>2764</v>
      </c>
      <c r="K508" s="1" t="s">
        <v>2765</v>
      </c>
      <c r="L508" t="str">
        <f>VLOOKUP(K508,Page1!A:F,6,FALSE)</f>
        <v>RTS</v>
      </c>
      <c r="M508" t="str">
        <f>VLOOKUP(H508,VehiclesReport!A:D,4,FALSE)</f>
        <v>0051486008</v>
      </c>
      <c r="N508" t="e">
        <f>VLOOKUP(M508,Blackout!A:J,10,FALSE)</f>
        <v>#N/A</v>
      </c>
      <c r="O508">
        <v>1</v>
      </c>
      <c r="P508">
        <f>SUMIF(Report!A:A,'Vehicle Details'!H508,Report!D:D)</f>
        <v>346</v>
      </c>
      <c r="V508">
        <f>P508/(SUMIF(Report!A:A,'Vehicle Details'!H508,Report!F:F))</f>
        <v>27.768860353130012</v>
      </c>
      <c r="W508">
        <f>AVERAGEIF(Report!A:A,'Vehicle Details'!H508,Report!G:G)</f>
        <v>5.56</v>
      </c>
      <c r="X508">
        <f>SUMIF(Report!A:A, 'Vehicle Details'!H508,Report!H:H)</f>
        <v>69.290000000000006</v>
      </c>
      <c r="AA508">
        <f>COUNTIF('National Seating Mobility - NSM'!B:B,'Vehicle Details'!H508)</f>
        <v>1</v>
      </c>
      <c r="AB508">
        <f>SUMIF('National Seating Mobility - NSM'!B:B,'Vehicle Details'!H508,'National Seating Mobility - NSM'!F:F)</f>
        <v>1</v>
      </c>
      <c r="AC508">
        <f>VLOOKUP(A508,Export!A:I,9,FALSE)</f>
        <v>0.375</v>
      </c>
      <c r="AD508">
        <f>VLOOKUP(A508,Export!A:N,14,FALSE)</f>
        <v>53</v>
      </c>
    </row>
    <row r="509" spans="1:30">
      <c r="A509" s="1">
        <v>19</v>
      </c>
      <c r="B509" s="1" t="str">
        <f>VLOOKUP($A509,Contacts!$A:$O,14,FALSE)</f>
        <v>North Pacific</v>
      </c>
      <c r="C509" s="1" t="str">
        <f>VLOOKUP($A509,Contacts!$A:$O,15,FALSE)</f>
        <v>West</v>
      </c>
      <c r="D509" s="1" t="s">
        <v>2767</v>
      </c>
      <c r="E509" s="1" t="s">
        <v>11</v>
      </c>
      <c r="F509" s="1" t="s">
        <v>21</v>
      </c>
      <c r="G509" s="1" t="s">
        <v>447</v>
      </c>
      <c r="H509" s="1" t="s">
        <v>2768</v>
      </c>
      <c r="I509" s="1" t="s">
        <v>2771</v>
      </c>
      <c r="J509" s="1" t="s">
        <v>2769</v>
      </c>
      <c r="K509" s="1" t="s">
        <v>2770</v>
      </c>
      <c r="L509" t="str">
        <f>VLOOKUP(K509,Page1!A:F,6,FALSE)</f>
        <v>RTS</v>
      </c>
      <c r="M509" s="61" t="str">
        <f>VLOOKUP(H509,VehiclesReport!A:D,4,FALSE)</f>
        <v>1121605348</v>
      </c>
      <c r="N509" t="str">
        <f>VLOOKUP(M509,Blackout!A:J,10,FALSE)</f>
        <v>Not Activated</v>
      </c>
      <c r="O509">
        <v>0</v>
      </c>
      <c r="P509">
        <f>SUMIF(Report!A:A,'Vehicle Details'!H509,Report!D:D)</f>
        <v>635</v>
      </c>
      <c r="V509">
        <f>P509/(SUMIF(Report!A:A,'Vehicle Details'!H509,Report!F:F))</f>
        <v>23.818454613653415</v>
      </c>
      <c r="W509">
        <f>AVERAGEIF(Report!A:A,'Vehicle Details'!H509,Report!G:G)</f>
        <v>6.37</v>
      </c>
      <c r="X509">
        <f>SUMIF(Report!A:A, 'Vehicle Details'!H509,Report!H:H)</f>
        <v>169.93</v>
      </c>
      <c r="AA509" s="61">
        <f>COUNTIF('National Seating Mobility - NSM'!B:B,'Vehicle Details'!H509)</f>
        <v>1</v>
      </c>
      <c r="AB509">
        <f>SUMIF('National Seating Mobility - NSM'!B:B,'Vehicle Details'!H509,'National Seating Mobility - NSM'!F:F)</f>
        <v>0</v>
      </c>
      <c r="AC509">
        <f>VLOOKUP(A509,Export!A:I,9,FALSE)</f>
        <v>0.13636363636363635</v>
      </c>
      <c r="AD509">
        <f>VLOOKUP(A509,Export!A:N,14,FALSE)</f>
        <v>133</v>
      </c>
    </row>
    <row r="510" spans="1:30">
      <c r="A510" s="1">
        <v>221</v>
      </c>
      <c r="B510" s="1" t="str">
        <f>VLOOKUP($A510,Contacts!$A:$O,14,FALSE)</f>
        <v>Gulf Coast</v>
      </c>
      <c r="C510" s="1" t="str">
        <f>VLOOKUP($A510,Contacts!$A:$O,15,FALSE)</f>
        <v>South East</v>
      </c>
      <c r="D510" s="1" t="s">
        <v>2772</v>
      </c>
      <c r="E510" s="1" t="s">
        <v>11</v>
      </c>
      <c r="F510" s="1" t="s">
        <v>21</v>
      </c>
      <c r="G510" s="1" t="s">
        <v>447</v>
      </c>
      <c r="H510" s="1" t="s">
        <v>2773</v>
      </c>
      <c r="I510" s="1" t="s">
        <v>2776</v>
      </c>
      <c r="J510" s="1" t="s">
        <v>2774</v>
      </c>
      <c r="K510" s="1" t="s">
        <v>2775</v>
      </c>
      <c r="L510" t="str">
        <f>VLOOKUP(K510,Page1!A:F,6,FALSE)</f>
        <v>Technician</v>
      </c>
      <c r="M510" t="str">
        <f>VLOOKUP(H510,VehiclesReport!A:D,4,FALSE)</f>
        <v>1102003551</v>
      </c>
      <c r="N510" t="e">
        <f>VLOOKUP(M510,Blackout!A:J,10,FALSE)</f>
        <v>#N/A</v>
      </c>
      <c r="O510">
        <v>1</v>
      </c>
      <c r="P510">
        <f>SUMIF(Report!A:A,'Vehicle Details'!H510,Report!D:D)</f>
        <v>0</v>
      </c>
      <c r="V510" t="e">
        <f>P510/(SUMIF(Report!A:A,'Vehicle Details'!H510,Report!F:F))</f>
        <v>#DIV/0!</v>
      </c>
      <c r="W510" t="e">
        <f>AVERAGEIF(Report!A:A,'Vehicle Details'!H510,Report!G:G)</f>
        <v>#DIV/0!</v>
      </c>
      <c r="X510">
        <f>SUMIF(Report!A:A, 'Vehicle Details'!H510,Report!H:H)</f>
        <v>0</v>
      </c>
      <c r="AA510">
        <f>COUNTIF('National Seating Mobility - NSM'!B:B,'Vehicle Details'!H510)</f>
        <v>1</v>
      </c>
      <c r="AB510">
        <f>SUMIF('National Seating Mobility - NSM'!B:B,'Vehicle Details'!H510,'National Seating Mobility - NSM'!F:F)</f>
        <v>1</v>
      </c>
      <c r="AC510">
        <f>VLOOKUP(A510,Export!A:I,9,FALSE)</f>
        <v>0.66666666666666663</v>
      </c>
      <c r="AD510">
        <f>VLOOKUP(A510,Export!A:N,14,FALSE)</f>
        <v>165</v>
      </c>
    </row>
    <row r="511" spans="1:30">
      <c r="A511" s="1">
        <v>75</v>
      </c>
      <c r="B511" s="1" t="str">
        <f>VLOOKUP($A511,Contacts!$A:$O,14,FALSE)</f>
        <v>SEC</v>
      </c>
      <c r="C511" s="1" t="str">
        <f>VLOOKUP($A511,Contacts!$A:$O,15,FALSE)</f>
        <v>South East</v>
      </c>
      <c r="D511" s="1" t="s">
        <v>2777</v>
      </c>
      <c r="E511" s="1" t="s">
        <v>11</v>
      </c>
      <c r="F511" s="1" t="s">
        <v>21</v>
      </c>
      <c r="G511" s="1" t="s">
        <v>447</v>
      </c>
      <c r="H511" s="1" t="s">
        <v>2778</v>
      </c>
      <c r="I511" s="1" t="s">
        <v>2781</v>
      </c>
      <c r="J511" s="1" t="s">
        <v>2779</v>
      </c>
      <c r="K511" s="1" t="s">
        <v>2780</v>
      </c>
      <c r="L511" t="str">
        <f>VLOOKUP(K511,Page1!A:F,6,FALSE)</f>
        <v>RTS</v>
      </c>
      <c r="M511" t="str">
        <f>VLOOKUP(H511,VehiclesReport!A:D,4,FALSE)</f>
        <v>1121601862</v>
      </c>
      <c r="N511" t="e">
        <f>VLOOKUP(M511,Blackout!A:J,10,FALSE)</f>
        <v>#N/A</v>
      </c>
      <c r="O511">
        <v>1</v>
      </c>
      <c r="P511">
        <f>SUMIF(Report!A:A,'Vehicle Details'!H511,Report!D:D)</f>
        <v>661</v>
      </c>
      <c r="V511">
        <f>P511/(SUMIF(Report!A:A,'Vehicle Details'!H511,Report!F:F))</f>
        <v>25.047366426676771</v>
      </c>
      <c r="W511">
        <f>AVERAGEIF(Report!A:A,'Vehicle Details'!H511,Report!G:G)</f>
        <v>4.4149999999999991</v>
      </c>
      <c r="X511">
        <f>SUMIF(Report!A:A, 'Vehicle Details'!H511,Report!H:H)</f>
        <v>116.47</v>
      </c>
      <c r="AA511" s="61">
        <f>COUNTIF('National Seating Mobility - NSM'!B:B,'Vehicle Details'!H511)</f>
        <v>1</v>
      </c>
      <c r="AB511">
        <f>SUMIF('National Seating Mobility - NSM'!B:B,'Vehicle Details'!H511,'National Seating Mobility - NSM'!F:F)</f>
        <v>0</v>
      </c>
      <c r="AC511">
        <f>VLOOKUP(A511,Export!A:I,9,FALSE)</f>
        <v>7.6923076923076927E-2</v>
      </c>
      <c r="AD511">
        <f>VLOOKUP(A511,Export!A:N,14,FALSE)</f>
        <v>227</v>
      </c>
    </row>
    <row r="512" spans="1:30">
      <c r="A512" s="1">
        <v>202</v>
      </c>
      <c r="B512" s="1" t="str">
        <f>VLOOKUP($A512,Contacts!$A:$O,14,FALSE)</f>
        <v>SEC</v>
      </c>
      <c r="C512" s="1" t="str">
        <f>VLOOKUP($A512,Contacts!$A:$O,15,FALSE)</f>
        <v>South East</v>
      </c>
      <c r="D512" s="1" t="s">
        <v>2782</v>
      </c>
      <c r="E512" s="1" t="s">
        <v>11</v>
      </c>
      <c r="F512" s="1" t="s">
        <v>21</v>
      </c>
      <c r="G512" s="1" t="s">
        <v>447</v>
      </c>
      <c r="H512" s="1" t="s">
        <v>2783</v>
      </c>
      <c r="I512" s="1" t="s">
        <v>2785</v>
      </c>
      <c r="J512" s="1" t="s">
        <v>2784</v>
      </c>
      <c r="K512" s="1" t="s">
        <v>2059</v>
      </c>
      <c r="L512" t="str">
        <f>VLOOKUP(K512,Page1!A:F,6,FALSE)</f>
        <v>RTS</v>
      </c>
      <c r="M512" t="str">
        <f>VLOOKUP(H512,VehiclesReport!A:D,4,FALSE)</f>
        <v>1102005830</v>
      </c>
      <c r="N512" t="e">
        <f>VLOOKUP(M512,Blackout!A:J,10,FALSE)</f>
        <v>#N/A</v>
      </c>
      <c r="O512">
        <v>1</v>
      </c>
      <c r="P512">
        <f>SUMIF(Report!A:A,'Vehicle Details'!H512,Report!D:D)</f>
        <v>212</v>
      </c>
      <c r="V512">
        <f>P512/(SUMIF(Report!A:A,'Vehicle Details'!H512,Report!F:F))</f>
        <v>19.62962962962963</v>
      </c>
      <c r="W512">
        <f>AVERAGEIF(Report!A:A,'Vehicle Details'!H512,Report!G:G)</f>
        <v>4.4800000000000004</v>
      </c>
      <c r="X512">
        <f>SUMIF(Report!A:A, 'Vehicle Details'!H512,Report!H:H)</f>
        <v>48.4</v>
      </c>
      <c r="AA512" s="61">
        <f>COUNTIF('National Seating Mobility - NSM'!B:B,'Vehicle Details'!H512)</f>
        <v>1</v>
      </c>
      <c r="AB512">
        <f>SUMIF('National Seating Mobility - NSM'!B:B,'Vehicle Details'!H512,'National Seating Mobility - NSM'!F:F)</f>
        <v>0</v>
      </c>
      <c r="AC512">
        <f>VLOOKUP(A512,Export!A:I,9,FALSE)</f>
        <v>0.25</v>
      </c>
      <c r="AD512">
        <f>VLOOKUP(A512,Export!A:N,14,FALSE)</f>
        <v>71</v>
      </c>
    </row>
    <row r="513" spans="1:30">
      <c r="A513" s="1">
        <v>126</v>
      </c>
      <c r="B513" s="1" t="str">
        <f>VLOOKUP($A513,Contacts!$A:$O,14,FALSE)</f>
        <v>North Central</v>
      </c>
      <c r="C513" s="1" t="str">
        <f>VLOOKUP($A513,Contacts!$A:$O,15,FALSE)</f>
        <v>Central</v>
      </c>
      <c r="D513" s="1" t="s">
        <v>2786</v>
      </c>
      <c r="E513" s="1" t="s">
        <v>11</v>
      </c>
      <c r="F513" s="1" t="s">
        <v>21</v>
      </c>
      <c r="G513" s="1" t="s">
        <v>637</v>
      </c>
      <c r="H513" s="1" t="s">
        <v>2787</v>
      </c>
      <c r="I513" s="1" t="s">
        <v>2790</v>
      </c>
      <c r="J513" s="1" t="s">
        <v>2788</v>
      </c>
      <c r="K513" s="1" t="s">
        <v>2789</v>
      </c>
      <c r="L513" t="str">
        <f>VLOOKUP(K513,Page1!A:F,6,FALSE)</f>
        <v>Technician</v>
      </c>
      <c r="M513" t="str">
        <f>VLOOKUP(H513,VehiclesReport!A:D,4,FALSE)</f>
        <v>1102003201</v>
      </c>
      <c r="N513" t="e">
        <f>VLOOKUP(M513,Blackout!A:J,10,FALSE)</f>
        <v>#N/A</v>
      </c>
      <c r="O513">
        <v>1</v>
      </c>
      <c r="P513">
        <f>SUMIF(Report!A:A,'Vehicle Details'!H513,Report!D:D)</f>
        <v>950</v>
      </c>
      <c r="V513">
        <f>P513/(SUMIF(Report!A:A,'Vehicle Details'!H513,Report!F:F))</f>
        <v>18.51490937439096</v>
      </c>
      <c r="W513">
        <f>AVERAGEIF(Report!A:A,'Vehicle Details'!H513,Report!G:G)</f>
        <v>4.623333333333334</v>
      </c>
      <c r="X513">
        <f>SUMIF(Report!A:A, 'Vehicle Details'!H513,Report!H:H)</f>
        <v>237.68</v>
      </c>
      <c r="AA513" s="61">
        <f>COUNTIF('National Seating Mobility - NSM'!B:B,'Vehicle Details'!H513)</f>
        <v>1</v>
      </c>
      <c r="AB513">
        <f>SUMIF('National Seating Mobility - NSM'!B:B,'Vehicle Details'!H513,'National Seating Mobility - NSM'!F:F)</f>
        <v>0</v>
      </c>
      <c r="AC513">
        <f>VLOOKUP(A513,Export!A:I,9,FALSE)</f>
        <v>0.5625</v>
      </c>
      <c r="AD513">
        <f>VLOOKUP(A513,Export!A:N,14,FALSE)</f>
        <v>55</v>
      </c>
    </row>
    <row r="514" spans="1:30">
      <c r="A514" s="1">
        <v>87</v>
      </c>
      <c r="B514" s="1" t="str">
        <f>VLOOKUP($A514,Contacts!$A:$O,14,FALSE)</f>
        <v>Big 10</v>
      </c>
      <c r="C514" s="1" t="str">
        <f>VLOOKUP($A514,Contacts!$A:$O,15,FALSE)</f>
        <v>Central</v>
      </c>
      <c r="D514" s="1" t="s">
        <v>2791</v>
      </c>
      <c r="E514" s="1" t="s">
        <v>11</v>
      </c>
      <c r="F514" s="1" t="s">
        <v>21</v>
      </c>
      <c r="G514" s="1" t="s">
        <v>637</v>
      </c>
      <c r="H514" s="1" t="s">
        <v>2792</v>
      </c>
      <c r="I514" s="1" t="s">
        <v>2795</v>
      </c>
      <c r="J514" s="1" t="s">
        <v>2793</v>
      </c>
      <c r="K514" s="1" t="s">
        <v>2794</v>
      </c>
      <c r="L514" t="str">
        <f>VLOOKUP(K514,Page1!A:F,6,FALSE)</f>
        <v>Technician</v>
      </c>
      <c r="M514" s="61" t="str">
        <f>VLOOKUP(H514,VehiclesReport!A:D,4,FALSE)</f>
        <v>8110681065</v>
      </c>
      <c r="N514" t="str">
        <f>VLOOKUP(M514,Blackout!A:J,10,FALSE)</f>
        <v xml:space="preserve">116d 22h </v>
      </c>
      <c r="O514">
        <v>0</v>
      </c>
      <c r="P514">
        <f>SUMIF(Report!A:A,'Vehicle Details'!H514,Report!D:D)</f>
        <v>804</v>
      </c>
      <c r="V514">
        <f>P514/(SUMIF(Report!A:A,'Vehicle Details'!H514,Report!F:F))</f>
        <v>18.829039812646368</v>
      </c>
      <c r="W514">
        <f>AVERAGEIF(Report!A:A,'Vehicle Details'!H514,Report!G:G)</f>
        <v>4.66</v>
      </c>
      <c r="X514">
        <f>SUMIF(Report!A:A, 'Vehicle Details'!H514,Report!H:H)</f>
        <v>199.03</v>
      </c>
      <c r="AA514">
        <f>COUNTIF('National Seating Mobility - NSM'!B:B,'Vehicle Details'!H514)</f>
        <v>1</v>
      </c>
      <c r="AB514">
        <f>SUMIF('National Seating Mobility - NSM'!B:B,'Vehicle Details'!H514,'National Seating Mobility - NSM'!F:F)</f>
        <v>1</v>
      </c>
      <c r="AC514">
        <f>VLOOKUP(A514,Export!A:I,9,FALSE)</f>
        <v>8.8235294117647065E-2</v>
      </c>
      <c r="AD514">
        <f>VLOOKUP(A514,Export!A:N,14,FALSE)</f>
        <v>422</v>
      </c>
    </row>
    <row r="515" spans="1:30">
      <c r="A515" s="1">
        <v>47</v>
      </c>
      <c r="B515" s="1" t="str">
        <f>VLOOKUP($A515,Contacts!$A:$O,14,FALSE)</f>
        <v>New England</v>
      </c>
      <c r="C515" s="1" t="str">
        <f>VLOOKUP($A515,Contacts!$A:$O,15,FALSE)</f>
        <v>North East</v>
      </c>
      <c r="D515" s="1" t="s">
        <v>2796</v>
      </c>
      <c r="E515" s="1" t="s">
        <v>11</v>
      </c>
      <c r="F515" s="1" t="s">
        <v>21</v>
      </c>
      <c r="G515" s="1" t="s">
        <v>637</v>
      </c>
      <c r="H515" s="1" t="s">
        <v>2797</v>
      </c>
      <c r="I515" s="1" t="s">
        <v>2800</v>
      </c>
      <c r="J515" s="1" t="s">
        <v>2798</v>
      </c>
      <c r="K515" s="1" t="s">
        <v>2799</v>
      </c>
      <c r="L515" t="str">
        <f>VLOOKUP(K515,Page1!A:F,6,FALSE)</f>
        <v>Technician Senior</v>
      </c>
      <c r="M515" t="str">
        <f>VLOOKUP(H515,VehiclesReport!A:D,4,FALSE)</f>
        <v>1120205106</v>
      </c>
      <c r="N515" t="e">
        <f>VLOOKUP(M515,Blackout!A:J,10,FALSE)</f>
        <v>#N/A</v>
      </c>
      <c r="O515">
        <v>1</v>
      </c>
      <c r="P515">
        <f>SUMIF(Report!A:A,'Vehicle Details'!H515,Report!D:D)</f>
        <v>0</v>
      </c>
      <c r="V515" t="e">
        <f>P515/(SUMIF(Report!A:A,'Vehicle Details'!H515,Report!F:F))</f>
        <v>#DIV/0!</v>
      </c>
      <c r="W515" t="e">
        <f>AVERAGEIF(Report!A:A,'Vehicle Details'!H515,Report!G:G)</f>
        <v>#DIV/0!</v>
      </c>
      <c r="X515">
        <f>SUMIF(Report!A:A, 'Vehicle Details'!H515,Report!H:H)</f>
        <v>0</v>
      </c>
      <c r="AA515" s="61">
        <f>COUNTIF('National Seating Mobility - NSM'!B:B,'Vehicle Details'!H515)</f>
        <v>1</v>
      </c>
      <c r="AB515">
        <f>SUMIF('National Seating Mobility - NSM'!B:B,'Vehicle Details'!H515,'National Seating Mobility - NSM'!F:F)</f>
        <v>0</v>
      </c>
      <c r="AC515">
        <f>VLOOKUP(A515,Export!A:I,9,FALSE)</f>
        <v>0.29090909090909089</v>
      </c>
      <c r="AD515">
        <f>VLOOKUP(A515,Export!A:N,14,FALSE)</f>
        <v>368</v>
      </c>
    </row>
    <row r="516" spans="1:30">
      <c r="A516" s="1">
        <v>124</v>
      </c>
      <c r="B516" s="1" t="str">
        <f>VLOOKUP($A516,Contacts!$A:$O,14,FALSE)</f>
        <v>New England</v>
      </c>
      <c r="C516" s="1" t="str">
        <f>VLOOKUP($A516,Contacts!$A:$O,15,FALSE)</f>
        <v>North East</v>
      </c>
      <c r="D516" s="1" t="s">
        <v>2801</v>
      </c>
      <c r="E516" s="1" t="s">
        <v>11</v>
      </c>
      <c r="F516" s="1" t="s">
        <v>21</v>
      </c>
      <c r="G516" s="1" t="s">
        <v>637</v>
      </c>
      <c r="H516" s="1" t="s">
        <v>2802</v>
      </c>
      <c r="I516" s="1" t="s">
        <v>2805</v>
      </c>
      <c r="J516" s="1" t="s">
        <v>2803</v>
      </c>
      <c r="K516" s="1" t="s">
        <v>2804</v>
      </c>
      <c r="L516" t="str">
        <f>VLOOKUP(K516,Page1!A:F,6,FALSE)</f>
        <v>Technician</v>
      </c>
      <c r="M516" t="str">
        <f>VLOOKUP(H516,VehiclesReport!A:D,4,FALSE)</f>
        <v>1112704300</v>
      </c>
      <c r="N516" t="e">
        <f>VLOOKUP(M516,Blackout!A:J,10,FALSE)</f>
        <v>#N/A</v>
      </c>
      <c r="O516">
        <v>1</v>
      </c>
      <c r="P516">
        <f>SUMIF(Report!A:A,'Vehicle Details'!H516,Report!D:D)</f>
        <v>0</v>
      </c>
      <c r="V516" t="e">
        <f>P516/(SUMIF(Report!A:A,'Vehicle Details'!H516,Report!F:F))</f>
        <v>#DIV/0!</v>
      </c>
      <c r="W516" t="e">
        <f>AVERAGEIF(Report!A:A,'Vehicle Details'!H516,Report!G:G)</f>
        <v>#DIV/0!</v>
      </c>
      <c r="X516">
        <f>SUMIF(Report!A:A, 'Vehicle Details'!H516,Report!H:H)</f>
        <v>0</v>
      </c>
      <c r="AA516">
        <f>COUNTIF('National Seating Mobility - NSM'!B:B,'Vehicle Details'!H516)</f>
        <v>1</v>
      </c>
      <c r="AB516">
        <f>SUMIF('National Seating Mobility - NSM'!B:B,'Vehicle Details'!H516,'National Seating Mobility - NSM'!F:F)</f>
        <v>1</v>
      </c>
      <c r="AC516">
        <f>VLOOKUP(A516,Export!A:I,9,FALSE)</f>
        <v>0.42857142857142855</v>
      </c>
      <c r="AD516">
        <f>VLOOKUP(A516,Export!A:N,14,FALSE)</f>
        <v>485</v>
      </c>
    </row>
    <row r="517" spans="1:30">
      <c r="A517" s="1">
        <v>65</v>
      </c>
      <c r="B517" s="1" t="str">
        <f>VLOOKUP($A517,Contacts!$A:$O,14,FALSE)</f>
        <v>New England</v>
      </c>
      <c r="C517" s="1" t="str">
        <f>VLOOKUP($A517,Contacts!$A:$O,15,FALSE)</f>
        <v>North East</v>
      </c>
      <c r="D517" s="1" t="s">
        <v>2806</v>
      </c>
      <c r="E517" s="1" t="s">
        <v>11</v>
      </c>
      <c r="F517" s="1" t="s">
        <v>21</v>
      </c>
      <c r="G517" s="1" t="s">
        <v>637</v>
      </c>
      <c r="H517" s="1" t="s">
        <v>2807</v>
      </c>
      <c r="I517" s="1" t="s">
        <v>2810</v>
      </c>
      <c r="J517" s="1" t="s">
        <v>2808</v>
      </c>
      <c r="K517" s="1" t="s">
        <v>2809</v>
      </c>
      <c r="L517" t="str">
        <f>VLOOKUP(K517,Page1!A:F,6,FALSE)</f>
        <v>Technician</v>
      </c>
      <c r="M517" t="str">
        <f>VLOOKUP(H517,VehiclesReport!A:D,4,FALSE)</f>
        <v>1112502136</v>
      </c>
      <c r="N517" t="e">
        <f>VLOOKUP(M517,Blackout!A:J,10,FALSE)</f>
        <v>#N/A</v>
      </c>
      <c r="O517">
        <v>1</v>
      </c>
      <c r="P517">
        <f>SUMIF(Report!A:A,'Vehicle Details'!H517,Report!D:D)</f>
        <v>422</v>
      </c>
      <c r="V517">
        <f>P517/(SUMIF(Report!A:A,'Vehicle Details'!H517,Report!F:F))</f>
        <v>21.530612244897959</v>
      </c>
      <c r="W517">
        <f>AVERAGEIF(Report!A:A,'Vehicle Details'!H517,Report!G:G)</f>
        <v>5.35</v>
      </c>
      <c r="X517">
        <f>SUMIF(Report!A:A, 'Vehicle Details'!H517,Report!H:H)</f>
        <v>104.85</v>
      </c>
      <c r="AA517">
        <f>COUNTIF('National Seating Mobility - NSM'!B:B,'Vehicle Details'!H517)</f>
        <v>1</v>
      </c>
      <c r="AB517">
        <f>SUMIF('National Seating Mobility - NSM'!B:B,'Vehicle Details'!H517,'National Seating Mobility - NSM'!F:F)</f>
        <v>1</v>
      </c>
      <c r="AC517">
        <f>VLOOKUP(A517,Export!A:I,9,FALSE)</f>
        <v>0.52307692307692311</v>
      </c>
      <c r="AD517">
        <f>VLOOKUP(A517,Export!A:N,14,FALSE)</f>
        <v>591</v>
      </c>
    </row>
    <row r="518" spans="1:30">
      <c r="A518" s="1">
        <v>59</v>
      </c>
      <c r="B518" s="1" t="str">
        <f>VLOOKUP($A518,Contacts!$A:$O,14,FALSE)</f>
        <v>New England</v>
      </c>
      <c r="C518" s="1" t="str">
        <f>VLOOKUP($A518,Contacts!$A:$O,15,FALSE)</f>
        <v>North East</v>
      </c>
      <c r="D518" s="1" t="s">
        <v>2811</v>
      </c>
      <c r="E518" s="1" t="s">
        <v>11</v>
      </c>
      <c r="F518" s="1" t="s">
        <v>21</v>
      </c>
      <c r="G518" s="1" t="s">
        <v>637</v>
      </c>
      <c r="H518" s="1" t="s">
        <v>2812</v>
      </c>
      <c r="I518" s="1" t="s">
        <v>2815</v>
      </c>
      <c r="J518" s="1" t="s">
        <v>2813</v>
      </c>
      <c r="K518" s="1" t="s">
        <v>2814</v>
      </c>
      <c r="L518" t="str">
        <f>VLOOKUP(K518,Page1!A:F,6,FALSE)</f>
        <v>Technician</v>
      </c>
      <c r="M518" t="str">
        <f>VLOOKUP(H518,VehiclesReport!A:D,4,FALSE)</f>
        <v>1121605769</v>
      </c>
      <c r="N518" t="e">
        <f>VLOOKUP(M518,Blackout!A:J,10,FALSE)</f>
        <v>#N/A</v>
      </c>
      <c r="O518">
        <v>1</v>
      </c>
      <c r="P518">
        <f>SUMIF(Report!A:A,'Vehicle Details'!H518,Report!D:D)</f>
        <v>0</v>
      </c>
      <c r="V518" t="e">
        <f>P518/(SUMIF(Report!A:A,'Vehicle Details'!H518,Report!F:F))</f>
        <v>#DIV/0!</v>
      </c>
      <c r="W518" t="e">
        <f>AVERAGEIF(Report!A:A,'Vehicle Details'!H518,Report!G:G)</f>
        <v>#DIV/0!</v>
      </c>
      <c r="X518">
        <f>SUMIF(Report!A:A, 'Vehicle Details'!H518,Report!H:H)</f>
        <v>0</v>
      </c>
      <c r="AA518">
        <f>COUNTIF('National Seating Mobility - NSM'!B:B,'Vehicle Details'!H518)</f>
        <v>1</v>
      </c>
      <c r="AB518">
        <f>SUMIF('National Seating Mobility - NSM'!B:B,'Vehicle Details'!H518,'National Seating Mobility - NSM'!F:F)</f>
        <v>1</v>
      </c>
      <c r="AC518">
        <f>VLOOKUP(A518,Export!A:I,9,FALSE)</f>
        <v>0.7142857142857143</v>
      </c>
      <c r="AD518">
        <f>VLOOKUP(A518,Export!A:N,14,FALSE)</f>
        <v>107</v>
      </c>
    </row>
    <row r="519" spans="1:30">
      <c r="A519" s="1">
        <v>111</v>
      </c>
      <c r="B519" s="1" t="str">
        <f>VLOOKUP($A519,Contacts!$A:$O,14,FALSE)</f>
        <v>New England</v>
      </c>
      <c r="C519" s="1" t="str">
        <f>VLOOKUP($A519,Contacts!$A:$O,15,FALSE)</f>
        <v>North East</v>
      </c>
      <c r="D519" s="1" t="s">
        <v>2816</v>
      </c>
      <c r="E519" s="1" t="s">
        <v>11</v>
      </c>
      <c r="F519" s="1" t="s">
        <v>21</v>
      </c>
      <c r="G519" s="1" t="s">
        <v>637</v>
      </c>
      <c r="H519" s="1" t="s">
        <v>2817</v>
      </c>
      <c r="I519" s="1" t="s">
        <v>2820</v>
      </c>
      <c r="J519" s="1" t="s">
        <v>2818</v>
      </c>
      <c r="K519" s="1" t="s">
        <v>2819</v>
      </c>
      <c r="L519" t="str">
        <f>VLOOKUP(K519,Page1!A:F,6,FALSE)</f>
        <v>Technician Senior</v>
      </c>
      <c r="M519" t="str">
        <f>VLOOKUP(H519,VehiclesReport!A:D,4,FALSE)</f>
        <v>1101901810</v>
      </c>
      <c r="N519" t="e">
        <f>VLOOKUP(M519,Blackout!A:J,10,FALSE)</f>
        <v>#N/A</v>
      </c>
      <c r="O519">
        <v>1</v>
      </c>
      <c r="P519">
        <f>SUMIF(Report!A:A,'Vehicle Details'!H519,Report!D:D)</f>
        <v>0</v>
      </c>
      <c r="V519" t="e">
        <f>P519/(SUMIF(Report!A:A,'Vehicle Details'!H519,Report!F:F))</f>
        <v>#DIV/0!</v>
      </c>
      <c r="W519" t="e">
        <f>AVERAGEIF(Report!A:A,'Vehicle Details'!H519,Report!G:G)</f>
        <v>#DIV/0!</v>
      </c>
      <c r="X519">
        <f>SUMIF(Report!A:A, 'Vehicle Details'!H519,Report!H:H)</f>
        <v>0</v>
      </c>
      <c r="AA519" s="61">
        <f>COUNTIF('National Seating Mobility - NSM'!B:B,'Vehicle Details'!H519)</f>
        <v>1</v>
      </c>
      <c r="AB519">
        <f>SUMIF('National Seating Mobility - NSM'!B:B,'Vehicle Details'!H519,'National Seating Mobility - NSM'!F:F)</f>
        <v>0</v>
      </c>
      <c r="AC519">
        <f>VLOOKUP(A519,Export!A:I,9,FALSE)</f>
        <v>0.11764705882352941</v>
      </c>
      <c r="AD519">
        <f>VLOOKUP(A519,Export!A:N,14,FALSE)</f>
        <v>173</v>
      </c>
    </row>
    <row r="520" spans="1:30">
      <c r="A520" s="1">
        <v>47</v>
      </c>
      <c r="B520" s="1" t="str">
        <f>VLOOKUP($A520,Contacts!$A:$O,14,FALSE)</f>
        <v>New England</v>
      </c>
      <c r="C520" s="1" t="str">
        <f>VLOOKUP($A520,Contacts!$A:$O,15,FALSE)</f>
        <v>North East</v>
      </c>
      <c r="D520" s="1" t="s">
        <v>2821</v>
      </c>
      <c r="E520" s="1" t="s">
        <v>11</v>
      </c>
      <c r="F520" s="1" t="s">
        <v>21</v>
      </c>
      <c r="G520" s="1" t="s">
        <v>637</v>
      </c>
      <c r="H520" s="1" t="s">
        <v>2822</v>
      </c>
      <c r="I520" s="1" t="s">
        <v>2825</v>
      </c>
      <c r="J520" s="1" t="s">
        <v>2823</v>
      </c>
      <c r="K520" s="1" t="s">
        <v>2824</v>
      </c>
      <c r="L520" t="str">
        <f>VLOOKUP(K520,Page1!A:F,6,FALSE)</f>
        <v>Technician</v>
      </c>
      <c r="M520" t="str">
        <f>VLOOKUP(H520,VehiclesReport!A:D,4,FALSE)</f>
        <v>1112901199</v>
      </c>
      <c r="N520" t="e">
        <f>VLOOKUP(M520,Blackout!A:J,10,FALSE)</f>
        <v>#N/A</v>
      </c>
      <c r="O520">
        <v>1</v>
      </c>
      <c r="P520">
        <f>SUMIF(Report!A:A,'Vehicle Details'!H520,Report!D:D)</f>
        <v>413</v>
      </c>
      <c r="V520">
        <f>P520/(SUMIF(Report!A:A,'Vehicle Details'!H520,Report!F:F))</f>
        <v>18.034934497816597</v>
      </c>
      <c r="W520">
        <f>AVERAGEIF(Report!A:A,'Vehicle Details'!H520,Report!G:G)</f>
        <v>4.7300000000000004</v>
      </c>
      <c r="X520">
        <f>SUMIF(Report!A:A, 'Vehicle Details'!H520,Report!H:H)</f>
        <v>108.42</v>
      </c>
      <c r="AA520" s="61">
        <f>COUNTIF('National Seating Mobility - NSM'!B:B,'Vehicle Details'!H520)</f>
        <v>1</v>
      </c>
      <c r="AB520">
        <f>SUMIF('National Seating Mobility - NSM'!B:B,'Vehicle Details'!H520,'National Seating Mobility - NSM'!F:F)</f>
        <v>0</v>
      </c>
      <c r="AC520">
        <f>VLOOKUP(A520,Export!A:I,9,FALSE)</f>
        <v>0.29090909090909089</v>
      </c>
      <c r="AD520">
        <f>VLOOKUP(A520,Export!A:N,14,FALSE)</f>
        <v>368</v>
      </c>
    </row>
    <row r="521" spans="1:30">
      <c r="A521" s="1">
        <v>65</v>
      </c>
      <c r="B521" s="1" t="str">
        <f>VLOOKUP($A521,Contacts!$A:$O,14,FALSE)</f>
        <v>New England</v>
      </c>
      <c r="C521" s="1" t="str">
        <f>VLOOKUP($A521,Contacts!$A:$O,15,FALSE)</f>
        <v>North East</v>
      </c>
      <c r="D521" s="1" t="s">
        <v>2826</v>
      </c>
      <c r="E521" s="1" t="s">
        <v>11</v>
      </c>
      <c r="F521" s="1" t="s">
        <v>21</v>
      </c>
      <c r="G521" s="1" t="s">
        <v>447</v>
      </c>
      <c r="H521" s="1" t="s">
        <v>2827</v>
      </c>
      <c r="I521" s="1" t="s">
        <v>2830</v>
      </c>
      <c r="J521" s="1" t="s">
        <v>2828</v>
      </c>
      <c r="K521" s="60" t="s">
        <v>2829</v>
      </c>
      <c r="L521" t="e">
        <f>VLOOKUP(K521,Page1!A:F,6,FALSE)</f>
        <v>#N/A</v>
      </c>
      <c r="M521" t="str">
        <f>VLOOKUP(H521,VehiclesReport!A:D,4,FALSE)</f>
        <v>1101905611</v>
      </c>
      <c r="N521" t="e">
        <f>VLOOKUP(M521,Blackout!A:J,10,FALSE)</f>
        <v>#N/A</v>
      </c>
      <c r="O521">
        <v>1</v>
      </c>
      <c r="P521">
        <f>SUMIF(Report!A:A,'Vehicle Details'!H521,Report!D:D)</f>
        <v>0</v>
      </c>
      <c r="V521" t="e">
        <f>P521/(SUMIF(Report!A:A,'Vehicle Details'!H521,Report!F:F))</f>
        <v>#DIV/0!</v>
      </c>
      <c r="W521" t="e">
        <f>AVERAGEIF(Report!A:A,'Vehicle Details'!H521,Report!G:G)</f>
        <v>#DIV/0!</v>
      </c>
      <c r="X521">
        <f>SUMIF(Report!A:A, 'Vehicle Details'!H521,Report!H:H)</f>
        <v>0</v>
      </c>
      <c r="AA521">
        <f>COUNTIF('National Seating Mobility - NSM'!B:B,'Vehicle Details'!H521)</f>
        <v>1</v>
      </c>
      <c r="AB521">
        <f>SUMIF('National Seating Mobility - NSM'!B:B,'Vehicle Details'!H521,'National Seating Mobility - NSM'!F:F)</f>
        <v>1</v>
      </c>
      <c r="AC521">
        <f>VLOOKUP(A521,Export!A:I,9,FALSE)</f>
        <v>0.52307692307692311</v>
      </c>
      <c r="AD521">
        <f>VLOOKUP(A521,Export!A:N,14,FALSE)</f>
        <v>591</v>
      </c>
    </row>
    <row r="522" spans="1:30">
      <c r="A522" s="1">
        <v>122</v>
      </c>
      <c r="B522" s="1" t="str">
        <f>VLOOKUP($A522,Contacts!$A:$O,14,FALSE)</f>
        <v>New England</v>
      </c>
      <c r="C522" s="1" t="str">
        <f>VLOOKUP($A522,Contacts!$A:$O,15,FALSE)</f>
        <v>North East</v>
      </c>
      <c r="D522" s="1" t="s">
        <v>2831</v>
      </c>
      <c r="E522" s="1" t="s">
        <v>11</v>
      </c>
      <c r="F522" s="1" t="s">
        <v>21</v>
      </c>
      <c r="G522" s="1" t="s">
        <v>637</v>
      </c>
      <c r="H522" s="1" t="s">
        <v>2832</v>
      </c>
      <c r="I522" s="1" t="s">
        <v>2836</v>
      </c>
      <c r="J522" s="1" t="s">
        <v>2834</v>
      </c>
      <c r="K522" s="1" t="s">
        <v>2835</v>
      </c>
      <c r="L522" t="str">
        <f>VLOOKUP(K522,Page1!A:F,6,FALSE)</f>
        <v>Technician</v>
      </c>
      <c r="M522" t="str">
        <f>VLOOKUP(H522,VehiclesReport!A:D,4,FALSE)</f>
        <v>1101904852</v>
      </c>
      <c r="N522" t="e">
        <f>VLOOKUP(M522,Blackout!A:J,10,FALSE)</f>
        <v>#N/A</v>
      </c>
      <c r="O522">
        <v>1</v>
      </c>
      <c r="P522">
        <f>SUMIF(Report!A:A,'Vehicle Details'!H522,Report!D:D)</f>
        <v>0</v>
      </c>
      <c r="V522" t="e">
        <f>P522/(SUMIF(Report!A:A,'Vehicle Details'!H522,Report!F:F))</f>
        <v>#DIV/0!</v>
      </c>
      <c r="W522" t="e">
        <f>AVERAGEIF(Report!A:A,'Vehicle Details'!H522,Report!G:G)</f>
        <v>#DIV/0!</v>
      </c>
      <c r="X522">
        <f>SUMIF(Report!A:A, 'Vehicle Details'!H522,Report!H:H)</f>
        <v>0</v>
      </c>
      <c r="AA522">
        <f>COUNTIF('National Seating Mobility - NSM'!B:B,'Vehicle Details'!H522)</f>
        <v>1</v>
      </c>
      <c r="AB522">
        <f>SUMIF('National Seating Mobility - NSM'!B:B,'Vehicle Details'!H522,'National Seating Mobility - NSM'!F:F)</f>
        <v>1</v>
      </c>
      <c r="AC522">
        <f>VLOOKUP(A522,Export!A:I,9,FALSE)</f>
        <v>0.2608695652173913</v>
      </c>
      <c r="AD522">
        <f>VLOOKUP(A522,Export!A:N,14,FALSE)</f>
        <v>153</v>
      </c>
    </row>
    <row r="523" spans="1:30">
      <c r="A523" s="1">
        <v>29</v>
      </c>
      <c r="B523" s="1" t="str">
        <f>VLOOKUP($A523,Contacts!$A:$O,14,FALSE)</f>
        <v>ACC</v>
      </c>
      <c r="C523" s="1" t="str">
        <f>VLOOKUP($A523,Contacts!$A:$O,15,FALSE)</f>
        <v>South East</v>
      </c>
      <c r="D523" s="1" t="s">
        <v>2837</v>
      </c>
      <c r="E523" s="1" t="s">
        <v>11</v>
      </c>
      <c r="F523" s="1" t="s">
        <v>21</v>
      </c>
      <c r="G523" s="1" t="s">
        <v>637</v>
      </c>
      <c r="H523" s="1" t="s">
        <v>2838</v>
      </c>
      <c r="I523" s="1" t="s">
        <v>2842</v>
      </c>
      <c r="J523" s="1" t="s">
        <v>2840</v>
      </c>
      <c r="K523" s="1" t="s">
        <v>2841</v>
      </c>
      <c r="L523" t="str">
        <f>VLOOKUP(K523,Page1!A:F,6,FALSE)</f>
        <v>RTS</v>
      </c>
      <c r="M523" t="str">
        <f>VLOOKUP(H523,VehiclesReport!A:D,4,FALSE)</f>
        <v>1112802313</v>
      </c>
      <c r="N523" t="e">
        <f>VLOOKUP(M523,Blackout!A:J,10,FALSE)</f>
        <v>#N/A</v>
      </c>
      <c r="O523">
        <v>1</v>
      </c>
      <c r="P523">
        <f>SUMIF(Report!A:A,'Vehicle Details'!H523,Report!D:D)</f>
        <v>323</v>
      </c>
      <c r="V523">
        <f>P523/(SUMIF(Report!A:A,'Vehicle Details'!H523,Report!F:F))</f>
        <v>17.766776677667767</v>
      </c>
      <c r="W523">
        <f>AVERAGEIF(Report!A:A,'Vehicle Details'!H523,Report!G:G)</f>
        <v>4.4000000000000004</v>
      </c>
      <c r="X523">
        <f>SUMIF(Report!A:A, 'Vehicle Details'!H523,Report!H:H)</f>
        <v>80</v>
      </c>
      <c r="AA523">
        <f>COUNTIF('National Seating Mobility - NSM'!B:B,'Vehicle Details'!H523)</f>
        <v>1</v>
      </c>
      <c r="AB523">
        <f>SUMIF('National Seating Mobility - NSM'!B:B,'Vehicle Details'!H523,'National Seating Mobility - NSM'!F:F)</f>
        <v>1</v>
      </c>
      <c r="AC523">
        <f>VLOOKUP(A523,Export!A:I,9,FALSE)</f>
        <v>0.14285714285714285</v>
      </c>
      <c r="AD523">
        <f>VLOOKUP(A523,Export!A:N,14,FALSE)</f>
        <v>92</v>
      </c>
    </row>
    <row r="524" spans="1:30">
      <c r="A524" s="1">
        <v>53</v>
      </c>
      <c r="B524" s="1" t="str">
        <f>VLOOKUP($A524,Contacts!$A:$O,14,FALSE)</f>
        <v>Mid-Central</v>
      </c>
      <c r="C524" s="1" t="str">
        <f>VLOOKUP($A524,Contacts!$A:$O,15,FALSE)</f>
        <v>Central</v>
      </c>
      <c r="D524" s="1" t="s">
        <v>2843</v>
      </c>
      <c r="E524" s="1" t="s">
        <v>11</v>
      </c>
      <c r="F524" s="1" t="s">
        <v>21</v>
      </c>
      <c r="G524" s="1" t="s">
        <v>637</v>
      </c>
      <c r="H524" s="1" t="s">
        <v>2844</v>
      </c>
      <c r="I524" s="1" t="s">
        <v>2847</v>
      </c>
      <c r="J524" s="1" t="s">
        <v>2845</v>
      </c>
      <c r="K524" s="1" t="s">
        <v>2846</v>
      </c>
      <c r="L524" t="str">
        <f>VLOOKUP(K524,Page1!A:F,6,FALSE)</f>
        <v>Technician</v>
      </c>
      <c r="M524" t="str">
        <f>VLOOKUP(H524,VehiclesReport!A:D,4,FALSE)</f>
        <v>1112901758</v>
      </c>
      <c r="N524" t="e">
        <f>VLOOKUP(M524,Blackout!A:J,10,FALSE)</f>
        <v>#N/A</v>
      </c>
      <c r="O524">
        <v>1</v>
      </c>
      <c r="P524">
        <f>SUMIF(Report!A:A,'Vehicle Details'!H524,Report!D:D)</f>
        <v>384</v>
      </c>
      <c r="V524">
        <f>P524/(SUMIF(Report!A:A,'Vehicle Details'!H524,Report!F:F))</f>
        <v>17.86046511627907</v>
      </c>
      <c r="W524">
        <f>AVERAGEIF(Report!A:A,'Vehicle Details'!H524,Report!G:G)</f>
        <v>4.66</v>
      </c>
      <c r="X524">
        <f>SUMIF(Report!A:A, 'Vehicle Details'!H524,Report!H:H)</f>
        <v>100.29</v>
      </c>
      <c r="AA524" s="61">
        <f>COUNTIF('National Seating Mobility - NSM'!B:B,'Vehicle Details'!H524)</f>
        <v>1</v>
      </c>
      <c r="AB524">
        <f>SUMIF('National Seating Mobility - NSM'!B:B,'Vehicle Details'!H524,'National Seating Mobility - NSM'!F:F)</f>
        <v>0</v>
      </c>
      <c r="AC524">
        <f>VLOOKUP(A524,Export!A:I,9,FALSE)</f>
        <v>0</v>
      </c>
      <c r="AD524">
        <f>VLOOKUP(A524,Export!A:N,14,FALSE)</f>
        <v>96</v>
      </c>
    </row>
    <row r="525" spans="1:30">
      <c r="A525" s="1">
        <v>4</v>
      </c>
      <c r="B525" s="1" t="str">
        <f>VLOOKUP($A525,Contacts!$A:$O,14,FALSE)</f>
        <v>Gulf Coast</v>
      </c>
      <c r="C525" s="1" t="str">
        <f>VLOOKUP($A525,Contacts!$A:$O,15,FALSE)</f>
        <v>South East</v>
      </c>
      <c r="D525" s="1" t="s">
        <v>2848</v>
      </c>
      <c r="E525" s="1" t="s">
        <v>11</v>
      </c>
      <c r="F525" s="1" t="s">
        <v>21</v>
      </c>
      <c r="G525" s="1" t="s">
        <v>637</v>
      </c>
      <c r="H525" s="1" t="s">
        <v>2849</v>
      </c>
      <c r="I525" s="1" t="s">
        <v>2852</v>
      </c>
      <c r="J525" s="1" t="s">
        <v>2850</v>
      </c>
      <c r="K525" s="1" t="s">
        <v>2851</v>
      </c>
      <c r="L525" t="str">
        <f>VLOOKUP(K525,Page1!A:F,6,FALSE)</f>
        <v>Technician Senior</v>
      </c>
      <c r="M525" t="str">
        <f>VLOOKUP(H525,VehiclesReport!A:D,4,FALSE)</f>
        <v>1102102211</v>
      </c>
      <c r="N525" t="e">
        <f>VLOOKUP(M525,Blackout!A:J,10,FALSE)</f>
        <v>#N/A</v>
      </c>
      <c r="O525">
        <v>1</v>
      </c>
      <c r="P525">
        <f>SUMIF(Report!A:A,'Vehicle Details'!H525,Report!D:D)</f>
        <v>802</v>
      </c>
      <c r="V525">
        <f>P525/(SUMIF(Report!A:A,'Vehicle Details'!H525,Report!F:F))</f>
        <v>18.879472693032014</v>
      </c>
      <c r="W525">
        <f>AVERAGEIF(Report!A:A,'Vehicle Details'!H525,Report!G:G)</f>
        <v>4.3949999999999996</v>
      </c>
      <c r="X525">
        <f>SUMIF(Report!A:A, 'Vehicle Details'!H525,Report!H:H)</f>
        <v>186.76</v>
      </c>
      <c r="AA525" s="61">
        <f>COUNTIF('National Seating Mobility - NSM'!B:B,'Vehicle Details'!H525)</f>
        <v>1</v>
      </c>
      <c r="AB525">
        <f>SUMIF('National Seating Mobility - NSM'!B:B,'Vehicle Details'!H525,'National Seating Mobility - NSM'!F:F)</f>
        <v>0</v>
      </c>
      <c r="AC525">
        <f>VLOOKUP(A525,Export!A:I,9,FALSE)</f>
        <v>0.22727272727272727</v>
      </c>
      <c r="AD525">
        <f>VLOOKUP(A525,Export!A:N,14,FALSE)</f>
        <v>529</v>
      </c>
    </row>
    <row r="526" spans="1:30">
      <c r="A526" s="1">
        <v>147</v>
      </c>
      <c r="B526" s="1" t="str">
        <f>VLOOKUP($A526,Contacts!$A:$O,14,FALSE)</f>
        <v>SEC</v>
      </c>
      <c r="C526" s="1" t="str">
        <f>VLOOKUP($A526,Contacts!$A:$O,15,FALSE)</f>
        <v>South East</v>
      </c>
      <c r="D526" s="1" t="s">
        <v>2853</v>
      </c>
      <c r="E526" s="1" t="s">
        <v>11</v>
      </c>
      <c r="F526" s="1" t="s">
        <v>21</v>
      </c>
      <c r="G526" s="1" t="s">
        <v>637</v>
      </c>
      <c r="H526" s="1" t="s">
        <v>2854</v>
      </c>
      <c r="I526" s="1"/>
      <c r="J526" s="1" t="s">
        <v>2856</v>
      </c>
      <c r="K526" s="1" t="s">
        <v>2857</v>
      </c>
      <c r="L526" t="str">
        <f>VLOOKUP(K526,Page1!A:F,6,FALSE)</f>
        <v>Technician</v>
      </c>
      <c r="M526" t="str">
        <f>VLOOKUP(H526,VehiclesReport!A:D,4,FALSE)</f>
        <v>0051186163</v>
      </c>
      <c r="N526" t="e">
        <f>VLOOKUP(M526,Blackout!A:J,10,FALSE)</f>
        <v>#N/A</v>
      </c>
      <c r="O526">
        <v>1</v>
      </c>
      <c r="P526">
        <f>SUMIF(Report!A:A,'Vehicle Details'!H526,Report!D:D)</f>
        <v>458</v>
      </c>
      <c r="V526">
        <f>P526/(SUMIF(Report!A:A,'Vehicle Details'!H526,Report!F:F))</f>
        <v>32.050384884534644</v>
      </c>
      <c r="W526">
        <f>AVERAGEIF(Report!A:A,'Vehicle Details'!H526,Report!G:G)</f>
        <v>4.2</v>
      </c>
      <c r="X526">
        <f>SUMIF(Report!A:A, 'Vehicle Details'!H526,Report!H:H)</f>
        <v>60</v>
      </c>
      <c r="AA526">
        <f>COUNTIF('National Seating Mobility - NSM'!B:B,'Vehicle Details'!H526)</f>
        <v>1</v>
      </c>
      <c r="AB526">
        <f>SUMIF('National Seating Mobility - NSM'!B:B,'Vehicle Details'!H526,'National Seating Mobility - NSM'!F:F)</f>
        <v>1</v>
      </c>
      <c r="AC526">
        <f>VLOOKUP(A526,Export!A:I,9,FALSE)</f>
        <v>1</v>
      </c>
      <c r="AD526">
        <f>VLOOKUP(A526,Export!A:N,14,FALSE)</f>
        <v>46</v>
      </c>
    </row>
    <row r="527" spans="1:30">
      <c r="A527" s="1">
        <v>29</v>
      </c>
      <c r="B527" s="1" t="str">
        <f>VLOOKUP($A527,Contacts!$A:$O,14,FALSE)</f>
        <v>ACC</v>
      </c>
      <c r="C527" s="1" t="str">
        <f>VLOOKUP($A527,Contacts!$A:$O,15,FALSE)</f>
        <v>South East</v>
      </c>
      <c r="D527" s="1" t="s">
        <v>2858</v>
      </c>
      <c r="E527" s="1" t="s">
        <v>11</v>
      </c>
      <c r="F527" s="1" t="s">
        <v>21</v>
      </c>
      <c r="G527" s="1" t="s">
        <v>637</v>
      </c>
      <c r="H527" s="1" t="s">
        <v>2859</v>
      </c>
      <c r="I527" s="1" t="s">
        <v>2862</v>
      </c>
      <c r="J527" s="1" t="s">
        <v>2860</v>
      </c>
      <c r="K527" s="1" t="s">
        <v>2861</v>
      </c>
      <c r="L527" t="str">
        <f>VLOOKUP(K527,Page1!A:F,6,FALSE)</f>
        <v>Technician</v>
      </c>
      <c r="M527" t="str">
        <f>VLOOKUP(H527,VehiclesReport!A:D,4,FALSE)</f>
        <v>1112702761</v>
      </c>
      <c r="N527" t="e">
        <f>VLOOKUP(M527,Blackout!A:J,10,FALSE)</f>
        <v>#N/A</v>
      </c>
      <c r="O527">
        <v>1</v>
      </c>
      <c r="P527">
        <f>SUMIF(Report!A:A,'Vehicle Details'!H527,Report!D:D)</f>
        <v>363</v>
      </c>
      <c r="V527">
        <f>P527/(SUMIF(Report!A:A,'Vehicle Details'!H527,Report!F:F))</f>
        <v>20.473773265651438</v>
      </c>
      <c r="W527">
        <f>AVERAGEIF(Report!A:A,'Vehicle Details'!H527,Report!G:G)</f>
        <v>4.4000000000000004</v>
      </c>
      <c r="X527">
        <f>SUMIF(Report!A:A, 'Vehicle Details'!H527,Report!H:H)</f>
        <v>78</v>
      </c>
      <c r="AA527">
        <f>COUNTIF('National Seating Mobility - NSM'!B:B,'Vehicle Details'!H527)</f>
        <v>1</v>
      </c>
      <c r="AB527">
        <f>SUMIF('National Seating Mobility - NSM'!B:B,'Vehicle Details'!H527,'National Seating Mobility - NSM'!F:F)</f>
        <v>1</v>
      </c>
      <c r="AC527">
        <f>VLOOKUP(A527,Export!A:I,9,FALSE)</f>
        <v>0.14285714285714285</v>
      </c>
      <c r="AD527">
        <f>VLOOKUP(A527,Export!A:N,14,FALSE)</f>
        <v>92</v>
      </c>
    </row>
    <row r="528" spans="1:30">
      <c r="A528" s="1">
        <v>136</v>
      </c>
      <c r="B528" s="1" t="str">
        <f>VLOOKUP($A528,Contacts!$A:$O,14,FALSE)</f>
        <v>North Central</v>
      </c>
      <c r="C528" s="1" t="str">
        <f>VLOOKUP($A528,Contacts!$A:$O,15,FALSE)</f>
        <v>Central</v>
      </c>
      <c r="D528" s="1" t="s">
        <v>2863</v>
      </c>
      <c r="E528" s="1" t="s">
        <v>136</v>
      </c>
      <c r="F528" s="1" t="s">
        <v>99</v>
      </c>
      <c r="G528" s="1" t="s">
        <v>100</v>
      </c>
      <c r="H528" s="1" t="s">
        <v>2864</v>
      </c>
      <c r="I528" s="1" t="s">
        <v>2867</v>
      </c>
      <c r="J528" s="1" t="s">
        <v>2865</v>
      </c>
      <c r="K528" s="1" t="s">
        <v>2866</v>
      </c>
      <c r="L528" t="str">
        <f>VLOOKUP(K528,Page1!A:F,6,FALSE)</f>
        <v>Technician</v>
      </c>
      <c r="M528" t="str">
        <f>VLOOKUP(H528,VehiclesReport!A:D,4,FALSE)</f>
        <v>0051185180</v>
      </c>
      <c r="N528" t="e">
        <f>VLOOKUP(M528,Blackout!A:J,10,FALSE)</f>
        <v>#N/A</v>
      </c>
      <c r="O528">
        <v>1</v>
      </c>
      <c r="P528">
        <f>SUMIF(Report!A:A,'Vehicle Details'!H528,Report!D:D)</f>
        <v>781</v>
      </c>
      <c r="V528">
        <f>P528/(SUMIF(Report!A:A,'Vehicle Details'!H528,Report!F:F))</f>
        <v>24.754358161648181</v>
      </c>
      <c r="W528">
        <f>AVERAGEIF(Report!A:A,'Vehicle Details'!H528,Report!G:G)</f>
        <v>4.4550000000000001</v>
      </c>
      <c r="X528">
        <f>SUMIF(Report!A:A, 'Vehicle Details'!H528,Report!H:H)</f>
        <v>140.53</v>
      </c>
      <c r="AA528">
        <f>COUNTIF('National Seating Mobility - NSM'!B:B,'Vehicle Details'!H528)</f>
        <v>0</v>
      </c>
      <c r="AB528">
        <f>SUMIF('National Seating Mobility - NSM'!B:B,'Vehicle Details'!H528,'National Seating Mobility - NSM'!F:F)</f>
        <v>0</v>
      </c>
      <c r="AC528">
        <f>VLOOKUP(A528,Export!A:I,9,FALSE)</f>
        <v>0.66666666666666663</v>
      </c>
      <c r="AD528">
        <f>VLOOKUP(A528,Export!A:N,14,FALSE)</f>
        <v>75</v>
      </c>
    </row>
    <row r="529" spans="1:30">
      <c r="A529" s="1">
        <v>22</v>
      </c>
      <c r="B529" s="1" t="str">
        <f>VLOOKUP($A529,Contacts!$A:$O,14,FALSE)</f>
        <v>North Pacific</v>
      </c>
      <c r="C529" s="1" t="str">
        <f>VLOOKUP($A529,Contacts!$A:$O,15,FALSE)</f>
        <v>West</v>
      </c>
      <c r="D529" s="1" t="s">
        <v>2868</v>
      </c>
      <c r="E529" s="1" t="s">
        <v>11</v>
      </c>
      <c r="F529" s="1" t="s">
        <v>21</v>
      </c>
      <c r="G529" s="1" t="s">
        <v>447</v>
      </c>
      <c r="H529" s="1" t="s">
        <v>2869</v>
      </c>
      <c r="I529" s="1" t="s">
        <v>2871</v>
      </c>
      <c r="J529" s="1" t="s">
        <v>2870</v>
      </c>
      <c r="K529" s="1" t="s">
        <v>2539</v>
      </c>
      <c r="L529" t="str">
        <f>VLOOKUP(K529,Page1!A:F,6,FALSE)</f>
        <v>RTS</v>
      </c>
      <c r="M529" t="str">
        <f>VLOOKUP(H529,VehiclesReport!A:D,4,FALSE)</f>
        <v>1101801143</v>
      </c>
      <c r="N529" t="e">
        <f>VLOOKUP(M529,Blackout!A:J,10,FALSE)</f>
        <v>#N/A</v>
      </c>
      <c r="O529">
        <v>1</v>
      </c>
      <c r="P529">
        <f>SUMIF(Report!A:A,'Vehicle Details'!H529,Report!D:D)</f>
        <v>726</v>
      </c>
      <c r="V529">
        <f>P529/(SUMIF(Report!A:A,'Vehicle Details'!H529,Report!F:F))</f>
        <v>26.583668985719516</v>
      </c>
      <c r="W529">
        <f>AVERAGEIF(Report!A:A,'Vehicle Details'!H529,Report!G:G)</f>
        <v>6.34</v>
      </c>
      <c r="X529">
        <f>SUMIF(Report!A:A, 'Vehicle Details'!H529,Report!H:H)</f>
        <v>173.28</v>
      </c>
      <c r="AA529">
        <f>COUNTIF('National Seating Mobility - NSM'!B:B,'Vehicle Details'!H529)</f>
        <v>1</v>
      </c>
      <c r="AB529">
        <f>SUMIF('National Seating Mobility - NSM'!B:B,'Vehicle Details'!H529,'National Seating Mobility - NSM'!F:F)</f>
        <v>1</v>
      </c>
      <c r="AC529">
        <f>VLOOKUP(A529,Export!A:I,9,FALSE)</f>
        <v>0.76</v>
      </c>
      <c r="AD529">
        <f>VLOOKUP(A529,Export!A:N,14,FALSE)</f>
        <v>164</v>
      </c>
    </row>
    <row r="530" spans="1:30">
      <c r="A530" s="1">
        <v>7</v>
      </c>
      <c r="B530" s="1" t="str">
        <f>VLOOKUP($A530,Contacts!$A:$O,14,FALSE)</f>
        <v>Gulf Coast</v>
      </c>
      <c r="C530" s="1" t="str">
        <f>VLOOKUP($A530,Contacts!$A:$O,15,FALSE)</f>
        <v>South East</v>
      </c>
      <c r="D530" s="1" t="s">
        <v>2872</v>
      </c>
      <c r="E530" s="1" t="s">
        <v>67</v>
      </c>
      <c r="F530" s="1" t="s">
        <v>45</v>
      </c>
      <c r="G530" s="1" t="s">
        <v>46</v>
      </c>
      <c r="H530" s="1" t="s">
        <v>2873</v>
      </c>
      <c r="I530" s="1" t="s">
        <v>2876</v>
      </c>
      <c r="J530" s="1" t="s">
        <v>2874</v>
      </c>
      <c r="K530" s="1" t="s">
        <v>2875</v>
      </c>
      <c r="L530" t="str">
        <f>VLOOKUP(K530,Page1!A:F,6,FALSE)</f>
        <v>Technician</v>
      </c>
      <c r="M530" t="str">
        <f>VLOOKUP(H530,VehiclesReport!A:D,4,FALSE)</f>
        <v>1120304088</v>
      </c>
      <c r="N530" t="e">
        <f>VLOOKUP(M530,Blackout!A:J,10,FALSE)</f>
        <v>#N/A</v>
      </c>
      <c r="O530">
        <v>1</v>
      </c>
      <c r="P530">
        <f>SUMIF(Report!A:A,'Vehicle Details'!H530,Report!D:D)</f>
        <v>363</v>
      </c>
      <c r="V530">
        <f>P530/(SUMIF(Report!A:A,'Vehicle Details'!H530,Report!F:F))</f>
        <v>17.050258337247534</v>
      </c>
      <c r="W530">
        <f>AVERAGEIF(Report!A:A,'Vehicle Details'!H530,Report!G:G)</f>
        <v>4.7300000000000004</v>
      </c>
      <c r="X530">
        <f>SUMIF(Report!A:A, 'Vehicle Details'!H530,Report!H:H)</f>
        <v>100.7</v>
      </c>
      <c r="AA530">
        <f>COUNTIF('National Seating Mobility - NSM'!B:B,'Vehicle Details'!H530)</f>
        <v>0</v>
      </c>
      <c r="AB530">
        <f>SUMIF('National Seating Mobility - NSM'!B:B,'Vehicle Details'!H530,'National Seating Mobility - NSM'!F:F)</f>
        <v>0</v>
      </c>
      <c r="AC530">
        <f>VLOOKUP(A530,Export!A:I,9,FALSE)</f>
        <v>0.6</v>
      </c>
      <c r="AD530">
        <f>VLOOKUP(A530,Export!A:N,14,FALSE)</f>
        <v>337</v>
      </c>
    </row>
    <row r="531" spans="1:30">
      <c r="A531" s="1">
        <v>150</v>
      </c>
      <c r="B531" s="1" t="str">
        <f>VLOOKUP($A531,Contacts!$A:$O,14,FALSE)</f>
        <v>Mid-Atlantic</v>
      </c>
      <c r="C531" s="1" t="str">
        <f>VLOOKUP($A531,Contacts!$A:$O,15,FALSE)</f>
        <v>North East</v>
      </c>
      <c r="D531" s="1" t="s">
        <v>2877</v>
      </c>
      <c r="E531" s="1" t="s">
        <v>67</v>
      </c>
      <c r="F531" s="1" t="s">
        <v>45</v>
      </c>
      <c r="G531" s="1" t="s">
        <v>46</v>
      </c>
      <c r="H531" s="1" t="s">
        <v>2878</v>
      </c>
      <c r="I531" s="1" t="s">
        <v>2881</v>
      </c>
      <c r="J531" s="1" t="s">
        <v>2879</v>
      </c>
      <c r="K531" s="1" t="s">
        <v>2880</v>
      </c>
      <c r="L531" t="str">
        <f>VLOOKUP(K531,Page1!A:F,6,FALSE)</f>
        <v>Technician</v>
      </c>
      <c r="M531" t="str">
        <f>VLOOKUP(H531,VehiclesReport!A:D,4,FALSE)</f>
        <v>1112704660</v>
      </c>
      <c r="N531" t="e">
        <f>VLOOKUP(M531,Blackout!A:J,10,FALSE)</f>
        <v>#N/A</v>
      </c>
      <c r="O531">
        <v>1</v>
      </c>
      <c r="P531">
        <f>SUMIF(Report!A:A,'Vehicle Details'!H531,Report!D:D)</f>
        <v>872</v>
      </c>
      <c r="V531">
        <f>P531/(SUMIF(Report!A:A,'Vehicle Details'!H531,Report!F:F))</f>
        <v>13.976598813912485</v>
      </c>
      <c r="W531">
        <f>AVERAGEIF(Report!A:A,'Vehicle Details'!H531,Report!G:G)</f>
        <v>4.666666666666667</v>
      </c>
      <c r="X531">
        <f>SUMIF(Report!A:A, 'Vehicle Details'!H531,Report!H:H)</f>
        <v>290.95999999999998</v>
      </c>
      <c r="AA531">
        <f>COUNTIF('National Seating Mobility - NSM'!B:B,'Vehicle Details'!H531)</f>
        <v>0</v>
      </c>
      <c r="AB531">
        <f>SUMIF('National Seating Mobility - NSM'!B:B,'Vehicle Details'!H531,'National Seating Mobility - NSM'!F:F)</f>
        <v>0</v>
      </c>
      <c r="AC531">
        <f>VLOOKUP(A531,Export!A:I,9,FALSE)</f>
        <v>1</v>
      </c>
      <c r="AD531">
        <f>VLOOKUP(A531,Export!A:N,14,FALSE)</f>
        <v>66</v>
      </c>
    </row>
    <row r="532" spans="1:30">
      <c r="A532" s="1">
        <v>88</v>
      </c>
      <c r="B532" s="1" t="str">
        <f>VLOOKUP($A532,Contacts!$A:$O,14,FALSE)</f>
        <v>South West</v>
      </c>
      <c r="C532" s="1" t="str">
        <f>VLOOKUP($A532,Contacts!$A:$O,15,FALSE)</f>
        <v>West</v>
      </c>
      <c r="D532" s="1" t="s">
        <v>2882</v>
      </c>
      <c r="E532" s="1" t="s">
        <v>11</v>
      </c>
      <c r="F532" s="1" t="s">
        <v>1276</v>
      </c>
      <c r="G532" s="1" t="s">
        <v>2883</v>
      </c>
      <c r="H532" s="1" t="s">
        <v>2884</v>
      </c>
      <c r="I532" s="1" t="s">
        <v>2887</v>
      </c>
      <c r="J532" s="1" t="s">
        <v>2885</v>
      </c>
      <c r="K532" s="1" t="s">
        <v>2886</v>
      </c>
      <c r="L532" t="str">
        <f>VLOOKUP(K532,Page1!A:F,6,FALSE)</f>
        <v>RTS</v>
      </c>
      <c r="M532" s="61" t="e">
        <f>VLOOKUP(H532,VehiclesReport!A:D,4,FALSE)</f>
        <v>#N/A</v>
      </c>
      <c r="N532" t="e">
        <f>VLOOKUP(M532,Blackout!A:J,10,FALSE)</f>
        <v>#N/A</v>
      </c>
      <c r="O532">
        <v>0</v>
      </c>
      <c r="P532">
        <f>SUMIF(Report!A:A,'Vehicle Details'!H532,Report!D:D)</f>
        <v>271</v>
      </c>
      <c r="V532">
        <f>P532/(SUMIF(Report!A:A,'Vehicle Details'!H532,Report!F:F))</f>
        <v>16.585067319461444</v>
      </c>
      <c r="W532">
        <f>AVERAGEIF(Report!A:A,'Vehicle Details'!H532,Report!G:G)</f>
        <v>5.08</v>
      </c>
      <c r="X532">
        <f>SUMIF(Report!A:A, 'Vehicle Details'!H532,Report!H:H)</f>
        <v>83</v>
      </c>
      <c r="AA532">
        <f>COUNTIF('National Seating Mobility - NSM'!B:B,'Vehicle Details'!H532)</f>
        <v>0</v>
      </c>
      <c r="AB532">
        <f>SUMIF('National Seating Mobility - NSM'!B:B,'Vehicle Details'!H532,'National Seating Mobility - NSM'!F:F)</f>
        <v>0</v>
      </c>
      <c r="AC532">
        <f>VLOOKUP(A532,Export!A:I,9,FALSE)</f>
        <v>0.66666666666666663</v>
      </c>
      <c r="AD532">
        <f>VLOOKUP(A532,Export!A:N,14,FALSE)</f>
        <v>55</v>
      </c>
    </row>
    <row r="533" spans="1:30">
      <c r="A533" s="1">
        <v>33</v>
      </c>
      <c r="B533" s="1" t="str">
        <f>VLOOKUP($A533,Contacts!$A:$O,14,FALSE)</f>
        <v>North Central</v>
      </c>
      <c r="C533" s="1" t="str">
        <f>VLOOKUP($A533,Contacts!$A:$O,15,FALSE)</f>
        <v>Central</v>
      </c>
      <c r="D533" s="1" t="s">
        <v>2888</v>
      </c>
      <c r="E533" s="1" t="s">
        <v>11</v>
      </c>
      <c r="F533" s="1" t="s">
        <v>45</v>
      </c>
      <c r="G533" s="1" t="s">
        <v>171</v>
      </c>
      <c r="H533" s="1" t="s">
        <v>2889</v>
      </c>
      <c r="I533" s="1" t="s">
        <v>2892</v>
      </c>
      <c r="J533" s="1" t="s">
        <v>2890</v>
      </c>
      <c r="K533" s="1" t="s">
        <v>2891</v>
      </c>
      <c r="L533" t="str">
        <f>VLOOKUP(K533,Page1!A:F,6,FALSE)</f>
        <v>Key Account Manager</v>
      </c>
      <c r="M533" t="str">
        <f>VLOOKUP(H533,VehiclesReport!A:D,4,FALSE)</f>
        <v>1101904455</v>
      </c>
      <c r="N533" t="e">
        <f>VLOOKUP(M533,Blackout!A:J,10,FALSE)</f>
        <v>#N/A</v>
      </c>
      <c r="O533">
        <v>1</v>
      </c>
      <c r="P533">
        <f>SUMIF(Report!A:A,'Vehicle Details'!H533,Report!D:D)</f>
        <v>467</v>
      </c>
      <c r="V533">
        <f>P533/(SUMIF(Report!A:A,'Vehicle Details'!H533,Report!F:F))</f>
        <v>32.140399174122507</v>
      </c>
      <c r="W533">
        <f>AVERAGEIF(Report!A:A,'Vehicle Details'!H533,Report!G:G)</f>
        <v>5</v>
      </c>
      <c r="X533">
        <f>SUMIF(Report!A:A, 'Vehicle Details'!H533,Report!H:H)</f>
        <v>72.67</v>
      </c>
      <c r="AA533">
        <f>COUNTIF('National Seating Mobility - NSM'!B:B,'Vehicle Details'!H533)</f>
        <v>0</v>
      </c>
      <c r="AB533">
        <f>SUMIF('National Seating Mobility - NSM'!B:B,'Vehicle Details'!H533,'National Seating Mobility - NSM'!F:F)</f>
        <v>0</v>
      </c>
      <c r="AC533">
        <f>VLOOKUP(A533,Export!A:I,9,FALSE)</f>
        <v>0.1111111111111111</v>
      </c>
      <c r="AD533">
        <f>VLOOKUP(A533,Export!A:N,14,FALSE)</f>
        <v>160</v>
      </c>
    </row>
    <row r="534" spans="1:30">
      <c r="A534" s="1">
        <v>180</v>
      </c>
      <c r="B534" s="1" t="str">
        <f>VLOOKUP($A534,Contacts!$A:$O,14,FALSE)</f>
        <v>South West</v>
      </c>
      <c r="C534" s="1" t="str">
        <f>VLOOKUP($A534,Contacts!$A:$O,15,FALSE)</f>
        <v>West</v>
      </c>
      <c r="D534" s="1" t="s">
        <v>2893</v>
      </c>
      <c r="E534" s="1" t="s">
        <v>20</v>
      </c>
      <c r="F534" s="1" t="s">
        <v>12</v>
      </c>
      <c r="G534" s="1" t="s">
        <v>231</v>
      </c>
      <c r="H534" s="1" t="s">
        <v>2894</v>
      </c>
      <c r="I534" s="1" t="s">
        <v>2897</v>
      </c>
      <c r="J534" s="1" t="s">
        <v>2895</v>
      </c>
      <c r="K534" s="60" t="s">
        <v>2896</v>
      </c>
      <c r="L534" t="e">
        <f>VLOOKUP(K534,Page1!A:F,6,FALSE)</f>
        <v>#N/A</v>
      </c>
      <c r="M534" t="str">
        <f>VLOOKUP(H534,VehiclesReport!A:D,4,FALSE)</f>
        <v>1102005530</v>
      </c>
      <c r="N534" t="e">
        <f>VLOOKUP(M534,Blackout!A:J,10,FALSE)</f>
        <v>#N/A</v>
      </c>
      <c r="O534">
        <v>1</v>
      </c>
      <c r="P534">
        <f>SUMIF(Report!A:A,'Vehicle Details'!H534,Report!D:D)</f>
        <v>361</v>
      </c>
      <c r="V534">
        <f>P534/(SUMIF(Report!A:A,'Vehicle Details'!H534,Report!F:F))</f>
        <v>18.560411311053986</v>
      </c>
      <c r="W534">
        <f>AVERAGEIF(Report!A:A,'Vehicle Details'!H534,Report!G:G)</f>
        <v>4.8600000000000003</v>
      </c>
      <c r="X534">
        <f>SUMIF(Report!A:A, 'Vehicle Details'!H534,Report!H:H)</f>
        <v>94.5</v>
      </c>
      <c r="AA534">
        <f>COUNTIF('National Seating Mobility - NSM'!B:B,'Vehicle Details'!H534)</f>
        <v>0</v>
      </c>
      <c r="AB534">
        <f>SUMIF('National Seating Mobility - NSM'!B:B,'Vehicle Details'!H534,'National Seating Mobility - NSM'!F:F)</f>
        <v>0</v>
      </c>
      <c r="AC534">
        <f>VLOOKUP(A534,Export!A:I,9,FALSE)</f>
        <v>0.8</v>
      </c>
      <c r="AD534">
        <f>VLOOKUP(A534,Export!A:N,14,FALSE)</f>
        <v>58</v>
      </c>
    </row>
    <row r="535" spans="1:30">
      <c r="A535" s="1">
        <v>106</v>
      </c>
      <c r="B535" s="1" t="str">
        <f>VLOOKUP($A535,Contacts!$A:$O,14,FALSE)</f>
        <v>Big East</v>
      </c>
      <c r="C535" s="1" t="str">
        <f>VLOOKUP($A535,Contacts!$A:$O,15,FALSE)</f>
        <v>North East</v>
      </c>
      <c r="D535" s="1" t="s">
        <v>2898</v>
      </c>
      <c r="E535" s="1" t="s">
        <v>136</v>
      </c>
      <c r="F535" s="1" t="s">
        <v>21</v>
      </c>
      <c r="G535" s="1" t="s">
        <v>770</v>
      </c>
      <c r="H535" s="1" t="s">
        <v>2899</v>
      </c>
      <c r="I535" s="1" t="s">
        <v>2901</v>
      </c>
      <c r="J535" s="1" t="s">
        <v>1211</v>
      </c>
      <c r="K535" s="60" t="s">
        <v>2900</v>
      </c>
      <c r="L535" t="e">
        <f>VLOOKUP(K535,Page1!A:F,6,FALSE)</f>
        <v>#N/A</v>
      </c>
      <c r="M535" s="61" t="str">
        <f>VLOOKUP(H535,VehiclesReport!A:D,4,FALSE)</f>
        <v>1101805708</v>
      </c>
      <c r="N535" t="str">
        <f>VLOOKUP(M535,Blackout!A:J,10,FALSE)</f>
        <v>Not Activated</v>
      </c>
      <c r="O535">
        <v>0</v>
      </c>
      <c r="P535">
        <f>SUMIF(Report!A:A,'Vehicle Details'!H535,Report!D:D)</f>
        <v>0</v>
      </c>
      <c r="V535" t="e">
        <f>P535/(SUMIF(Report!A:A,'Vehicle Details'!H535,Report!F:F))</f>
        <v>#DIV/0!</v>
      </c>
      <c r="W535" t="e">
        <f>AVERAGEIF(Report!A:A,'Vehicle Details'!H535,Report!G:G)</f>
        <v>#DIV/0!</v>
      </c>
      <c r="X535">
        <f>SUMIF(Report!A:A, 'Vehicle Details'!H535,Report!H:H)</f>
        <v>0</v>
      </c>
      <c r="AA535" s="61">
        <f>COUNTIF('National Seating Mobility - NSM'!B:B,'Vehicle Details'!H535)</f>
        <v>1</v>
      </c>
      <c r="AB535">
        <f>SUMIF('National Seating Mobility - NSM'!B:B,'Vehicle Details'!H535,'National Seating Mobility - NSM'!F:F)</f>
        <v>0</v>
      </c>
      <c r="AC535">
        <f>VLOOKUP(A535,Export!A:I,9,FALSE)</f>
        <v>0.25</v>
      </c>
      <c r="AD535">
        <f>VLOOKUP(A535,Export!A:N,14,FALSE)</f>
        <v>104</v>
      </c>
    </row>
    <row r="536" spans="1:30">
      <c r="A536" s="1">
        <v>129</v>
      </c>
      <c r="B536" s="1" t="str">
        <f>VLOOKUP($A536,Contacts!$A:$O,14,FALSE)</f>
        <v>Mid-Central</v>
      </c>
      <c r="C536" s="1" t="str">
        <f>VLOOKUP($A536,Contacts!$A:$O,15,FALSE)</f>
        <v>Central</v>
      </c>
      <c r="D536" s="1" t="s">
        <v>2902</v>
      </c>
      <c r="E536" s="1" t="s">
        <v>11</v>
      </c>
      <c r="F536" s="1" t="s">
        <v>1276</v>
      </c>
      <c r="G536" s="1" t="s">
        <v>2883</v>
      </c>
      <c r="H536" s="1" t="s">
        <v>2903</v>
      </c>
      <c r="I536" s="1" t="s">
        <v>2905</v>
      </c>
      <c r="J536" s="1" t="s">
        <v>2452</v>
      </c>
      <c r="K536" s="1" t="s">
        <v>2453</v>
      </c>
      <c r="L536" t="str">
        <f>VLOOKUP(K536,Page1!A:F,6,FALSE)</f>
        <v>RTS</v>
      </c>
      <c r="M536" s="61" t="e">
        <f>VLOOKUP(H536,VehiclesReport!A:D,4,FALSE)</f>
        <v>#N/A</v>
      </c>
      <c r="N536" t="e">
        <f>VLOOKUP(M536,Blackout!A:J,10,FALSE)</f>
        <v>#N/A</v>
      </c>
      <c r="O536">
        <v>0</v>
      </c>
      <c r="P536">
        <f>SUMIF(Report!A:A,'Vehicle Details'!H536,Report!D:D)</f>
        <v>349</v>
      </c>
      <c r="V536">
        <f>P536/(SUMIF(Report!A:A,'Vehicle Details'!H536,Report!F:F))</f>
        <v>24.96423462088698</v>
      </c>
      <c r="W536">
        <f>AVERAGEIF(Report!A:A,'Vehicle Details'!H536,Report!G:G)</f>
        <v>4.8600000000000003</v>
      </c>
      <c r="X536">
        <f>SUMIF(Report!A:A, 'Vehicle Details'!H536,Report!H:H)</f>
        <v>67.94</v>
      </c>
      <c r="AA536">
        <f>COUNTIF('National Seating Mobility - NSM'!B:B,'Vehicle Details'!H536)</f>
        <v>0</v>
      </c>
      <c r="AB536">
        <f>SUMIF('National Seating Mobility - NSM'!B:B,'Vehicle Details'!H536,'National Seating Mobility - NSM'!F:F)</f>
        <v>0</v>
      </c>
      <c r="AC536">
        <f>VLOOKUP(A536,Export!A:I,9,FALSE)</f>
        <v>0.5</v>
      </c>
      <c r="AD536">
        <f>VLOOKUP(A536,Export!A:N,14,FALSE)</f>
        <v>301</v>
      </c>
    </row>
    <row r="537" spans="1:30">
      <c r="A537" s="1">
        <v>22</v>
      </c>
      <c r="B537" s="1" t="str">
        <f>VLOOKUP($A537,Contacts!$A:$O,14,FALSE)</f>
        <v>North Pacific</v>
      </c>
      <c r="C537" s="1" t="str">
        <f>VLOOKUP($A537,Contacts!$A:$O,15,FALSE)</f>
        <v>West</v>
      </c>
      <c r="D537" s="1" t="s">
        <v>2906</v>
      </c>
      <c r="E537" s="1" t="s">
        <v>136</v>
      </c>
      <c r="F537" s="1" t="s">
        <v>21</v>
      </c>
      <c r="G537" s="1" t="s">
        <v>770</v>
      </c>
      <c r="H537" s="1" t="s">
        <v>2907</v>
      </c>
      <c r="I537" s="1" t="s">
        <v>2910</v>
      </c>
      <c r="J537" s="1" t="s">
        <v>2908</v>
      </c>
      <c r="K537" s="1" t="s">
        <v>2909</v>
      </c>
      <c r="L537" t="str">
        <f>VLOOKUP(K537,Page1!A:F,6,FALSE)</f>
        <v>Technician</v>
      </c>
      <c r="M537" t="str">
        <f>VLOOKUP(H537,VehiclesReport!A:D,4,FALSE)</f>
        <v>1101904392</v>
      </c>
      <c r="N537" t="e">
        <f>VLOOKUP(M537,Blackout!A:J,10,FALSE)</f>
        <v>#N/A</v>
      </c>
      <c r="O537">
        <v>1</v>
      </c>
      <c r="P537">
        <f>SUMIF(Report!A:A,'Vehicle Details'!H537,Report!D:D)</f>
        <v>296</v>
      </c>
      <c r="V537">
        <f>P537/(SUMIF(Report!A:A,'Vehicle Details'!H537,Report!F:F))</f>
        <v>14.25132402503611</v>
      </c>
      <c r="W537">
        <f>AVERAGEIF(Report!A:A,'Vehicle Details'!H537,Report!G:G)</f>
        <v>6.3</v>
      </c>
      <c r="X537">
        <f>SUMIF(Report!A:A, 'Vehicle Details'!H537,Report!H:H)</f>
        <v>130.77000000000001</v>
      </c>
      <c r="AA537">
        <f>COUNTIF('National Seating Mobility - NSM'!B:B,'Vehicle Details'!H537)</f>
        <v>1</v>
      </c>
      <c r="AB537">
        <f>SUMIF('National Seating Mobility - NSM'!B:B,'Vehicle Details'!H537,'National Seating Mobility - NSM'!F:F)</f>
        <v>1</v>
      </c>
      <c r="AC537">
        <f>VLOOKUP(A537,Export!A:I,9,FALSE)</f>
        <v>0.76</v>
      </c>
      <c r="AD537">
        <f>VLOOKUP(A537,Export!A:N,14,FALSE)</f>
        <v>164</v>
      </c>
    </row>
    <row r="538" spans="1:30">
      <c r="A538" s="1">
        <v>265</v>
      </c>
      <c r="B538" s="1" t="str">
        <f>VLOOKUP($A538,Contacts!$A:$O,14,FALSE)</f>
        <v>SEC</v>
      </c>
      <c r="C538" s="1" t="str">
        <f>VLOOKUP($A538,Contacts!$A:$O,15,FALSE)</f>
        <v>South East</v>
      </c>
      <c r="D538" s="1" t="s">
        <v>2911</v>
      </c>
      <c r="E538" s="1" t="s">
        <v>398</v>
      </c>
      <c r="F538" s="1" t="s">
        <v>21</v>
      </c>
      <c r="G538" s="1" t="s">
        <v>873</v>
      </c>
      <c r="H538" s="1" t="s">
        <v>2912</v>
      </c>
      <c r="I538" s="1" t="s">
        <v>2914</v>
      </c>
      <c r="J538" s="1" t="s">
        <v>2913</v>
      </c>
      <c r="K538" s="1" t="s">
        <v>2292</v>
      </c>
      <c r="L538" t="str">
        <f>VLOOKUP(K538,Page1!A:F,6,FALSE)</f>
        <v>RTS</v>
      </c>
      <c r="M538" t="str">
        <f>VLOOKUP(H538,VehiclesReport!A:D,4,FALSE)</f>
        <v>1102002876</v>
      </c>
      <c r="N538" t="e">
        <f>VLOOKUP(M538,Blackout!A:J,10,FALSE)</f>
        <v>#N/A</v>
      </c>
      <c r="O538">
        <v>1</v>
      </c>
      <c r="P538">
        <f>SUMIF(Report!A:A,'Vehicle Details'!H538,Report!D:D)</f>
        <v>447</v>
      </c>
      <c r="V538">
        <f>P538/(SUMIF(Report!A:A,'Vehicle Details'!H538,Report!F:F))</f>
        <v>28.471337579617835</v>
      </c>
      <c r="W538">
        <f>AVERAGEIF(Report!A:A,'Vehicle Details'!H538,Report!G:G)</f>
        <v>4.3599999999999994</v>
      </c>
      <c r="X538">
        <f>SUMIF(Report!A:A, 'Vehicle Details'!H538,Report!H:H)</f>
        <v>68.48</v>
      </c>
      <c r="AA538" s="61">
        <f>COUNTIF('National Seating Mobility - NSM'!B:B,'Vehicle Details'!H538)</f>
        <v>1</v>
      </c>
      <c r="AB538">
        <f>SUMIF('National Seating Mobility - NSM'!B:B,'Vehicle Details'!H538,'National Seating Mobility - NSM'!F:F)</f>
        <v>0</v>
      </c>
      <c r="AC538">
        <f>VLOOKUP(A538,Export!A:I,9,FALSE)</f>
        <v>0.66666666666666663</v>
      </c>
      <c r="AD538">
        <f>VLOOKUP(A538,Export!A:N,14,FALSE)</f>
        <v>42</v>
      </c>
    </row>
    <row r="539" spans="1:30">
      <c r="A539" s="1">
        <v>265</v>
      </c>
      <c r="B539" s="1" t="str">
        <f>VLOOKUP($A539,Contacts!$A:$O,14,FALSE)</f>
        <v>SEC</v>
      </c>
      <c r="C539" s="1" t="str">
        <f>VLOOKUP($A539,Contacts!$A:$O,15,FALSE)</f>
        <v>South East</v>
      </c>
      <c r="D539" s="1" t="s">
        <v>2915</v>
      </c>
      <c r="E539" s="1" t="s">
        <v>230</v>
      </c>
      <c r="F539" s="1" t="s">
        <v>783</v>
      </c>
      <c r="G539" s="1" t="s">
        <v>2916</v>
      </c>
      <c r="H539" s="1" t="s">
        <v>2917</v>
      </c>
      <c r="I539" s="1" t="s">
        <v>2920</v>
      </c>
      <c r="J539" s="1" t="s">
        <v>2918</v>
      </c>
      <c r="K539" s="1" t="s">
        <v>2919</v>
      </c>
      <c r="L539" t="str">
        <f>VLOOKUP(K539,Page1!A:F,6,FALSE)</f>
        <v>RTS</v>
      </c>
      <c r="M539" t="str">
        <f>VLOOKUP(H539,VehiclesReport!A:D,4,FALSE)</f>
        <v>1101901394</v>
      </c>
      <c r="N539" t="e">
        <f>VLOOKUP(M539,Blackout!A:J,10,FALSE)</f>
        <v>#N/A</v>
      </c>
      <c r="O539">
        <v>1</v>
      </c>
      <c r="P539">
        <f>SUMIF(Report!A:A,'Vehicle Details'!H539,Report!D:D)</f>
        <v>0</v>
      </c>
      <c r="V539" t="e">
        <f>P539/(SUMIF(Report!A:A,'Vehicle Details'!H539,Report!F:F))</f>
        <v>#DIV/0!</v>
      </c>
      <c r="W539" t="e">
        <f>AVERAGEIF(Report!A:A,'Vehicle Details'!H539,Report!G:G)</f>
        <v>#DIV/0!</v>
      </c>
      <c r="X539">
        <f>SUMIF(Report!A:A, 'Vehicle Details'!H539,Report!H:H)</f>
        <v>0</v>
      </c>
      <c r="AA539">
        <f>COUNTIF('National Seating Mobility - NSM'!B:B,'Vehicle Details'!H539)</f>
        <v>0</v>
      </c>
      <c r="AB539">
        <f>SUMIF('National Seating Mobility - NSM'!B:B,'Vehicle Details'!H539,'National Seating Mobility - NSM'!F:F)</f>
        <v>0</v>
      </c>
      <c r="AC539">
        <f>VLOOKUP(A539,Export!A:I,9,FALSE)</f>
        <v>0.66666666666666663</v>
      </c>
      <c r="AD539">
        <f>VLOOKUP(A539,Export!A:N,14,FALSE)</f>
        <v>42</v>
      </c>
    </row>
    <row r="540" spans="1:30">
      <c r="A540" s="1">
        <v>149</v>
      </c>
      <c r="B540" s="1" t="str">
        <f>VLOOKUP($A540,Contacts!$A:$O,14,FALSE)</f>
        <v>Mid-Atlantic</v>
      </c>
      <c r="C540" s="1" t="str">
        <f>VLOOKUP($A540,Contacts!$A:$O,15,FALSE)</f>
        <v>North East</v>
      </c>
      <c r="D540" s="1" t="s">
        <v>2921</v>
      </c>
      <c r="E540" s="1" t="s">
        <v>11</v>
      </c>
      <c r="F540" s="1" t="s">
        <v>45</v>
      </c>
      <c r="G540" s="1" t="s">
        <v>2922</v>
      </c>
      <c r="H540" s="1" t="s">
        <v>2923</v>
      </c>
      <c r="I540" s="1" t="s">
        <v>2926</v>
      </c>
      <c r="J540" s="1" t="s">
        <v>2924</v>
      </c>
      <c r="K540" s="1" t="s">
        <v>2925</v>
      </c>
      <c r="L540" t="str">
        <f>VLOOKUP(K540,Page1!A:F,6,FALSE)</f>
        <v>Key Account Manager</v>
      </c>
      <c r="M540" s="61" t="e">
        <f>VLOOKUP(H540,VehiclesReport!A:D,4,FALSE)</f>
        <v>#N/A</v>
      </c>
      <c r="N540" t="e">
        <f>VLOOKUP(M540,Blackout!A:J,10,FALSE)</f>
        <v>#N/A</v>
      </c>
      <c r="O540">
        <v>0</v>
      </c>
      <c r="P540">
        <f>SUMIF(Report!A:A,'Vehicle Details'!H540,Report!D:D)</f>
        <v>264</v>
      </c>
      <c r="V540">
        <f>P540/(SUMIF(Report!A:A,'Vehicle Details'!H540,Report!F:F))</f>
        <v>22.896790980052039</v>
      </c>
      <c r="W540">
        <f>AVERAGEIF(Report!A:A,'Vehicle Details'!H540,Report!G:G)</f>
        <v>4.54</v>
      </c>
      <c r="X540">
        <f>SUMIF(Report!A:A, 'Vehicle Details'!H540,Report!H:H)</f>
        <v>52.35</v>
      </c>
      <c r="AA540">
        <f>COUNTIF('National Seating Mobility - NSM'!B:B,'Vehicle Details'!H540)</f>
        <v>0</v>
      </c>
      <c r="AB540">
        <f>SUMIF('National Seating Mobility - NSM'!B:B,'Vehicle Details'!H540,'National Seating Mobility - NSM'!F:F)</f>
        <v>0</v>
      </c>
      <c r="AC540">
        <f>VLOOKUP(A540,Export!A:I,9,FALSE)</f>
        <v>0.75</v>
      </c>
      <c r="AD540">
        <f>VLOOKUP(A540,Export!A:N,14,FALSE)</f>
        <v>123</v>
      </c>
    </row>
    <row r="541" spans="1:30">
      <c r="A541" s="1">
        <v>75</v>
      </c>
      <c r="B541" s="1" t="str">
        <f>VLOOKUP($A541,Contacts!$A:$O,14,FALSE)</f>
        <v>SEC</v>
      </c>
      <c r="C541" s="1" t="str">
        <f>VLOOKUP($A541,Contacts!$A:$O,15,FALSE)</f>
        <v>South East</v>
      </c>
      <c r="D541" s="1" t="s">
        <v>2927</v>
      </c>
      <c r="E541" s="1" t="s">
        <v>11</v>
      </c>
      <c r="F541" s="1" t="s">
        <v>12</v>
      </c>
      <c r="G541" s="1" t="s">
        <v>37</v>
      </c>
      <c r="H541" s="1" t="s">
        <v>2928</v>
      </c>
      <c r="I541" s="1" t="s">
        <v>2931</v>
      </c>
      <c r="J541" s="1" t="s">
        <v>2929</v>
      </c>
      <c r="K541" s="1" t="s">
        <v>2930</v>
      </c>
      <c r="L541" t="str">
        <f>VLOOKUP(K541,Page1!A:F,6,FALSE)</f>
        <v>Technician</v>
      </c>
      <c r="M541" t="str">
        <f>VLOOKUP(H541,VehiclesReport!A:D,4,FALSE)</f>
        <v>0090402516</v>
      </c>
      <c r="N541" t="e">
        <f>VLOOKUP(M541,Blackout!A:J,10,FALSE)</f>
        <v>#N/A</v>
      </c>
      <c r="O541">
        <v>1</v>
      </c>
      <c r="P541">
        <f>SUMIF(Report!A:A,'Vehicle Details'!H541,Report!D:D)</f>
        <v>122</v>
      </c>
      <c r="V541">
        <f>P541/(SUMIF(Report!A:A,'Vehicle Details'!H541,Report!F:F))</f>
        <v>10.544511668107173</v>
      </c>
      <c r="W541">
        <f>AVERAGEIF(Report!A:A,'Vehicle Details'!H541,Report!G:G)</f>
        <v>4.32</v>
      </c>
      <c r="X541">
        <f>SUMIF(Report!A:A, 'Vehicle Details'!H541,Report!H:H)</f>
        <v>50</v>
      </c>
      <c r="AA541">
        <f>COUNTIF('National Seating Mobility - NSM'!B:B,'Vehicle Details'!H541)</f>
        <v>0</v>
      </c>
      <c r="AB541">
        <f>SUMIF('National Seating Mobility - NSM'!B:B,'Vehicle Details'!H541,'National Seating Mobility - NSM'!F:F)</f>
        <v>0</v>
      </c>
      <c r="AC541">
        <f>VLOOKUP(A541,Export!A:I,9,FALSE)</f>
        <v>7.6923076923076927E-2</v>
      </c>
      <c r="AD541">
        <f>VLOOKUP(A541,Export!A:N,14,FALSE)</f>
        <v>227</v>
      </c>
    </row>
    <row r="542" spans="1:30">
      <c r="A542" s="1">
        <v>68</v>
      </c>
      <c r="B542" s="1" t="str">
        <f>VLOOKUP($A542,Contacts!$A:$O,14,FALSE)</f>
        <v>ACC</v>
      </c>
      <c r="C542" s="1" t="str">
        <f>VLOOKUP($A542,Contacts!$A:$O,15,FALSE)</f>
        <v>South East</v>
      </c>
      <c r="D542" s="1" t="s">
        <v>2932</v>
      </c>
      <c r="E542" s="1" t="s">
        <v>11</v>
      </c>
      <c r="F542" s="1" t="s">
        <v>12</v>
      </c>
      <c r="G542" s="1" t="s">
        <v>37</v>
      </c>
      <c r="H542" s="1" t="s">
        <v>2933</v>
      </c>
      <c r="I542" s="1" t="s">
        <v>2936</v>
      </c>
      <c r="J542" s="1" t="s">
        <v>2934</v>
      </c>
      <c r="K542" s="1" t="s">
        <v>2935</v>
      </c>
      <c r="L542" t="str">
        <f>VLOOKUP(K542,Page1!A:F,6,FALSE)</f>
        <v>Technician</v>
      </c>
      <c r="M542" t="str">
        <f>VLOOKUP(H542,VehiclesReport!A:D,4,FALSE)</f>
        <v>1101703049</v>
      </c>
      <c r="N542" t="e">
        <f>VLOOKUP(M542,Blackout!A:J,10,FALSE)</f>
        <v>#N/A</v>
      </c>
      <c r="O542">
        <v>1</v>
      </c>
      <c r="P542">
        <f>SUMIF(Report!A:A,'Vehicle Details'!H542,Report!D:D)</f>
        <v>598</v>
      </c>
      <c r="V542">
        <f>P542/(SUMIF(Report!A:A,'Vehicle Details'!H542,Report!F:F))</f>
        <v>16.816647919010123</v>
      </c>
      <c r="W542">
        <f>AVERAGEIF(Report!A:A,'Vehicle Details'!H542,Report!G:G)</f>
        <v>4.5299999999999994</v>
      </c>
      <c r="X542">
        <f>SUMIF(Report!A:A, 'Vehicle Details'!H542,Report!H:H)</f>
        <v>159.87</v>
      </c>
      <c r="AA542">
        <f>COUNTIF('National Seating Mobility - NSM'!B:B,'Vehicle Details'!H542)</f>
        <v>0</v>
      </c>
      <c r="AB542">
        <f>SUMIF('National Seating Mobility - NSM'!B:B,'Vehicle Details'!H542,'National Seating Mobility - NSM'!F:F)</f>
        <v>0</v>
      </c>
      <c r="AC542">
        <f>VLOOKUP(A542,Export!A:I,9,FALSE)</f>
        <v>0.14285714285714285</v>
      </c>
      <c r="AD542">
        <f>VLOOKUP(A542,Export!A:N,14,FALSE)</f>
        <v>176</v>
      </c>
    </row>
    <row r="543" spans="1:30">
      <c r="A543" s="1">
        <v>920</v>
      </c>
      <c r="B543" s="1">
        <f>VLOOKUP($A543,Contacts!$A:$O,14,FALSE)</f>
        <v>0</v>
      </c>
      <c r="C543" s="1" t="str">
        <f>VLOOKUP($A543,Contacts!$A:$O,15,FALSE)</f>
        <v>North East</v>
      </c>
      <c r="D543" s="1" t="s">
        <v>2937</v>
      </c>
      <c r="E543" s="1" t="s">
        <v>11</v>
      </c>
      <c r="F543" s="1" t="s">
        <v>12</v>
      </c>
      <c r="G543" s="1" t="s">
        <v>37</v>
      </c>
      <c r="H543" s="1" t="s">
        <v>2938</v>
      </c>
      <c r="I543" s="1" t="s">
        <v>2942</v>
      </c>
      <c r="J543" s="1" t="s">
        <v>2940</v>
      </c>
      <c r="K543" s="1" t="s">
        <v>2941</v>
      </c>
      <c r="L543" t="str">
        <f>VLOOKUP(K543,Page1!A:F,6,FALSE)</f>
        <v>Technician Master</v>
      </c>
      <c r="M543" t="str">
        <f>VLOOKUP(H543,VehiclesReport!A:D,4,FALSE)</f>
        <v>1121602099</v>
      </c>
      <c r="N543" t="e">
        <f>VLOOKUP(M543,Blackout!A:J,10,FALSE)</f>
        <v>#N/A</v>
      </c>
      <c r="O543">
        <v>1</v>
      </c>
      <c r="P543">
        <f>SUMIF(Report!A:A,'Vehicle Details'!H543,Report!D:D)</f>
        <v>0</v>
      </c>
      <c r="V543" t="e">
        <f>P543/(SUMIF(Report!A:A,'Vehicle Details'!H543,Report!F:F))</f>
        <v>#DIV/0!</v>
      </c>
      <c r="W543" t="e">
        <f>AVERAGEIF(Report!A:A,'Vehicle Details'!H543,Report!G:G)</f>
        <v>#DIV/0!</v>
      </c>
      <c r="X543">
        <f>SUMIF(Report!A:A, 'Vehicle Details'!H543,Report!H:H)</f>
        <v>0</v>
      </c>
      <c r="AA543">
        <f>COUNTIF('National Seating Mobility - NSM'!B:B,'Vehicle Details'!H543)</f>
        <v>0</v>
      </c>
      <c r="AB543">
        <f>SUMIF('National Seating Mobility - NSM'!B:B,'Vehicle Details'!H543,'National Seating Mobility - NSM'!F:F)</f>
        <v>0</v>
      </c>
      <c r="AC543" t="e">
        <f>VLOOKUP(A543,Export!A:I,9,FALSE)</f>
        <v>#N/A</v>
      </c>
      <c r="AD543" t="e">
        <f>VLOOKUP(A543,Export!A:N,14,FALSE)</f>
        <v>#N/A</v>
      </c>
    </row>
    <row r="544" spans="1:30">
      <c r="A544" s="1">
        <v>161</v>
      </c>
      <c r="B544" s="1" t="str">
        <f>VLOOKUP($A544,Contacts!$A:$O,14,FALSE)</f>
        <v>Mid-Central</v>
      </c>
      <c r="C544" s="1" t="str">
        <f>VLOOKUP($A544,Contacts!$A:$O,15,FALSE)</f>
        <v>Central</v>
      </c>
      <c r="D544" s="1" t="s">
        <v>2943</v>
      </c>
      <c r="E544" s="1" t="s">
        <v>67</v>
      </c>
      <c r="F544" s="1" t="s">
        <v>45</v>
      </c>
      <c r="G544" s="1" t="s">
        <v>46</v>
      </c>
      <c r="H544" s="1" t="s">
        <v>2944</v>
      </c>
      <c r="I544" s="1" t="s">
        <v>2947</v>
      </c>
      <c r="J544" s="1" t="s">
        <v>2945</v>
      </c>
      <c r="K544" s="1" t="s">
        <v>2946</v>
      </c>
      <c r="L544" t="str">
        <f>VLOOKUP(K544,Page1!A:F,6,FALSE)</f>
        <v>Technician</v>
      </c>
      <c r="M544" t="str">
        <f>VLOOKUP(H544,VehiclesReport!A:D,4,FALSE)</f>
        <v>1112902281</v>
      </c>
      <c r="N544" t="e">
        <f>VLOOKUP(M544,Blackout!A:J,10,FALSE)</f>
        <v>#N/A</v>
      </c>
      <c r="O544">
        <v>1</v>
      </c>
      <c r="P544">
        <f>SUMIF(Report!A:A,'Vehicle Details'!H544,Report!D:D)</f>
        <v>1024</v>
      </c>
      <c r="V544">
        <f>P544/(SUMIF(Report!A:A,'Vehicle Details'!H544,Report!F:F))</f>
        <v>16.428686025990697</v>
      </c>
      <c r="W544">
        <f>AVERAGEIF(Report!A:A,'Vehicle Details'!H544,Report!G:G)</f>
        <v>4.57</v>
      </c>
      <c r="X544">
        <f>SUMIF(Report!A:A, 'Vehicle Details'!H544,Report!H:H)</f>
        <v>284.69</v>
      </c>
      <c r="AA544">
        <f>COUNTIF('National Seating Mobility - NSM'!B:B,'Vehicle Details'!H544)</f>
        <v>0</v>
      </c>
      <c r="AB544">
        <f>SUMIF('National Seating Mobility - NSM'!B:B,'Vehicle Details'!H544,'National Seating Mobility - NSM'!F:F)</f>
        <v>0</v>
      </c>
      <c r="AC544">
        <f>VLOOKUP(A544,Export!A:I,9,FALSE)</f>
        <v>0.375</v>
      </c>
      <c r="AD544">
        <f>VLOOKUP(A544,Export!A:N,14,FALSE)</f>
        <v>73</v>
      </c>
    </row>
    <row r="545" spans="1:30">
      <c r="A545" s="1">
        <v>140</v>
      </c>
      <c r="B545" s="1" t="str">
        <f>VLOOKUP($A545,Contacts!$A:$O,14,FALSE)</f>
        <v>Pac.N.West</v>
      </c>
      <c r="C545" s="1" t="str">
        <f>VLOOKUP($A545,Contacts!$A:$O,15,FALSE)</f>
        <v>West</v>
      </c>
      <c r="D545" s="1" t="s">
        <v>2948</v>
      </c>
      <c r="E545" s="1" t="s">
        <v>67</v>
      </c>
      <c r="F545" s="1" t="s">
        <v>99</v>
      </c>
      <c r="G545" s="1" t="s">
        <v>100</v>
      </c>
      <c r="H545" s="1" t="s">
        <v>2949</v>
      </c>
      <c r="I545" s="1" t="s">
        <v>2952</v>
      </c>
      <c r="J545" s="1" t="s">
        <v>2950</v>
      </c>
      <c r="K545" s="1" t="s">
        <v>2951</v>
      </c>
      <c r="L545" t="str">
        <f>VLOOKUP(K545,Page1!A:F,6,FALSE)</f>
        <v>General Manager</v>
      </c>
      <c r="M545" t="str">
        <f>VLOOKUP(H545,VehiclesReport!A:D,4,FALSE)</f>
        <v>1102103963</v>
      </c>
      <c r="N545" t="e">
        <f>VLOOKUP(M545,Blackout!A:J,10,FALSE)</f>
        <v>#N/A</v>
      </c>
      <c r="O545">
        <v>1</v>
      </c>
      <c r="P545">
        <f>SUMIF(Report!A:A,'Vehicle Details'!H545,Report!D:D)</f>
        <v>0</v>
      </c>
      <c r="V545" t="e">
        <f>P545/(SUMIF(Report!A:A,'Vehicle Details'!H545,Report!F:F))</f>
        <v>#DIV/0!</v>
      </c>
      <c r="W545" t="e">
        <f>AVERAGEIF(Report!A:A,'Vehicle Details'!H545,Report!G:G)</f>
        <v>#DIV/0!</v>
      </c>
      <c r="X545">
        <f>SUMIF(Report!A:A, 'Vehicle Details'!H545,Report!H:H)</f>
        <v>0</v>
      </c>
      <c r="AA545">
        <f>COUNTIF('National Seating Mobility - NSM'!B:B,'Vehicle Details'!H545)</f>
        <v>0</v>
      </c>
      <c r="AB545">
        <f>SUMIF('National Seating Mobility - NSM'!B:B,'Vehicle Details'!H545,'National Seating Mobility - NSM'!F:F)</f>
        <v>0</v>
      </c>
      <c r="AC545">
        <f>VLOOKUP(A545,Export!A:I,9,FALSE)</f>
        <v>0.4</v>
      </c>
      <c r="AD545">
        <f>VLOOKUP(A545,Export!A:N,14,FALSE)</f>
        <v>80</v>
      </c>
    </row>
    <row r="546" spans="1:30">
      <c r="A546" s="1">
        <v>131</v>
      </c>
      <c r="B546" s="1" t="str">
        <f>VLOOKUP($A546,Contacts!$A:$O,14,FALSE)</f>
        <v>Big East</v>
      </c>
      <c r="C546" s="1" t="str">
        <f>VLOOKUP($A546,Contacts!$A:$O,15,FALSE)</f>
        <v>North East</v>
      </c>
      <c r="D546" s="1" t="s">
        <v>2953</v>
      </c>
      <c r="E546" s="1" t="s">
        <v>331</v>
      </c>
      <c r="F546" s="1" t="s">
        <v>45</v>
      </c>
      <c r="G546" s="1" t="s">
        <v>2954</v>
      </c>
      <c r="H546" s="1" t="s">
        <v>2955</v>
      </c>
      <c r="I546" s="1" t="s">
        <v>2957</v>
      </c>
      <c r="J546" s="1" t="s">
        <v>2956</v>
      </c>
      <c r="K546" s="1" t="s">
        <v>1976</v>
      </c>
      <c r="L546" t="str">
        <f>VLOOKUP(K546,Page1!A:F,6,FALSE)</f>
        <v>Sr. Access Technician</v>
      </c>
      <c r="M546" t="str">
        <f>VLOOKUP(H546,VehiclesReport!A:D,4,FALSE)</f>
        <v>1112301390</v>
      </c>
      <c r="N546" t="e">
        <f>VLOOKUP(M546,Blackout!A:J,10,FALSE)</f>
        <v>#N/A</v>
      </c>
      <c r="O546">
        <v>1</v>
      </c>
      <c r="P546">
        <f>SUMIF(Report!A:A,'Vehicle Details'!H546,Report!D:D)</f>
        <v>1473</v>
      </c>
      <c r="V546">
        <f>P546/(SUMIF(Report!A:A,'Vehicle Details'!H546,Report!F:F))</f>
        <v>14.020559680182753</v>
      </c>
      <c r="W546">
        <f>AVERAGEIF(Report!A:A,'Vehicle Details'!H546,Report!G:G)</f>
        <v>4.9700000000000006</v>
      </c>
      <c r="X546">
        <f>SUMIF(Report!A:A, 'Vehicle Details'!H546,Report!H:H)</f>
        <v>523.22</v>
      </c>
      <c r="AA546">
        <f>COUNTIF('National Seating Mobility - NSM'!B:B,'Vehicle Details'!H546)</f>
        <v>0</v>
      </c>
      <c r="AB546">
        <f>SUMIF('National Seating Mobility - NSM'!B:B,'Vehicle Details'!H546,'National Seating Mobility - NSM'!F:F)</f>
        <v>0</v>
      </c>
      <c r="AC546">
        <f>VLOOKUP(A546,Export!A:I,9,FALSE)</f>
        <v>0.265625</v>
      </c>
      <c r="AD546">
        <f>VLOOKUP(A546,Export!A:N,14,FALSE)</f>
        <v>511</v>
      </c>
    </row>
    <row r="547" spans="1:30">
      <c r="A547" s="1">
        <v>4</v>
      </c>
      <c r="B547" s="1" t="str">
        <f>VLOOKUP($A547,Contacts!$A:$O,14,FALSE)</f>
        <v>Gulf Coast</v>
      </c>
      <c r="C547" s="1" t="str">
        <f>VLOOKUP($A547,Contacts!$A:$O,15,FALSE)</f>
        <v>South East</v>
      </c>
      <c r="D547" s="1" t="s">
        <v>2958</v>
      </c>
      <c r="E547" s="1" t="s">
        <v>44</v>
      </c>
      <c r="F547" s="1" t="s">
        <v>45</v>
      </c>
      <c r="G547" s="1" t="s">
        <v>60</v>
      </c>
      <c r="H547" s="1" t="s">
        <v>2959</v>
      </c>
      <c r="I547" s="1" t="s">
        <v>2962</v>
      </c>
      <c r="J547" s="1" t="s">
        <v>2960</v>
      </c>
      <c r="K547" s="1" t="s">
        <v>2961</v>
      </c>
      <c r="L547" t="str">
        <f>VLOOKUP(K547,Page1!A:F,6,FALSE)</f>
        <v>Technician Senior</v>
      </c>
      <c r="M547" t="str">
        <f>VLOOKUP(H547,VehiclesReport!A:D,4,FALSE)</f>
        <v>1102104144</v>
      </c>
      <c r="N547" t="e">
        <f>VLOOKUP(M547,Blackout!A:J,10,FALSE)</f>
        <v>#N/A</v>
      </c>
      <c r="O547">
        <v>1</v>
      </c>
      <c r="P547">
        <f>SUMIF(Report!A:A,'Vehicle Details'!H547,Report!D:D)</f>
        <v>635</v>
      </c>
      <c r="V547">
        <f>P547/(SUMIF(Report!A:A,'Vehicle Details'!H547,Report!F:F))</f>
        <v>14.819136522753793</v>
      </c>
      <c r="W547">
        <f>AVERAGEIF(Report!A:A,'Vehicle Details'!H547,Report!G:G)</f>
        <v>4.1549999999999994</v>
      </c>
      <c r="X547">
        <f>SUMIF(Report!A:A, 'Vehicle Details'!H547,Report!H:H)</f>
        <v>178.24</v>
      </c>
      <c r="AA547">
        <f>COUNTIF('National Seating Mobility - NSM'!B:B,'Vehicle Details'!H547)</f>
        <v>0</v>
      </c>
      <c r="AB547">
        <f>SUMIF('National Seating Mobility - NSM'!B:B,'Vehicle Details'!H547,'National Seating Mobility - NSM'!F:F)</f>
        <v>0</v>
      </c>
      <c r="AC547">
        <f>VLOOKUP(A547,Export!A:I,9,FALSE)</f>
        <v>0.22727272727272727</v>
      </c>
      <c r="AD547">
        <f>VLOOKUP(A547,Export!A:N,14,FALSE)</f>
        <v>529</v>
      </c>
    </row>
    <row r="548" spans="1:30">
      <c r="A548" s="1">
        <v>23</v>
      </c>
      <c r="B548" s="1" t="str">
        <f>VLOOKUP($A548,Contacts!$A:$O,14,FALSE)</f>
        <v>North Central</v>
      </c>
      <c r="C548" s="1" t="str">
        <f>VLOOKUP($A548,Contacts!$A:$O,15,FALSE)</f>
        <v>Central</v>
      </c>
      <c r="D548" s="1" t="s">
        <v>2963</v>
      </c>
      <c r="E548" s="1" t="s">
        <v>44</v>
      </c>
      <c r="F548" s="1" t="s">
        <v>99</v>
      </c>
      <c r="G548" s="1" t="s">
        <v>100</v>
      </c>
      <c r="H548" s="1" t="s">
        <v>2964</v>
      </c>
      <c r="I548" s="1" t="s">
        <v>2967</v>
      </c>
      <c r="J548" s="1" t="s">
        <v>2965</v>
      </c>
      <c r="K548" s="1" t="s">
        <v>2966</v>
      </c>
      <c r="L548" t="e">
        <f>VLOOKUP(K548,Page1!A:F,6,FALSE)</f>
        <v>#N/A</v>
      </c>
      <c r="M548" t="str">
        <f>VLOOKUP(H548,VehiclesReport!A:D,4,FALSE)</f>
        <v>0042285087</v>
      </c>
      <c r="N548" t="e">
        <f>VLOOKUP(M548,Blackout!A:J,10,FALSE)</f>
        <v>#N/A</v>
      </c>
      <c r="O548">
        <v>1</v>
      </c>
      <c r="P548">
        <f>SUMIF(Report!A:A,'Vehicle Details'!H548,Report!D:D)</f>
        <v>0</v>
      </c>
      <c r="V548" t="e">
        <f>P548/(SUMIF(Report!A:A,'Vehicle Details'!H548,Report!F:F))</f>
        <v>#DIV/0!</v>
      </c>
      <c r="W548" t="e">
        <f>AVERAGEIF(Report!A:A,'Vehicle Details'!H548,Report!G:G)</f>
        <v>#DIV/0!</v>
      </c>
      <c r="X548">
        <f>SUMIF(Report!A:A, 'Vehicle Details'!H548,Report!H:H)</f>
        <v>0</v>
      </c>
      <c r="AA548">
        <f>COUNTIF('National Seating Mobility - NSM'!B:B,'Vehicle Details'!H548)</f>
        <v>0</v>
      </c>
      <c r="AB548">
        <f>SUMIF('National Seating Mobility - NSM'!B:B,'Vehicle Details'!H548,'National Seating Mobility - NSM'!F:F)</f>
        <v>0</v>
      </c>
      <c r="AC548">
        <f>VLOOKUP(A548,Export!A:I,9,FALSE)</f>
        <v>0.41379310344827586</v>
      </c>
      <c r="AD548">
        <f>VLOOKUP(A548,Export!A:N,14,FALSE)</f>
        <v>249</v>
      </c>
    </row>
    <row r="549" spans="1:30">
      <c r="A549" s="1">
        <v>20</v>
      </c>
      <c r="B549" s="1" t="str">
        <f>VLOOKUP($A549,Contacts!$A:$O,14,FALSE)</f>
        <v>Mid-Central</v>
      </c>
      <c r="C549" s="1" t="str">
        <f>VLOOKUP($A549,Contacts!$A:$O,15,FALSE)</f>
        <v>Central</v>
      </c>
      <c r="D549" s="1" t="s">
        <v>2968</v>
      </c>
      <c r="E549" s="1" t="s">
        <v>67</v>
      </c>
      <c r="F549" s="1" t="s">
        <v>45</v>
      </c>
      <c r="G549" s="1" t="s">
        <v>46</v>
      </c>
      <c r="H549" s="1" t="s">
        <v>2969</v>
      </c>
      <c r="I549" s="1" t="s">
        <v>2972</v>
      </c>
      <c r="J549" s="1" t="s">
        <v>2970</v>
      </c>
      <c r="K549" s="1" t="s">
        <v>2971</v>
      </c>
      <c r="L549" t="e">
        <f>VLOOKUP(K549,Page1!A:F,6,FALSE)</f>
        <v>#N/A</v>
      </c>
      <c r="M549" t="str">
        <f>VLOOKUP(H549,VehiclesReport!A:D,4,FALSE)</f>
        <v>1112905698</v>
      </c>
      <c r="N549" t="e">
        <f>VLOOKUP(M549,Blackout!A:J,10,FALSE)</f>
        <v>#N/A</v>
      </c>
      <c r="O549">
        <v>1</v>
      </c>
      <c r="P549">
        <f>SUMIF(Report!A:A,'Vehicle Details'!H549,Report!D:D)</f>
        <v>283</v>
      </c>
      <c r="V549">
        <f>P549/(SUMIF(Report!A:A,'Vehicle Details'!H549,Report!F:F))</f>
        <v>15.925717501406865</v>
      </c>
      <c r="W549">
        <f>AVERAGEIF(Report!A:A,'Vehicle Details'!H549,Report!G:G)</f>
        <v>4.7</v>
      </c>
      <c r="X549">
        <f>SUMIF(Report!A:A, 'Vehicle Details'!H549,Report!H:H)</f>
        <v>83.5</v>
      </c>
      <c r="AA549">
        <f>COUNTIF('National Seating Mobility - NSM'!B:B,'Vehicle Details'!H549)</f>
        <v>0</v>
      </c>
      <c r="AB549">
        <f>SUMIF('National Seating Mobility - NSM'!B:B,'Vehicle Details'!H549,'National Seating Mobility - NSM'!F:F)</f>
        <v>0</v>
      </c>
      <c r="AC549">
        <f>VLOOKUP(A549,Export!A:I,9,FALSE)</f>
        <v>0.2</v>
      </c>
      <c r="AD549">
        <f>VLOOKUP(A549,Export!A:N,14,FALSE)</f>
        <v>44</v>
      </c>
    </row>
    <row r="550" spans="1:30">
      <c r="A550" s="1">
        <v>72</v>
      </c>
      <c r="B550" s="1" t="str">
        <f>VLOOKUP($A550,Contacts!$A:$O,14,FALSE)</f>
        <v>SC Texas</v>
      </c>
      <c r="C550" s="1" t="str">
        <f>VLOOKUP($A550,Contacts!$A:$O,15,FALSE)</f>
        <v>South East</v>
      </c>
      <c r="D550" s="1" t="s">
        <v>2973</v>
      </c>
      <c r="E550" s="1" t="s">
        <v>44</v>
      </c>
      <c r="F550" s="1" t="s">
        <v>45</v>
      </c>
      <c r="G550" s="1" t="s">
        <v>60</v>
      </c>
      <c r="H550" s="1" t="s">
        <v>2974</v>
      </c>
      <c r="I550" s="1" t="s">
        <v>2977</v>
      </c>
      <c r="J550" s="1" t="s">
        <v>2975</v>
      </c>
      <c r="K550" s="1" t="s">
        <v>2976</v>
      </c>
      <c r="L550" t="str">
        <f>VLOOKUP(K550,Page1!A:F,6,FALSE)</f>
        <v>Technician Senior</v>
      </c>
      <c r="M550" t="str">
        <f>VLOOKUP(H550,VehiclesReport!A:D,4,FALSE)</f>
        <v>9011285032</v>
      </c>
      <c r="N550" t="e">
        <f>VLOOKUP(M550,Blackout!A:J,10,FALSE)</f>
        <v>#N/A</v>
      </c>
      <c r="O550">
        <v>1</v>
      </c>
      <c r="P550">
        <f>SUMIF(Report!A:A,'Vehicle Details'!H550,Report!D:D)</f>
        <v>785</v>
      </c>
      <c r="V550">
        <f>P550/(SUMIF(Report!A:A,'Vehicle Details'!H550,Report!F:F))</f>
        <v>24.042879019908113</v>
      </c>
      <c r="W550">
        <f>AVERAGEIF(Report!A:A,'Vehicle Details'!H550,Report!G:G)</f>
        <v>4.3550000000000004</v>
      </c>
      <c r="X550">
        <f>SUMIF(Report!A:A, 'Vehicle Details'!H550,Report!H:H)</f>
        <v>142.57</v>
      </c>
      <c r="AA550">
        <f>COUNTIF('National Seating Mobility - NSM'!B:B,'Vehicle Details'!H550)</f>
        <v>0</v>
      </c>
      <c r="AB550">
        <f>SUMIF('National Seating Mobility - NSM'!B:B,'Vehicle Details'!H550,'National Seating Mobility - NSM'!F:F)</f>
        <v>0</v>
      </c>
      <c r="AC550">
        <f>VLOOKUP(A550,Export!A:I,9,FALSE)</f>
        <v>0.36842105263157893</v>
      </c>
      <c r="AD550">
        <f>VLOOKUP(A550,Export!A:N,14,FALSE)</f>
        <v>216</v>
      </c>
    </row>
    <row r="551" spans="1:30">
      <c r="A551" s="1">
        <v>16</v>
      </c>
      <c r="B551" s="1" t="str">
        <f>VLOOKUP($A551,Contacts!$A:$O,14,FALSE)</f>
        <v>Big 10</v>
      </c>
      <c r="C551" s="1" t="str">
        <f>VLOOKUP($A551,Contacts!$A:$O,15,FALSE)</f>
        <v>Central</v>
      </c>
      <c r="D551" s="1" t="s">
        <v>2978</v>
      </c>
      <c r="E551" s="1" t="s">
        <v>67</v>
      </c>
      <c r="F551" s="1" t="s">
        <v>45</v>
      </c>
      <c r="G551" s="1" t="s">
        <v>46</v>
      </c>
      <c r="H551" s="1" t="s">
        <v>2979</v>
      </c>
      <c r="I551" s="1" t="s">
        <v>2982</v>
      </c>
      <c r="J551" s="1" t="s">
        <v>2980</v>
      </c>
      <c r="K551" s="1" t="s">
        <v>2981</v>
      </c>
      <c r="L551" t="str">
        <f>VLOOKUP(K551,Page1!A:F,6,FALSE)</f>
        <v>Access Technician</v>
      </c>
      <c r="M551" t="str">
        <f>VLOOKUP(H551,VehiclesReport!A:D,4,FALSE)</f>
        <v>9061203002</v>
      </c>
      <c r="N551" t="e">
        <f>VLOOKUP(M551,Blackout!A:J,10,FALSE)</f>
        <v>#N/A</v>
      </c>
      <c r="O551">
        <v>1</v>
      </c>
      <c r="P551">
        <f>SUMIF(Report!A:A,'Vehicle Details'!H551,Report!D:D)</f>
        <v>163</v>
      </c>
      <c r="V551">
        <f>P551/(SUMIF(Report!A:A,'Vehicle Details'!H551,Report!F:F))</f>
        <v>15.050784856879039</v>
      </c>
      <c r="W551">
        <f>AVERAGEIF(Report!A:A,'Vehicle Details'!H551,Report!G:G)</f>
        <v>5.21</v>
      </c>
      <c r="X551">
        <f>SUMIF(Report!A:A, 'Vehicle Details'!H551,Report!H:H)</f>
        <v>56.46</v>
      </c>
      <c r="AA551">
        <f>COUNTIF('National Seating Mobility - NSM'!B:B,'Vehicle Details'!H551)</f>
        <v>0</v>
      </c>
      <c r="AB551">
        <f>SUMIF('National Seating Mobility - NSM'!B:B,'Vehicle Details'!H551,'National Seating Mobility - NSM'!F:F)</f>
        <v>0</v>
      </c>
      <c r="AC551">
        <f>VLOOKUP(A551,Export!A:I,9,FALSE)</f>
        <v>0.27272727272727271</v>
      </c>
      <c r="AD551">
        <f>VLOOKUP(A551,Export!A:N,14,FALSE)</f>
        <v>535</v>
      </c>
    </row>
    <row r="552" spans="1:30">
      <c r="A552" s="1">
        <v>25</v>
      </c>
      <c r="B552" s="1" t="str">
        <f>VLOOKUP($A552,Contacts!$A:$O,14,FALSE)</f>
        <v>South Pacific</v>
      </c>
      <c r="C552" s="1" t="str">
        <f>VLOOKUP($A552,Contacts!$A:$O,15,FALSE)</f>
        <v>West</v>
      </c>
      <c r="D552" s="1" t="s">
        <v>2983</v>
      </c>
      <c r="E552" s="1" t="s">
        <v>44</v>
      </c>
      <c r="F552" s="1" t="s">
        <v>45</v>
      </c>
      <c r="G552" s="1" t="s">
        <v>53</v>
      </c>
      <c r="H552" s="1" t="s">
        <v>2984</v>
      </c>
      <c r="I552" s="1" t="s">
        <v>2987</v>
      </c>
      <c r="J552" s="1" t="s">
        <v>2985</v>
      </c>
      <c r="K552" s="1" t="s">
        <v>2986</v>
      </c>
      <c r="L552" t="str">
        <f>VLOOKUP(K552,Page1!A:F,6,FALSE)</f>
        <v>Technician</v>
      </c>
      <c r="M552" t="str">
        <f>VLOOKUP(H552,VehiclesReport!A:D,4,FALSE)</f>
        <v>1112801369</v>
      </c>
      <c r="N552" t="e">
        <f>VLOOKUP(M552,Blackout!A:J,10,FALSE)</f>
        <v>#N/A</v>
      </c>
      <c r="O552">
        <v>1</v>
      </c>
      <c r="P552">
        <f>SUMIF(Report!A:A,'Vehicle Details'!H552,Report!D:D)</f>
        <v>305</v>
      </c>
      <c r="V552">
        <f>P552/(SUMIF(Report!A:A,'Vehicle Details'!H552,Report!F:F))</f>
        <v>13.095749248604552</v>
      </c>
      <c r="W552">
        <f>AVERAGEIF(Report!A:A,'Vehicle Details'!H552,Report!G:G)</f>
        <v>6.2</v>
      </c>
      <c r="X552">
        <f>SUMIF(Report!A:A, 'Vehicle Details'!H552,Report!H:H)</f>
        <v>144.38999999999999</v>
      </c>
      <c r="AA552">
        <f>COUNTIF('National Seating Mobility - NSM'!B:B,'Vehicle Details'!H552)</f>
        <v>0</v>
      </c>
      <c r="AB552">
        <f>SUMIF('National Seating Mobility - NSM'!B:B,'Vehicle Details'!H552,'National Seating Mobility - NSM'!F:F)</f>
        <v>0</v>
      </c>
      <c r="AC552">
        <f>VLOOKUP(A552,Export!A:I,9,FALSE)</f>
        <v>0.63636363636363635</v>
      </c>
      <c r="AD552">
        <f>VLOOKUP(A552,Export!A:N,14,FALSE)</f>
        <v>142</v>
      </c>
    </row>
    <row r="553" spans="1:30">
      <c r="A553" s="1">
        <v>122</v>
      </c>
      <c r="B553" s="1" t="str">
        <f>VLOOKUP($A553,Contacts!$A:$O,14,FALSE)</f>
        <v>New England</v>
      </c>
      <c r="C553" s="1" t="str">
        <f>VLOOKUP($A553,Contacts!$A:$O,15,FALSE)</f>
        <v>North East</v>
      </c>
      <c r="D553" s="1" t="s">
        <v>2988</v>
      </c>
      <c r="E553" s="1" t="s">
        <v>67</v>
      </c>
      <c r="F553" s="1" t="s">
        <v>45</v>
      </c>
      <c r="G553" s="1" t="s">
        <v>46</v>
      </c>
      <c r="H553" s="1" t="s">
        <v>2989</v>
      </c>
      <c r="I553" s="1" t="s">
        <v>2992</v>
      </c>
      <c r="J553" s="1" t="s">
        <v>2990</v>
      </c>
      <c r="K553" s="1" t="s">
        <v>2991</v>
      </c>
      <c r="L553" t="str">
        <f>VLOOKUP(K553,Page1!A:F,6,FALSE)</f>
        <v>Technician Senior</v>
      </c>
      <c r="M553" t="str">
        <f>VLOOKUP(H553,VehiclesReport!A:D,4,FALSE)</f>
        <v>1112403589</v>
      </c>
      <c r="N553" t="e">
        <f>VLOOKUP(M553,Blackout!A:J,10,FALSE)</f>
        <v>#N/A</v>
      </c>
      <c r="O553">
        <v>1</v>
      </c>
      <c r="P553">
        <f>SUMIF(Report!A:A,'Vehicle Details'!H553,Report!D:D)</f>
        <v>360</v>
      </c>
      <c r="V553">
        <f>P553/(SUMIF(Report!A:A,'Vehicle Details'!H553,Report!F:F))</f>
        <v>15.20912547528517</v>
      </c>
      <c r="W553">
        <f>AVERAGEIF(Report!A:A,'Vehicle Details'!H553,Report!G:G)</f>
        <v>4.9000000000000004</v>
      </c>
      <c r="X553">
        <f>SUMIF(Report!A:A, 'Vehicle Details'!H553,Report!H:H)</f>
        <v>115.97</v>
      </c>
      <c r="AA553">
        <f>COUNTIF('National Seating Mobility - NSM'!B:B,'Vehicle Details'!H553)</f>
        <v>0</v>
      </c>
      <c r="AB553">
        <f>SUMIF('National Seating Mobility - NSM'!B:B,'Vehicle Details'!H553,'National Seating Mobility - NSM'!F:F)</f>
        <v>0</v>
      </c>
      <c r="AC553">
        <f>VLOOKUP(A553,Export!A:I,9,FALSE)</f>
        <v>0.2608695652173913</v>
      </c>
      <c r="AD553">
        <f>VLOOKUP(A553,Export!A:N,14,FALSE)</f>
        <v>153</v>
      </c>
    </row>
    <row r="554" spans="1:30">
      <c r="A554" s="1">
        <v>160</v>
      </c>
      <c r="B554" s="1" t="str">
        <f>VLOOKUP($A554,Contacts!$A:$O,14,FALSE)</f>
        <v>SC Texas</v>
      </c>
      <c r="C554" s="1" t="str">
        <f>VLOOKUP($A554,Contacts!$A:$O,15,FALSE)</f>
        <v>South East</v>
      </c>
      <c r="D554" s="1" t="s">
        <v>2993</v>
      </c>
      <c r="E554" s="1" t="s">
        <v>67</v>
      </c>
      <c r="F554" s="1" t="s">
        <v>45</v>
      </c>
      <c r="G554" s="1" t="s">
        <v>53</v>
      </c>
      <c r="H554" s="1" t="s">
        <v>2994</v>
      </c>
      <c r="I554" s="1" t="s">
        <v>2997</v>
      </c>
      <c r="J554" s="1" t="s">
        <v>2995</v>
      </c>
      <c r="K554" s="1" t="s">
        <v>2996</v>
      </c>
      <c r="L554" t="str">
        <f>VLOOKUP(K554,Page1!A:F,6,FALSE)</f>
        <v>Technician</v>
      </c>
      <c r="M554" t="str">
        <f>VLOOKUP(H554,VehiclesReport!A:D,4,FALSE)</f>
        <v>1112904422</v>
      </c>
      <c r="N554" t="e">
        <f>VLOOKUP(M554,Blackout!A:J,10,FALSE)</f>
        <v>#N/A</v>
      </c>
      <c r="O554">
        <v>1</v>
      </c>
      <c r="P554">
        <f>SUMIF(Report!A:A,'Vehicle Details'!H554,Report!D:D)</f>
        <v>497</v>
      </c>
      <c r="V554">
        <f>P554/(SUMIF(Report!A:A,'Vehicle Details'!H554,Report!F:F))</f>
        <v>14.059405940594059</v>
      </c>
      <c r="W554">
        <f>AVERAGEIF(Report!A:A,'Vehicle Details'!H554,Report!G:G)</f>
        <v>4.29</v>
      </c>
      <c r="X554">
        <f>SUMIF(Report!A:A, 'Vehicle Details'!H554,Report!H:H)</f>
        <v>151.78</v>
      </c>
      <c r="AA554">
        <f>COUNTIF('National Seating Mobility - NSM'!B:B,'Vehicle Details'!H554)</f>
        <v>0</v>
      </c>
      <c r="AB554">
        <f>SUMIF('National Seating Mobility - NSM'!B:B,'Vehicle Details'!H554,'National Seating Mobility - NSM'!F:F)</f>
        <v>0</v>
      </c>
      <c r="AC554">
        <f>VLOOKUP(A554,Export!A:I,9,FALSE)</f>
        <v>0.5</v>
      </c>
      <c r="AD554">
        <f>VLOOKUP(A554,Export!A:N,14,FALSE)</f>
        <v>48</v>
      </c>
    </row>
    <row r="555" spans="1:30">
      <c r="A555" s="1">
        <v>89</v>
      </c>
      <c r="B555" s="1" t="str">
        <f>VLOOKUP($A555,Contacts!$A:$O,14,FALSE)</f>
        <v>North Central</v>
      </c>
      <c r="C555" s="1" t="str">
        <f>VLOOKUP($A555,Contacts!$A:$O,15,FALSE)</f>
        <v>Central</v>
      </c>
      <c r="D555" s="1" t="s">
        <v>2998</v>
      </c>
      <c r="E555" s="1" t="s">
        <v>67</v>
      </c>
      <c r="F555" s="1" t="s">
        <v>45</v>
      </c>
      <c r="G555" s="1" t="s">
        <v>46</v>
      </c>
      <c r="H555" s="1" t="s">
        <v>2999</v>
      </c>
      <c r="I555" s="1" t="s">
        <v>3002</v>
      </c>
      <c r="J555" s="1" t="s">
        <v>3000</v>
      </c>
      <c r="K555" s="60" t="s">
        <v>3001</v>
      </c>
      <c r="L555" t="e">
        <f>VLOOKUP(K555,Page1!A:F,6,FALSE)</f>
        <v>#N/A</v>
      </c>
      <c r="M555" t="str">
        <f>VLOOKUP(H555,VehiclesReport!A:D,4,FALSE)</f>
        <v>1112705594</v>
      </c>
      <c r="N555" t="e">
        <f>VLOOKUP(M555,Blackout!A:J,10,FALSE)</f>
        <v>#N/A</v>
      </c>
      <c r="O555">
        <v>1</v>
      </c>
      <c r="P555">
        <f>SUMIF(Report!A:A,'Vehicle Details'!H555,Report!D:D)</f>
        <v>167</v>
      </c>
      <c r="V555">
        <f>P555/(SUMIF(Report!A:A,'Vehicle Details'!H555,Report!F:F))</f>
        <v>14.10472972972973</v>
      </c>
      <c r="W555">
        <f>AVERAGEIF(Report!A:A,'Vehicle Details'!H555,Report!G:G)</f>
        <v>4.626666666666666</v>
      </c>
      <c r="X555">
        <f>SUMIF(Report!A:A, 'Vehicle Details'!H555,Report!H:H)</f>
        <v>54.769999999999996</v>
      </c>
      <c r="AA555">
        <f>COUNTIF('National Seating Mobility - NSM'!B:B,'Vehicle Details'!H555)</f>
        <v>0</v>
      </c>
      <c r="AB555">
        <f>SUMIF('National Seating Mobility - NSM'!B:B,'Vehicle Details'!H555,'National Seating Mobility - NSM'!F:F)</f>
        <v>0</v>
      </c>
      <c r="AC555">
        <f>VLOOKUP(A555,Export!A:I,9,FALSE)</f>
        <v>0.68</v>
      </c>
      <c r="AD555">
        <f>VLOOKUP(A555,Export!A:N,14,FALSE)</f>
        <v>149</v>
      </c>
    </row>
    <row r="556" spans="1:30">
      <c r="A556" s="1">
        <v>124</v>
      </c>
      <c r="B556" s="1" t="str">
        <f>VLOOKUP($A556,Contacts!$A:$O,14,FALSE)</f>
        <v>New England</v>
      </c>
      <c r="C556" s="1" t="str">
        <f>VLOOKUP($A556,Contacts!$A:$O,15,FALSE)</f>
        <v>North East</v>
      </c>
      <c r="D556" s="1" t="s">
        <v>3003</v>
      </c>
      <c r="E556" s="1" t="s">
        <v>44</v>
      </c>
      <c r="F556" s="1" t="s">
        <v>45</v>
      </c>
      <c r="G556" s="1" t="s">
        <v>60</v>
      </c>
      <c r="H556" s="1" t="s">
        <v>3004</v>
      </c>
      <c r="I556" s="1" t="s">
        <v>3007</v>
      </c>
      <c r="J556" s="1" t="s">
        <v>3005</v>
      </c>
      <c r="K556" s="1" t="s">
        <v>3006</v>
      </c>
      <c r="L556" t="str">
        <f>VLOOKUP(K556,Page1!A:F,6,FALSE)</f>
        <v>RTS</v>
      </c>
      <c r="M556" t="str">
        <f>VLOOKUP(H556,VehiclesReport!A:D,4,FALSE)</f>
        <v>1112704906</v>
      </c>
      <c r="N556" t="e">
        <f>VLOOKUP(M556,Blackout!A:J,10,FALSE)</f>
        <v>#N/A</v>
      </c>
      <c r="O556">
        <v>1</v>
      </c>
      <c r="P556">
        <f>SUMIF(Report!A:A,'Vehicle Details'!H556,Report!D:D)</f>
        <v>0</v>
      </c>
      <c r="V556" t="e">
        <f>P556/(SUMIF(Report!A:A,'Vehicle Details'!H556,Report!F:F))</f>
        <v>#DIV/0!</v>
      </c>
      <c r="W556" t="e">
        <f>AVERAGEIF(Report!A:A,'Vehicle Details'!H556,Report!G:G)</f>
        <v>#DIV/0!</v>
      </c>
      <c r="X556">
        <f>SUMIF(Report!A:A, 'Vehicle Details'!H556,Report!H:H)</f>
        <v>0</v>
      </c>
      <c r="AA556">
        <f>COUNTIF('National Seating Mobility - NSM'!B:B,'Vehicle Details'!H556)</f>
        <v>0</v>
      </c>
      <c r="AB556">
        <f>SUMIF('National Seating Mobility - NSM'!B:B,'Vehicle Details'!H556,'National Seating Mobility - NSM'!F:F)</f>
        <v>0</v>
      </c>
      <c r="AC556">
        <f>VLOOKUP(A556,Export!A:I,9,FALSE)</f>
        <v>0.42857142857142855</v>
      </c>
      <c r="AD556">
        <f>VLOOKUP(A556,Export!A:N,14,FALSE)</f>
        <v>485</v>
      </c>
    </row>
    <row r="557" spans="1:30">
      <c r="A557" s="1">
        <v>179</v>
      </c>
      <c r="B557" s="1" t="str">
        <f>VLOOKUP($A557,Contacts!$A:$O,14,FALSE)</f>
        <v>SC Texas</v>
      </c>
      <c r="C557" s="1" t="str">
        <f>VLOOKUP($A557,Contacts!$A:$O,15,FALSE)</f>
        <v>South East</v>
      </c>
      <c r="D557" s="1" t="s">
        <v>3008</v>
      </c>
      <c r="E557" s="1" t="s">
        <v>44</v>
      </c>
      <c r="F557" s="1" t="s">
        <v>45</v>
      </c>
      <c r="G557" s="1" t="s">
        <v>68</v>
      </c>
      <c r="H557" s="1" t="s">
        <v>3009</v>
      </c>
      <c r="I557" s="1" t="s">
        <v>3011</v>
      </c>
      <c r="J557" s="1" t="s">
        <v>3010</v>
      </c>
      <c r="K557" s="1" t="s">
        <v>2775</v>
      </c>
      <c r="L557" t="str">
        <f>VLOOKUP(K557,Page1!A:F,6,FALSE)</f>
        <v>Technician</v>
      </c>
      <c r="M557" s="61" t="e">
        <f>VLOOKUP(H557,VehiclesReport!A:D,4,FALSE)</f>
        <v>#N/A</v>
      </c>
      <c r="N557" t="e">
        <f>VLOOKUP(M557,Blackout!A:J,10,FALSE)</f>
        <v>#N/A</v>
      </c>
      <c r="O557">
        <v>0</v>
      </c>
      <c r="P557">
        <f>SUMIF(Report!A:A,'Vehicle Details'!H557,Report!D:D)</f>
        <v>260</v>
      </c>
      <c r="V557">
        <f>P557/(SUMIF(Report!A:A,'Vehicle Details'!H557,Report!F:F))</f>
        <v>20.456333595594018</v>
      </c>
      <c r="W557">
        <f>AVERAGEIF(Report!A:A,'Vehicle Details'!H557,Report!G:G)</f>
        <v>4.16</v>
      </c>
      <c r="X557">
        <f>SUMIF(Report!A:A, 'Vehicle Details'!H557,Report!H:H)</f>
        <v>52.86</v>
      </c>
      <c r="AA557">
        <f>COUNTIF('National Seating Mobility - NSM'!B:B,'Vehicle Details'!H557)</f>
        <v>0</v>
      </c>
      <c r="AB557">
        <f>SUMIF('National Seating Mobility - NSM'!B:B,'Vehicle Details'!H557,'National Seating Mobility - NSM'!F:F)</f>
        <v>0</v>
      </c>
      <c r="AC557">
        <f>VLOOKUP(A557,Export!A:I,9,FALSE)</f>
        <v>0</v>
      </c>
      <c r="AD557">
        <f>VLOOKUP(A557,Export!A:N,14,FALSE)</f>
        <v>19</v>
      </c>
    </row>
    <row r="558" spans="1:30">
      <c r="A558" s="1">
        <v>87</v>
      </c>
      <c r="B558" s="1" t="str">
        <f>VLOOKUP($A558,Contacts!$A:$O,14,FALSE)</f>
        <v>Big 10</v>
      </c>
      <c r="C558" s="1" t="str">
        <f>VLOOKUP($A558,Contacts!$A:$O,15,FALSE)</f>
        <v>Central</v>
      </c>
      <c r="D558" s="1" t="s">
        <v>3012</v>
      </c>
      <c r="E558" s="1" t="s">
        <v>67</v>
      </c>
      <c r="F558" s="1" t="s">
        <v>45</v>
      </c>
      <c r="G558" s="1" t="s">
        <v>375</v>
      </c>
      <c r="H558" s="1" t="s">
        <v>3013</v>
      </c>
      <c r="I558" s="1" t="s">
        <v>3016</v>
      </c>
      <c r="J558" s="1" t="s">
        <v>3014</v>
      </c>
      <c r="K558" s="1" t="s">
        <v>3015</v>
      </c>
      <c r="L558" t="e">
        <f>VLOOKUP(K558,Page1!A:F,6,FALSE)</f>
        <v>#N/A</v>
      </c>
      <c r="M558" t="str">
        <f>VLOOKUP(H558,VehiclesReport!A:D,4,FALSE)</f>
        <v>0051186149</v>
      </c>
      <c r="N558" t="e">
        <f>VLOOKUP(M558,Blackout!A:J,10,FALSE)</f>
        <v>#N/A</v>
      </c>
      <c r="O558">
        <v>1</v>
      </c>
      <c r="P558">
        <f>SUMIF(Report!A:A,'Vehicle Details'!H558,Report!D:D)</f>
        <v>311</v>
      </c>
      <c r="V558">
        <f>P558/(SUMIF(Report!A:A,'Vehicle Details'!H558,Report!F:F))</f>
        <v>24.604430379746834</v>
      </c>
      <c r="W558">
        <f>AVERAGEIF(Report!A:A,'Vehicle Details'!H558,Report!G:G)</f>
        <v>4.68</v>
      </c>
      <c r="X558">
        <f>SUMIF(Report!A:A, 'Vehicle Details'!H558,Report!H:H)</f>
        <v>59.15</v>
      </c>
      <c r="AA558">
        <f>COUNTIF('National Seating Mobility - NSM'!B:B,'Vehicle Details'!H558)</f>
        <v>0</v>
      </c>
      <c r="AB558">
        <f>SUMIF('National Seating Mobility - NSM'!B:B,'Vehicle Details'!H558,'National Seating Mobility - NSM'!F:F)</f>
        <v>0</v>
      </c>
      <c r="AC558">
        <f>VLOOKUP(A558,Export!A:I,9,FALSE)</f>
        <v>8.8235294117647065E-2</v>
      </c>
      <c r="AD558">
        <f>VLOOKUP(A558,Export!A:N,14,FALSE)</f>
        <v>422</v>
      </c>
    </row>
    <row r="559" spans="1:30">
      <c r="A559" s="1">
        <v>118</v>
      </c>
      <c r="B559" s="1" t="str">
        <f>VLOOKUP($A559,Contacts!$A:$O,14,FALSE)</f>
        <v>Big East</v>
      </c>
      <c r="C559" s="1" t="str">
        <f>VLOOKUP($A559,Contacts!$A:$O,15,FALSE)</f>
        <v>North East</v>
      </c>
      <c r="D559" s="1" t="s">
        <v>3017</v>
      </c>
      <c r="E559" s="1" t="s">
        <v>44</v>
      </c>
      <c r="F559" s="1" t="s">
        <v>45</v>
      </c>
      <c r="G559" s="1" t="s">
        <v>375</v>
      </c>
      <c r="H559" s="1" t="s">
        <v>3018</v>
      </c>
      <c r="I559" s="1" t="s">
        <v>3021</v>
      </c>
      <c r="J559" s="1" t="s">
        <v>3019</v>
      </c>
      <c r="K559" s="1" t="s">
        <v>3020</v>
      </c>
      <c r="L559" t="str">
        <f>VLOOKUP(K559,Page1!A:F,6,FALSE)</f>
        <v>ATP Apprentice</v>
      </c>
      <c r="M559" t="str">
        <f>VLOOKUP(H559,VehiclesReport!A:D,4,FALSE)</f>
        <v>1113001205</v>
      </c>
      <c r="N559" t="e">
        <f>VLOOKUP(M559,Blackout!A:J,10,FALSE)</f>
        <v>#N/A</v>
      </c>
      <c r="O559">
        <v>1</v>
      </c>
      <c r="P559">
        <f>SUMIF(Report!A:A,'Vehicle Details'!H559,Report!D:D)</f>
        <v>261</v>
      </c>
      <c r="V559">
        <f>P559/(SUMIF(Report!A:A,'Vehicle Details'!H559,Report!F:F))</f>
        <v>22.519413287316652</v>
      </c>
      <c r="W559">
        <f>AVERAGEIF(Report!A:A,'Vehicle Details'!H559,Report!G:G)</f>
        <v>4.9000000000000004</v>
      </c>
      <c r="X559">
        <f>SUMIF(Report!A:A, 'Vehicle Details'!H559,Report!H:H)</f>
        <v>56.78</v>
      </c>
      <c r="AA559">
        <f>COUNTIF('National Seating Mobility - NSM'!B:B,'Vehicle Details'!H559)</f>
        <v>0</v>
      </c>
      <c r="AB559">
        <f>SUMIF('National Seating Mobility - NSM'!B:B,'Vehicle Details'!H559,'National Seating Mobility - NSM'!F:F)</f>
        <v>0</v>
      </c>
      <c r="AC559">
        <f>VLOOKUP(A559,Export!A:I,9,FALSE)</f>
        <v>0.29032258064516131</v>
      </c>
      <c r="AD559">
        <f>VLOOKUP(A559,Export!A:N,14,FALSE)</f>
        <v>173</v>
      </c>
    </row>
    <row r="560" spans="1:30">
      <c r="A560" s="1">
        <v>72</v>
      </c>
      <c r="B560" s="1" t="str">
        <f>VLOOKUP($A560,Contacts!$A:$O,14,FALSE)</f>
        <v>SC Texas</v>
      </c>
      <c r="C560" s="1" t="str">
        <f>VLOOKUP($A560,Contacts!$A:$O,15,FALSE)</f>
        <v>South East</v>
      </c>
      <c r="D560" s="1" t="s">
        <v>3022</v>
      </c>
      <c r="E560" s="1" t="s">
        <v>67</v>
      </c>
      <c r="F560" s="1" t="s">
        <v>45</v>
      </c>
      <c r="G560" s="1" t="s">
        <v>375</v>
      </c>
      <c r="H560" s="1" t="s">
        <v>3023</v>
      </c>
      <c r="I560" s="1" t="s">
        <v>3026</v>
      </c>
      <c r="J560" s="1" t="s">
        <v>3024</v>
      </c>
      <c r="K560" s="1" t="s">
        <v>3025</v>
      </c>
      <c r="L560" t="e">
        <f>VLOOKUP(K560,Page1!A:F,6,FALSE)</f>
        <v>#N/A</v>
      </c>
      <c r="M560" t="str">
        <f>VLOOKUP(H560,VehiclesReport!A:D,4,FALSE)</f>
        <v>9012986016</v>
      </c>
      <c r="N560" t="e">
        <f>VLOOKUP(M560,Blackout!A:J,10,FALSE)</f>
        <v>#N/A</v>
      </c>
      <c r="O560">
        <v>1</v>
      </c>
      <c r="P560">
        <f>SUMIF(Report!A:A,'Vehicle Details'!H560,Report!D:D)</f>
        <v>276</v>
      </c>
      <c r="V560">
        <f>P560/(SUMIF(Report!A:A,'Vehicle Details'!H560,Report!F:F))</f>
        <v>21.766561514195583</v>
      </c>
      <c r="W560">
        <f>AVERAGEIF(Report!A:A,'Vehicle Details'!H560,Report!G:G)</f>
        <v>4.25</v>
      </c>
      <c r="X560">
        <f>SUMIF(Report!A:A, 'Vehicle Details'!H560,Report!H:H)</f>
        <v>53.92</v>
      </c>
      <c r="AA560">
        <f>COUNTIF('National Seating Mobility - NSM'!B:B,'Vehicle Details'!H560)</f>
        <v>0</v>
      </c>
      <c r="AB560">
        <f>SUMIF('National Seating Mobility - NSM'!B:B,'Vehicle Details'!H560,'National Seating Mobility - NSM'!F:F)</f>
        <v>0</v>
      </c>
      <c r="AC560">
        <f>VLOOKUP(A560,Export!A:I,9,FALSE)</f>
        <v>0.36842105263157893</v>
      </c>
      <c r="AD560">
        <f>VLOOKUP(A560,Export!A:N,14,FALSE)</f>
        <v>216</v>
      </c>
    </row>
    <row r="561" spans="1:30">
      <c r="A561" s="1">
        <v>68</v>
      </c>
      <c r="B561" s="1" t="str">
        <f>VLOOKUP($A561,Contacts!$A:$O,14,FALSE)</f>
        <v>ACC</v>
      </c>
      <c r="C561" s="1" t="str">
        <f>VLOOKUP($A561,Contacts!$A:$O,15,FALSE)</f>
        <v>South East</v>
      </c>
      <c r="D561" s="1" t="s">
        <v>3027</v>
      </c>
      <c r="E561" s="1" t="s">
        <v>67</v>
      </c>
      <c r="F561" s="1" t="s">
        <v>45</v>
      </c>
      <c r="G561" s="1" t="s">
        <v>375</v>
      </c>
      <c r="H561" s="1" t="s">
        <v>3028</v>
      </c>
      <c r="I561" s="1" t="s">
        <v>3031</v>
      </c>
      <c r="J561" s="1" t="s">
        <v>3029</v>
      </c>
      <c r="K561" s="1" t="s">
        <v>3030</v>
      </c>
      <c r="L561" t="str">
        <f>VLOOKUP(K561,Page1!A:F,6,FALSE)</f>
        <v>Technician</v>
      </c>
      <c r="M561" t="str">
        <f>VLOOKUP(H561,VehiclesReport!A:D,4,FALSE)</f>
        <v>1112801333</v>
      </c>
      <c r="N561" t="e">
        <f>VLOOKUP(M561,Blackout!A:J,10,FALSE)</f>
        <v>#N/A</v>
      </c>
      <c r="O561">
        <v>1</v>
      </c>
      <c r="P561">
        <f>SUMIF(Report!A:A,'Vehicle Details'!H561,Report!D:D)</f>
        <v>242</v>
      </c>
      <c r="V561">
        <f>P561/(SUMIF(Report!A:A,'Vehicle Details'!H561,Report!F:F))</f>
        <v>26.04951560818084</v>
      </c>
      <c r="W561">
        <f>AVERAGEIF(Report!A:A,'Vehicle Details'!H561,Report!G:G)</f>
        <v>4.4000000000000004</v>
      </c>
      <c r="X561">
        <f>SUMIF(Report!A:A, 'Vehicle Details'!H561,Report!H:H)</f>
        <v>40.86</v>
      </c>
      <c r="AA561">
        <f>COUNTIF('National Seating Mobility - NSM'!B:B,'Vehicle Details'!H561)</f>
        <v>0</v>
      </c>
      <c r="AB561">
        <f>SUMIF('National Seating Mobility - NSM'!B:B,'Vehicle Details'!H561,'National Seating Mobility - NSM'!F:F)</f>
        <v>0</v>
      </c>
      <c r="AC561">
        <f>VLOOKUP(A561,Export!A:I,9,FALSE)</f>
        <v>0.14285714285714285</v>
      </c>
      <c r="AD561">
        <f>VLOOKUP(A561,Export!A:N,14,FALSE)</f>
        <v>176</v>
      </c>
    </row>
    <row r="562" spans="1:30">
      <c r="A562" s="1">
        <v>40</v>
      </c>
      <c r="B562" s="1" t="str">
        <f>VLOOKUP($A562,Contacts!$A:$O,14,FALSE)</f>
        <v>North Pacific</v>
      </c>
      <c r="C562" s="1" t="str">
        <f>VLOOKUP($A562,Contacts!$A:$O,15,FALSE)</f>
        <v>West</v>
      </c>
      <c r="D562" s="1" t="s">
        <v>3032</v>
      </c>
      <c r="E562" s="1" t="s">
        <v>44</v>
      </c>
      <c r="F562" s="1" t="s">
        <v>45</v>
      </c>
      <c r="G562" s="1" t="s">
        <v>68</v>
      </c>
      <c r="H562" s="1" t="s">
        <v>3033</v>
      </c>
      <c r="I562" s="1" t="s">
        <v>3036</v>
      </c>
      <c r="J562" s="1" t="s">
        <v>3034</v>
      </c>
      <c r="K562" s="1" t="s">
        <v>3035</v>
      </c>
      <c r="L562" t="e">
        <f>VLOOKUP(K562,Page1!A:F,6,FALSE)</f>
        <v>#N/A</v>
      </c>
      <c r="M562" s="61" t="e">
        <f>VLOOKUP(H562,VehiclesReport!A:D,4,FALSE)</f>
        <v>#N/A</v>
      </c>
      <c r="N562" t="e">
        <f>VLOOKUP(M562,Blackout!A:J,10,FALSE)</f>
        <v>#N/A</v>
      </c>
      <c r="O562">
        <v>0</v>
      </c>
      <c r="P562">
        <f>SUMIF(Report!A:A,'Vehicle Details'!H562,Report!D:D)</f>
        <v>254</v>
      </c>
      <c r="V562">
        <f>P562/(SUMIF(Report!A:A,'Vehicle Details'!H562,Report!F:F))</f>
        <v>23.782771535580526</v>
      </c>
      <c r="W562">
        <f>AVERAGEIF(Report!A:A,'Vehicle Details'!H562,Report!G:G)</f>
        <v>5.9</v>
      </c>
      <c r="X562">
        <f>SUMIF(Report!A:A, 'Vehicle Details'!H562,Report!H:H)</f>
        <v>63.01</v>
      </c>
      <c r="AA562">
        <f>COUNTIF('National Seating Mobility - NSM'!B:B,'Vehicle Details'!H562)</f>
        <v>0</v>
      </c>
      <c r="AB562">
        <f>SUMIF('National Seating Mobility - NSM'!B:B,'Vehicle Details'!H562,'National Seating Mobility - NSM'!F:F)</f>
        <v>0</v>
      </c>
      <c r="AC562">
        <f>VLOOKUP(A562,Export!A:I,9,FALSE)</f>
        <v>0.54545454545454541</v>
      </c>
      <c r="AD562">
        <f>VLOOKUP(A562,Export!A:N,14,FALSE)</f>
        <v>102</v>
      </c>
    </row>
    <row r="563" spans="1:30">
      <c r="A563" s="1">
        <v>94</v>
      </c>
      <c r="B563" s="1" t="str">
        <f>VLOOKUP($A563,Contacts!$A:$O,14,FALSE)</f>
        <v>ACC</v>
      </c>
      <c r="C563" s="1" t="str">
        <f>VLOOKUP($A563,Contacts!$A:$O,15,FALSE)</f>
        <v>South East</v>
      </c>
      <c r="D563" s="1" t="s">
        <v>3037</v>
      </c>
      <c r="E563" s="1" t="s">
        <v>67</v>
      </c>
      <c r="F563" s="1" t="s">
        <v>45</v>
      </c>
      <c r="G563" s="1" t="s">
        <v>46</v>
      </c>
      <c r="H563" s="1" t="s">
        <v>3038</v>
      </c>
      <c r="I563" s="1" t="s">
        <v>3040</v>
      </c>
      <c r="J563" s="1" t="s">
        <v>3039</v>
      </c>
      <c r="K563" s="1" t="s">
        <v>1212</v>
      </c>
      <c r="L563" t="str">
        <f>VLOOKUP(K563,Page1!A:F,6,FALSE)</f>
        <v>Technician</v>
      </c>
      <c r="M563" t="str">
        <f>VLOOKUP(H563,VehiclesReport!A:D,4,FALSE)</f>
        <v>1112703306</v>
      </c>
      <c r="N563" t="e">
        <f>VLOOKUP(M563,Blackout!A:J,10,FALSE)</f>
        <v>#N/A</v>
      </c>
      <c r="O563">
        <v>1</v>
      </c>
      <c r="P563">
        <f>SUMIF(Report!A:A,'Vehicle Details'!H563,Report!D:D)</f>
        <v>379</v>
      </c>
      <c r="V563">
        <f>P563/(SUMIF(Report!A:A,'Vehicle Details'!H563,Report!F:F))</f>
        <v>16.141396933560475</v>
      </c>
      <c r="W563">
        <f>AVERAGEIF(Report!A:A,'Vehicle Details'!H563,Report!G:G)</f>
        <v>4.57</v>
      </c>
      <c r="X563">
        <f>SUMIF(Report!A:A, 'Vehicle Details'!H563,Report!H:H)</f>
        <v>107.29</v>
      </c>
      <c r="AA563">
        <f>COUNTIF('National Seating Mobility - NSM'!B:B,'Vehicle Details'!H563)</f>
        <v>0</v>
      </c>
      <c r="AB563">
        <f>SUMIF('National Seating Mobility - NSM'!B:B,'Vehicle Details'!H563,'National Seating Mobility - NSM'!F:F)</f>
        <v>0</v>
      </c>
      <c r="AC563">
        <f>VLOOKUP(A563,Export!A:I,9,FALSE)</f>
        <v>0.2857142857142857</v>
      </c>
      <c r="AD563">
        <f>VLOOKUP(A563,Export!A:N,14,FALSE)</f>
        <v>116</v>
      </c>
    </row>
    <row r="564" spans="1:30">
      <c r="A564" s="1">
        <v>161</v>
      </c>
      <c r="B564" s="1" t="str">
        <f>VLOOKUP($A564,Contacts!$A:$O,14,FALSE)</f>
        <v>Mid-Central</v>
      </c>
      <c r="C564" s="1" t="str">
        <f>VLOOKUP($A564,Contacts!$A:$O,15,FALSE)</f>
        <v>Central</v>
      </c>
      <c r="D564" s="1" t="s">
        <v>3041</v>
      </c>
      <c r="E564" s="1" t="s">
        <v>67</v>
      </c>
      <c r="F564" s="1" t="s">
        <v>45</v>
      </c>
      <c r="G564" s="1" t="s">
        <v>46</v>
      </c>
      <c r="H564" s="1" t="s">
        <v>3042</v>
      </c>
      <c r="I564" s="1" t="s">
        <v>3045</v>
      </c>
      <c r="J564" s="1" t="s">
        <v>3043</v>
      </c>
      <c r="K564" s="1" t="s">
        <v>3044</v>
      </c>
      <c r="L564" t="str">
        <f>VLOOKUP(K564,Page1!A:F,6,FALSE)</f>
        <v>Access Project Manager</v>
      </c>
      <c r="M564" s="61" t="str">
        <f>VLOOKUP(H564,VehiclesReport!A:D,4,FALSE)</f>
        <v>0051185054</v>
      </c>
      <c r="N564" t="str">
        <f>VLOOKUP(M564,Blackout!A:J,10,FALSE)</f>
        <v xml:space="preserve">69d 2h </v>
      </c>
      <c r="O564">
        <v>0</v>
      </c>
      <c r="P564">
        <f>SUMIF(Report!A:A,'Vehicle Details'!H564,Report!D:D)</f>
        <v>434</v>
      </c>
      <c r="V564">
        <f>P564/(SUMIF(Report!A:A,'Vehicle Details'!H564,Report!F:F))</f>
        <v>19.118942731277535</v>
      </c>
      <c r="W564">
        <f>AVERAGEIF(Report!A:A,'Vehicle Details'!H564,Report!G:G)</f>
        <v>4.55</v>
      </c>
      <c r="X564">
        <f>SUMIF(Report!A:A, 'Vehicle Details'!H564,Report!H:H)</f>
        <v>103.26</v>
      </c>
      <c r="AA564">
        <f>COUNTIF('National Seating Mobility - NSM'!B:B,'Vehicle Details'!H564)</f>
        <v>0</v>
      </c>
      <c r="AB564">
        <f>SUMIF('National Seating Mobility - NSM'!B:B,'Vehicle Details'!H564,'National Seating Mobility - NSM'!F:F)</f>
        <v>0</v>
      </c>
      <c r="AC564">
        <f>VLOOKUP(A564,Export!A:I,9,FALSE)</f>
        <v>0.375</v>
      </c>
      <c r="AD564">
        <f>VLOOKUP(A564,Export!A:N,14,FALSE)</f>
        <v>73</v>
      </c>
    </row>
    <row r="565" spans="1:30">
      <c r="A565" s="1">
        <v>149</v>
      </c>
      <c r="B565" s="1" t="str">
        <f>VLOOKUP($A565,Contacts!$A:$O,14,FALSE)</f>
        <v>Mid-Atlantic</v>
      </c>
      <c r="C565" s="1" t="str">
        <f>VLOOKUP($A565,Contacts!$A:$O,15,FALSE)</f>
        <v>North East</v>
      </c>
      <c r="D565" s="1" t="s">
        <v>3046</v>
      </c>
      <c r="E565" s="1" t="s">
        <v>11</v>
      </c>
      <c r="F565" s="1" t="s">
        <v>12</v>
      </c>
      <c r="G565" s="1" t="s">
        <v>13</v>
      </c>
      <c r="H565" s="1" t="s">
        <v>3047</v>
      </c>
      <c r="I565" s="1" t="s">
        <v>3049</v>
      </c>
      <c r="J565" s="1" t="s">
        <v>3048</v>
      </c>
      <c r="K565" s="1" t="s">
        <v>1315</v>
      </c>
      <c r="L565" t="str">
        <f>VLOOKUP(K565,Page1!A:F,6,FALSE)</f>
        <v>Technician</v>
      </c>
      <c r="M565" t="str">
        <f>VLOOKUP(H565,VehiclesReport!A:D,4,FALSE)</f>
        <v>1102005699</v>
      </c>
      <c r="N565" t="e">
        <f>VLOOKUP(M565,Blackout!A:J,10,FALSE)</f>
        <v>#N/A</v>
      </c>
      <c r="O565">
        <v>1</v>
      </c>
      <c r="P565">
        <f>SUMIF(Report!A:A,'Vehicle Details'!H565,Report!D:D)</f>
        <v>642</v>
      </c>
      <c r="V565">
        <f>P565/(SUMIF(Report!A:A,'Vehicle Details'!H565,Report!F:F))</f>
        <v>17.20257234726688</v>
      </c>
      <c r="W565">
        <f>AVERAGEIF(Report!A:A,'Vehicle Details'!H565,Report!G:G)</f>
        <v>4.6950000000000003</v>
      </c>
      <c r="X565">
        <f>SUMIF(Report!A:A, 'Vehicle Details'!H565,Report!H:H)</f>
        <v>175.29000000000002</v>
      </c>
      <c r="AA565">
        <f>COUNTIF('National Seating Mobility - NSM'!B:B,'Vehicle Details'!H565)</f>
        <v>0</v>
      </c>
      <c r="AB565">
        <f>SUMIF('National Seating Mobility - NSM'!B:B,'Vehicle Details'!H565,'National Seating Mobility - NSM'!F:F)</f>
        <v>0</v>
      </c>
      <c r="AC565">
        <f>VLOOKUP(A565,Export!A:I,9,FALSE)</f>
        <v>0.75</v>
      </c>
      <c r="AD565">
        <f>VLOOKUP(A565,Export!A:N,14,FALSE)</f>
        <v>123</v>
      </c>
    </row>
    <row r="566" spans="1:30">
      <c r="A566" s="1">
        <v>103</v>
      </c>
      <c r="B566" s="1" t="str">
        <f>VLOOKUP($A566,Contacts!$A:$O,14,FALSE)</f>
        <v>Mid-Atlantic</v>
      </c>
      <c r="C566" s="1" t="str">
        <f>VLOOKUP($A566,Contacts!$A:$O,15,FALSE)</f>
        <v>North East</v>
      </c>
      <c r="D566" s="1" t="s">
        <v>3050</v>
      </c>
      <c r="E566" s="1" t="s">
        <v>44</v>
      </c>
      <c r="F566" s="1" t="s">
        <v>798</v>
      </c>
      <c r="G566" s="1" t="s">
        <v>1049</v>
      </c>
      <c r="H566" s="1" t="s">
        <v>3051</v>
      </c>
      <c r="I566" s="1" t="s">
        <v>3054</v>
      </c>
      <c r="J566" s="1" t="s">
        <v>3052</v>
      </c>
      <c r="K566" s="1" t="s">
        <v>3053</v>
      </c>
      <c r="L566" t="str">
        <f>VLOOKUP(K566,Page1!A:F,6,FALSE)</f>
        <v>Technician</v>
      </c>
      <c r="M566" t="str">
        <f>VLOOKUP(H566,VehiclesReport!A:D,4,FALSE)</f>
        <v>1101802953</v>
      </c>
      <c r="N566" t="e">
        <f>VLOOKUP(M566,Blackout!A:J,10,FALSE)</f>
        <v>#N/A</v>
      </c>
      <c r="O566">
        <v>1</v>
      </c>
      <c r="P566">
        <f>SUMIF(Report!A:A,'Vehicle Details'!H566,Report!D:D)</f>
        <v>595</v>
      </c>
      <c r="V566">
        <f>P566/(SUMIF(Report!A:A,'Vehicle Details'!H566,Report!F:F))</f>
        <v>15.943193997856378</v>
      </c>
      <c r="W566">
        <f>AVERAGEIF(Report!A:A,'Vehicle Details'!H566,Report!G:G)</f>
        <v>4.4249999999999998</v>
      </c>
      <c r="X566">
        <f>SUMIF(Report!A:A, 'Vehicle Details'!H566,Report!H:H)</f>
        <v>164.39</v>
      </c>
      <c r="AA566" s="61">
        <f>COUNTIF('National Seating Mobility - NSM'!B:B,'Vehicle Details'!H566)</f>
        <v>1</v>
      </c>
      <c r="AB566">
        <f>SUMIF('National Seating Mobility - NSM'!B:B,'Vehicle Details'!H566,'National Seating Mobility - NSM'!F:F)</f>
        <v>0</v>
      </c>
      <c r="AC566">
        <f>VLOOKUP(A566,Export!A:I,9,FALSE)</f>
        <v>0.4</v>
      </c>
      <c r="AD566">
        <f>VLOOKUP(A566,Export!A:N,14,FALSE)</f>
        <v>123</v>
      </c>
    </row>
    <row r="567" spans="1:30">
      <c r="A567" s="1">
        <v>103</v>
      </c>
      <c r="B567" s="1" t="str">
        <f>VLOOKUP($A567,Contacts!$A:$O,14,FALSE)</f>
        <v>Mid-Atlantic</v>
      </c>
      <c r="C567" s="1" t="str">
        <f>VLOOKUP($A567,Contacts!$A:$O,15,FALSE)</f>
        <v>North East</v>
      </c>
      <c r="D567" s="1" t="s">
        <v>3055</v>
      </c>
      <c r="E567" s="1" t="s">
        <v>3056</v>
      </c>
      <c r="F567" s="1" t="s">
        <v>783</v>
      </c>
      <c r="G567" s="1" t="s">
        <v>1068</v>
      </c>
      <c r="H567" s="1" t="s">
        <v>3057</v>
      </c>
      <c r="I567" s="1" t="s">
        <v>3060</v>
      </c>
      <c r="J567" s="1" t="s">
        <v>3058</v>
      </c>
      <c r="K567" s="1" t="s">
        <v>3059</v>
      </c>
      <c r="L567" t="str">
        <f>VLOOKUP(K567,Page1!A:F,6,FALSE)</f>
        <v>RTS</v>
      </c>
      <c r="M567" t="str">
        <f>VLOOKUP(H567,VehiclesReport!A:D,4,FALSE)</f>
        <v>1101902384</v>
      </c>
      <c r="N567" t="e">
        <f>VLOOKUP(M567,Blackout!A:J,10,FALSE)</f>
        <v>#N/A</v>
      </c>
      <c r="O567">
        <v>1</v>
      </c>
      <c r="P567">
        <f>SUMIF(Report!A:A,'Vehicle Details'!H567,Report!D:D)</f>
        <v>636</v>
      </c>
      <c r="V567">
        <f>P567/(SUMIF(Report!A:A,'Vehicle Details'!H567,Report!F:F))</f>
        <v>21.893287435456109</v>
      </c>
      <c r="W567">
        <f>AVERAGEIF(Report!A:A,'Vehicle Details'!H567,Report!G:G)</f>
        <v>4.41</v>
      </c>
      <c r="X567">
        <f>SUMIF(Report!A:A, 'Vehicle Details'!H567,Report!H:H)</f>
        <v>128.01999999999998</v>
      </c>
      <c r="AA567">
        <f>COUNTIF('National Seating Mobility - NSM'!B:B,'Vehicle Details'!H567)</f>
        <v>0</v>
      </c>
      <c r="AB567">
        <f>SUMIF('National Seating Mobility - NSM'!B:B,'Vehicle Details'!H567,'National Seating Mobility - NSM'!F:F)</f>
        <v>0</v>
      </c>
      <c r="AC567">
        <f>VLOOKUP(A567,Export!A:I,9,FALSE)</f>
        <v>0.4</v>
      </c>
      <c r="AD567">
        <f>VLOOKUP(A567,Export!A:N,14,FALSE)</f>
        <v>123</v>
      </c>
    </row>
    <row r="568" spans="1:30">
      <c r="A568" s="1">
        <v>188</v>
      </c>
      <c r="B568" s="1" t="str">
        <f>VLOOKUP($A568,Contacts!$A:$O,14,FALSE)</f>
        <v>North Pacific</v>
      </c>
      <c r="C568" s="1" t="str">
        <f>VLOOKUP($A568,Contacts!$A:$O,15,FALSE)</f>
        <v>West</v>
      </c>
      <c r="D568" s="1" t="s">
        <v>3061</v>
      </c>
      <c r="E568" s="1" t="s">
        <v>44</v>
      </c>
      <c r="F568" s="1" t="s">
        <v>45</v>
      </c>
      <c r="G568" s="1" t="s">
        <v>60</v>
      </c>
      <c r="H568" s="1" t="s">
        <v>3062</v>
      </c>
      <c r="I568" s="1" t="s">
        <v>3065</v>
      </c>
      <c r="J568" s="1" t="s">
        <v>3063</v>
      </c>
      <c r="K568" s="60" t="s">
        <v>3064</v>
      </c>
      <c r="L568" t="e">
        <f>VLOOKUP(K568,Page1!A:F,6,FALSE)</f>
        <v>#N/A</v>
      </c>
      <c r="M568" s="61" t="str">
        <f>VLOOKUP(H568,VehiclesReport!A:D,4,FALSE)</f>
        <v>0051286062</v>
      </c>
      <c r="N568" t="str">
        <f>VLOOKUP(M568,Blackout!A:J,10,FALSE)</f>
        <v xml:space="preserve">115d 21h </v>
      </c>
      <c r="O568">
        <v>0</v>
      </c>
      <c r="P568">
        <f>SUMIF(Report!A:A,'Vehicle Details'!H568,Report!D:D)</f>
        <v>0</v>
      </c>
      <c r="V568" t="e">
        <f>P568/(SUMIF(Report!A:A,'Vehicle Details'!H568,Report!F:F))</f>
        <v>#DIV/0!</v>
      </c>
      <c r="W568" t="e">
        <f>AVERAGEIF(Report!A:A,'Vehicle Details'!H568,Report!G:G)</f>
        <v>#DIV/0!</v>
      </c>
      <c r="X568">
        <f>SUMIF(Report!A:A, 'Vehicle Details'!H568,Report!H:H)</f>
        <v>0</v>
      </c>
      <c r="AA568">
        <f>COUNTIF('National Seating Mobility - NSM'!B:B,'Vehicle Details'!H568)</f>
        <v>0</v>
      </c>
      <c r="AB568">
        <f>SUMIF('National Seating Mobility - NSM'!B:B,'Vehicle Details'!H568,'National Seating Mobility - NSM'!F:F)</f>
        <v>0</v>
      </c>
      <c r="AC568">
        <f>VLOOKUP(A568,Export!A:I,9,FALSE)</f>
        <v>0.25</v>
      </c>
      <c r="AD568">
        <f>VLOOKUP(A568,Export!A:N,14,FALSE)</f>
        <v>114</v>
      </c>
    </row>
    <row r="569" spans="1:30">
      <c r="A569" s="1">
        <v>45</v>
      </c>
      <c r="B569" s="1" t="str">
        <f>VLOOKUP($A569,Contacts!$A:$O,14,FALSE)</f>
        <v>Big East</v>
      </c>
      <c r="C569" s="1" t="str">
        <f>VLOOKUP($A569,Contacts!$A:$O,15,FALSE)</f>
        <v>North East</v>
      </c>
      <c r="D569" s="1" t="s">
        <v>3066</v>
      </c>
      <c r="E569" s="1" t="s">
        <v>67</v>
      </c>
      <c r="F569" s="1" t="s">
        <v>45</v>
      </c>
      <c r="G569" s="1" t="s">
        <v>60</v>
      </c>
      <c r="H569" s="1" t="s">
        <v>3067</v>
      </c>
      <c r="I569" s="1" t="s">
        <v>3070</v>
      </c>
      <c r="J569" s="1" t="s">
        <v>3068</v>
      </c>
      <c r="K569" s="1" t="s">
        <v>3069</v>
      </c>
      <c r="L569" t="str">
        <f>VLOOKUP(K569,Page1!A:F,6,FALSE)</f>
        <v>Technician</v>
      </c>
      <c r="M569" t="str">
        <f>VLOOKUP(H569,VehiclesReport!A:D,4,FALSE)</f>
        <v>1112902711</v>
      </c>
      <c r="N569" t="e">
        <f>VLOOKUP(M569,Blackout!A:J,10,FALSE)</f>
        <v>#N/A</v>
      </c>
      <c r="O569">
        <v>1</v>
      </c>
      <c r="P569">
        <f>SUMIF(Report!A:A,'Vehicle Details'!H569,Report!D:D)</f>
        <v>356</v>
      </c>
      <c r="V569">
        <f>P569/(SUMIF(Report!A:A,'Vehicle Details'!H569,Report!F:F))</f>
        <v>9.1071885392683551</v>
      </c>
      <c r="W569">
        <f>AVERAGEIF(Report!A:A,'Vehicle Details'!H569,Report!G:G)</f>
        <v>4.9250000000000007</v>
      </c>
      <c r="X569">
        <f>SUMIF(Report!A:A, 'Vehicle Details'!H569,Report!H:H)</f>
        <v>192.59</v>
      </c>
      <c r="AA569">
        <f>COUNTIF('National Seating Mobility - NSM'!B:B,'Vehicle Details'!H569)</f>
        <v>0</v>
      </c>
      <c r="AB569">
        <f>SUMIF('National Seating Mobility - NSM'!B:B,'Vehicle Details'!H569,'National Seating Mobility - NSM'!F:F)</f>
        <v>0</v>
      </c>
      <c r="AC569">
        <f>VLOOKUP(A569,Export!A:I,9,FALSE)</f>
        <v>0.5490196078431373</v>
      </c>
      <c r="AD569">
        <f>VLOOKUP(A569,Export!A:N,14,FALSE)</f>
        <v>617</v>
      </c>
    </row>
    <row r="570" spans="1:30">
      <c r="A570" s="1">
        <v>16</v>
      </c>
      <c r="B570" s="1" t="str">
        <f>VLOOKUP($A570,Contacts!$A:$O,14,FALSE)</f>
        <v>Big 10</v>
      </c>
      <c r="C570" s="1" t="str">
        <f>VLOOKUP($A570,Contacts!$A:$O,15,FALSE)</f>
        <v>Central</v>
      </c>
      <c r="D570" s="1" t="s">
        <v>3071</v>
      </c>
      <c r="E570" s="1" t="s">
        <v>44</v>
      </c>
      <c r="F570" s="1" t="s">
        <v>21</v>
      </c>
      <c r="G570" s="1" t="s">
        <v>3072</v>
      </c>
      <c r="H570" s="1" t="s">
        <v>3073</v>
      </c>
      <c r="I570" s="1" t="s">
        <v>3076</v>
      </c>
      <c r="J570" s="1" t="s">
        <v>3074</v>
      </c>
      <c r="K570" s="1" t="s">
        <v>3075</v>
      </c>
      <c r="L570" t="str">
        <f>VLOOKUP(K570,Page1!A:F,6,FALSE)</f>
        <v>Access Project Manager</v>
      </c>
      <c r="M570" t="str">
        <f>VLOOKUP(H570,VehiclesReport!A:D,4,FALSE)</f>
        <v>0051287009</v>
      </c>
      <c r="N570" t="e">
        <f>VLOOKUP(M570,Blackout!A:J,10,FALSE)</f>
        <v>#N/A</v>
      </c>
      <c r="O570">
        <v>1</v>
      </c>
      <c r="P570">
        <f>SUMIF(Report!A:A,'Vehicle Details'!H570,Report!D:D)</f>
        <v>497</v>
      </c>
      <c r="V570">
        <f>P570/(SUMIF(Report!A:A,'Vehicle Details'!H570,Report!F:F))</f>
        <v>11.539354539122359</v>
      </c>
      <c r="W570">
        <f>AVERAGEIF(Report!A:A,'Vehicle Details'!H570,Report!G:G)</f>
        <v>5.0449999999999999</v>
      </c>
      <c r="X570">
        <f>SUMIF(Report!A:A, 'Vehicle Details'!H570,Report!H:H)</f>
        <v>215.14</v>
      </c>
      <c r="AA570" s="61">
        <f>COUNTIF('National Seating Mobility - NSM'!B:B,'Vehicle Details'!H570)</f>
        <v>1</v>
      </c>
      <c r="AB570">
        <f>SUMIF('National Seating Mobility - NSM'!B:B,'Vehicle Details'!H570,'National Seating Mobility - NSM'!F:F)</f>
        <v>0</v>
      </c>
      <c r="AC570">
        <f>VLOOKUP(A570,Export!A:I,9,FALSE)</f>
        <v>0.27272727272727271</v>
      </c>
      <c r="AD570">
        <f>VLOOKUP(A570,Export!A:N,14,FALSE)</f>
        <v>535</v>
      </c>
    </row>
    <row r="571" spans="1:30">
      <c r="A571" s="1">
        <v>148</v>
      </c>
      <c r="B571" s="1" t="str">
        <f>VLOOKUP($A571,Contacts!$A:$O,14,FALSE)</f>
        <v>ACC</v>
      </c>
      <c r="C571" s="1" t="str">
        <f>VLOOKUP($A571,Contacts!$A:$O,15,FALSE)</f>
        <v>South East</v>
      </c>
      <c r="D571" s="1" t="s">
        <v>3077</v>
      </c>
      <c r="E571" s="1" t="s">
        <v>67</v>
      </c>
      <c r="F571" s="1" t="s">
        <v>45</v>
      </c>
      <c r="G571" s="1" t="s">
        <v>60</v>
      </c>
      <c r="H571" s="1" t="s">
        <v>3078</v>
      </c>
      <c r="I571" s="1" t="s">
        <v>3081</v>
      </c>
      <c r="J571" s="1" t="s">
        <v>3079</v>
      </c>
      <c r="K571" s="1" t="s">
        <v>3080</v>
      </c>
      <c r="L571" t="str">
        <f>VLOOKUP(K571,Page1!A:F,6,FALSE)</f>
        <v>General Manager</v>
      </c>
      <c r="M571" t="str">
        <f>VLOOKUP(H571,VehiclesReport!A:D,4,FALSE)</f>
        <v>0051286025</v>
      </c>
      <c r="N571" t="e">
        <f>VLOOKUP(M571,Blackout!A:J,10,FALSE)</f>
        <v>#N/A</v>
      </c>
      <c r="O571">
        <v>1</v>
      </c>
      <c r="P571">
        <f>SUMIF(Report!A:A,'Vehicle Details'!H571,Report!D:D)</f>
        <v>306</v>
      </c>
      <c r="V571">
        <f>P571/(SUMIF(Report!A:A,'Vehicle Details'!H571,Report!F:F))</f>
        <v>14.985308521057785</v>
      </c>
      <c r="W571">
        <f>AVERAGEIF(Report!A:A,'Vehicle Details'!H571,Report!G:G)</f>
        <v>4.49</v>
      </c>
      <c r="X571">
        <f>SUMIF(Report!A:A, 'Vehicle Details'!H571,Report!H:H)</f>
        <v>91.78</v>
      </c>
      <c r="AA571">
        <f>COUNTIF('National Seating Mobility - NSM'!B:B,'Vehicle Details'!H571)</f>
        <v>0</v>
      </c>
      <c r="AB571">
        <f>SUMIF('National Seating Mobility - NSM'!B:B,'Vehicle Details'!H571,'National Seating Mobility - NSM'!F:F)</f>
        <v>0</v>
      </c>
      <c r="AC571">
        <f>VLOOKUP(A571,Export!A:I,9,FALSE)</f>
        <v>0</v>
      </c>
      <c r="AD571">
        <f>VLOOKUP(A571,Export!A:N,14,FALSE)</f>
        <v>17</v>
      </c>
    </row>
    <row r="572" spans="1:30">
      <c r="A572" s="1">
        <v>22</v>
      </c>
      <c r="B572" s="1" t="str">
        <f>VLOOKUP($A572,Contacts!$A:$O,14,FALSE)</f>
        <v>North Pacific</v>
      </c>
      <c r="C572" s="1" t="str">
        <f>VLOOKUP($A572,Contacts!$A:$O,15,FALSE)</f>
        <v>West</v>
      </c>
      <c r="D572" s="1" t="s">
        <v>3082</v>
      </c>
      <c r="E572" s="1" t="s">
        <v>67</v>
      </c>
      <c r="F572" s="1" t="s">
        <v>45</v>
      </c>
      <c r="G572" s="1" t="s">
        <v>46</v>
      </c>
      <c r="H572" s="1" t="s">
        <v>3083</v>
      </c>
      <c r="I572" s="1" t="s">
        <v>3086</v>
      </c>
      <c r="J572" s="1" t="s">
        <v>3084</v>
      </c>
      <c r="K572" s="1" t="s">
        <v>3085</v>
      </c>
      <c r="L572" t="str">
        <f>VLOOKUP(K572,Page1!A:F,6,FALSE)</f>
        <v>Technician Senior</v>
      </c>
      <c r="M572" s="61" t="str">
        <f>VLOOKUP(H572,VehiclesReport!A:D,4,FALSE)</f>
        <v>1101802468</v>
      </c>
      <c r="N572" t="str">
        <f>VLOOKUP(M572,Blackout!A:J,10,FALSE)</f>
        <v xml:space="preserve">72d 15h </v>
      </c>
      <c r="O572">
        <v>0</v>
      </c>
      <c r="P572">
        <f>SUMIF(Report!A:A,'Vehicle Details'!H572,Report!D:D)</f>
        <v>789</v>
      </c>
      <c r="V572">
        <f>P572/(SUMIF(Report!A:A,'Vehicle Details'!H572,Report!F:F))</f>
        <v>11.53340154948107</v>
      </c>
      <c r="W572">
        <f>AVERAGEIF(Report!A:A,'Vehicle Details'!H572,Report!G:G)</f>
        <v>6.55</v>
      </c>
      <c r="X572">
        <f>SUMIF(Report!A:A, 'Vehicle Details'!H572,Report!H:H)</f>
        <v>448.46999999999997</v>
      </c>
      <c r="AA572">
        <f>COUNTIF('National Seating Mobility - NSM'!B:B,'Vehicle Details'!H572)</f>
        <v>0</v>
      </c>
      <c r="AB572">
        <f>SUMIF('National Seating Mobility - NSM'!B:B,'Vehicle Details'!H572,'National Seating Mobility - NSM'!F:F)</f>
        <v>0</v>
      </c>
      <c r="AC572">
        <f>VLOOKUP(A572,Export!A:I,9,FALSE)</f>
        <v>0.76</v>
      </c>
      <c r="AD572">
        <f>VLOOKUP(A572,Export!A:N,14,FALSE)</f>
        <v>164</v>
      </c>
    </row>
    <row r="573" spans="1:30">
      <c r="A573" s="1">
        <v>39</v>
      </c>
      <c r="B573" s="1" t="str">
        <f>VLOOKUP($A573,Contacts!$A:$O,14,FALSE)</f>
        <v>North Pacific</v>
      </c>
      <c r="C573" s="1" t="str">
        <f>VLOOKUP($A573,Contacts!$A:$O,15,FALSE)</f>
        <v>West</v>
      </c>
      <c r="D573" s="1" t="s">
        <v>3087</v>
      </c>
      <c r="E573" s="1" t="s">
        <v>20</v>
      </c>
      <c r="F573" s="1" t="s">
        <v>21</v>
      </c>
      <c r="G573" s="1" t="s">
        <v>447</v>
      </c>
      <c r="H573" s="1" t="s">
        <v>3088</v>
      </c>
      <c r="I573" s="1" t="s">
        <v>3091</v>
      </c>
      <c r="J573" s="1" t="s">
        <v>3089</v>
      </c>
      <c r="K573" s="60" t="s">
        <v>3090</v>
      </c>
      <c r="L573" t="e">
        <f>VLOOKUP(K573,Page1!A:F,6,FALSE)</f>
        <v>#N/A</v>
      </c>
      <c r="M573" s="61" t="e">
        <f>VLOOKUP(H573,VehiclesReport!A:D,4,FALSE)</f>
        <v>#N/A</v>
      </c>
      <c r="N573" t="e">
        <f>VLOOKUP(M573,Blackout!A:J,10,FALSE)</f>
        <v>#N/A</v>
      </c>
      <c r="O573">
        <v>0</v>
      </c>
      <c r="P573">
        <f>SUMIF(Report!A:A,'Vehicle Details'!H573,Report!D:D)</f>
        <v>0</v>
      </c>
      <c r="V573" t="e">
        <f>P573/(SUMIF(Report!A:A,'Vehicle Details'!H573,Report!F:F))</f>
        <v>#DIV/0!</v>
      </c>
      <c r="W573" t="e">
        <f>AVERAGEIF(Report!A:A,'Vehicle Details'!H573,Report!G:G)</f>
        <v>#DIV/0!</v>
      </c>
      <c r="X573">
        <f>SUMIF(Report!A:A, 'Vehicle Details'!H573,Report!H:H)</f>
        <v>0</v>
      </c>
      <c r="AA573">
        <f>COUNTIF('National Seating Mobility - NSM'!B:B,'Vehicle Details'!H573)</f>
        <v>0</v>
      </c>
      <c r="AB573">
        <f>SUMIF('National Seating Mobility - NSM'!B:B,'Vehicle Details'!H573,'National Seating Mobility - NSM'!F:F)</f>
        <v>0</v>
      </c>
      <c r="AC573">
        <f>VLOOKUP(A573,Export!A:I,9,FALSE)</f>
        <v>0.21428571428571427</v>
      </c>
      <c r="AD573">
        <f>VLOOKUP(A573,Export!A:N,14,FALSE)</f>
        <v>124</v>
      </c>
    </row>
    <row r="574" spans="1:30">
      <c r="A574" s="1">
        <v>170</v>
      </c>
      <c r="B574" s="1" t="str">
        <f>VLOOKUP($A574,Contacts!$A:$O,14,FALSE)</f>
        <v>ACC</v>
      </c>
      <c r="C574" s="1" t="str">
        <f>VLOOKUP($A574,Contacts!$A:$O,15,FALSE)</f>
        <v>South East</v>
      </c>
      <c r="D574" s="1" t="s">
        <v>3092</v>
      </c>
      <c r="E574" s="1" t="s">
        <v>20</v>
      </c>
      <c r="F574" s="1" t="s">
        <v>21</v>
      </c>
      <c r="G574" s="1" t="s">
        <v>447</v>
      </c>
      <c r="H574" s="1" t="s">
        <v>3093</v>
      </c>
      <c r="I574" s="1" t="s">
        <v>3097</v>
      </c>
      <c r="J574" s="1" t="s">
        <v>3095</v>
      </c>
      <c r="K574" s="1" t="s">
        <v>3096</v>
      </c>
      <c r="L574" t="str">
        <f>VLOOKUP(K574,Page1!A:F,6,FALSE)</f>
        <v>RTS</v>
      </c>
      <c r="M574" t="str">
        <f>VLOOKUP(H574,VehiclesReport!A:D,4,FALSE)</f>
        <v>0051186160</v>
      </c>
      <c r="N574" t="e">
        <f>VLOOKUP(M574,Blackout!A:J,10,FALSE)</f>
        <v>#N/A</v>
      </c>
      <c r="O574">
        <v>1</v>
      </c>
      <c r="P574">
        <f>SUMIF(Report!A:A,'Vehicle Details'!H574,Report!D:D)</f>
        <v>0</v>
      </c>
      <c r="V574" t="e">
        <f>P574/(SUMIF(Report!A:A,'Vehicle Details'!H574,Report!F:F))</f>
        <v>#DIV/0!</v>
      </c>
      <c r="W574" t="e">
        <f>AVERAGEIF(Report!A:A,'Vehicle Details'!H574,Report!G:G)</f>
        <v>#DIV/0!</v>
      </c>
      <c r="X574">
        <f>SUMIF(Report!A:A, 'Vehicle Details'!H574,Report!H:H)</f>
        <v>0</v>
      </c>
      <c r="AA574">
        <f>COUNTIF('National Seating Mobility - NSM'!B:B,'Vehicle Details'!H574)</f>
        <v>0</v>
      </c>
      <c r="AB574">
        <f>SUMIF('National Seating Mobility - NSM'!B:B,'Vehicle Details'!H574,'National Seating Mobility - NSM'!F:F)</f>
        <v>0</v>
      </c>
      <c r="AC574">
        <f>VLOOKUP(A574,Export!A:I,9,FALSE)</f>
        <v>0</v>
      </c>
      <c r="AD574">
        <f>VLOOKUP(A574,Export!A:N,14,FALSE)</f>
        <v>23</v>
      </c>
    </row>
    <row r="575" spans="1:30">
      <c r="A575" s="1">
        <v>140</v>
      </c>
      <c r="B575" s="1" t="str">
        <f>VLOOKUP($A575,Contacts!$A:$O,14,FALSE)</f>
        <v>Pac.N.West</v>
      </c>
      <c r="C575" s="1" t="str">
        <f>VLOOKUP($A575,Contacts!$A:$O,15,FALSE)</f>
        <v>West</v>
      </c>
      <c r="D575" s="1" t="s">
        <v>3098</v>
      </c>
      <c r="E575" s="1" t="s">
        <v>11</v>
      </c>
      <c r="F575" s="1" t="s">
        <v>45</v>
      </c>
      <c r="G575" s="1" t="s">
        <v>68</v>
      </c>
      <c r="H575" s="1" t="s">
        <v>3099</v>
      </c>
      <c r="I575" s="1" t="s">
        <v>3102</v>
      </c>
      <c r="J575" s="1" t="s">
        <v>3100</v>
      </c>
      <c r="K575" s="1" t="s">
        <v>3101</v>
      </c>
      <c r="L575" t="str">
        <f>VLOOKUP(K575,Page1!A:F,6,FALSE)</f>
        <v>RTS</v>
      </c>
      <c r="M575" t="str">
        <f>VLOOKUP(H575,VehiclesReport!A:D,4,FALSE)</f>
        <v>1101802937</v>
      </c>
      <c r="N575" t="e">
        <f>VLOOKUP(M575,Blackout!A:J,10,FALSE)</f>
        <v>#N/A</v>
      </c>
      <c r="O575">
        <v>1</v>
      </c>
      <c r="P575">
        <f>SUMIF(Report!A:A,'Vehicle Details'!H575,Report!D:D)</f>
        <v>293</v>
      </c>
      <c r="V575">
        <f>P575/(SUMIF(Report!A:A,'Vehicle Details'!H575,Report!F:F))</f>
        <v>27.408793264733397</v>
      </c>
      <c r="W575">
        <f>AVERAGEIF(Report!A:A,'Vehicle Details'!H575,Report!G:G)</f>
        <v>5.8</v>
      </c>
      <c r="X575">
        <f>SUMIF(Report!A:A, 'Vehicle Details'!H575,Report!H:H)</f>
        <v>61.98</v>
      </c>
      <c r="AA575">
        <f>COUNTIF('National Seating Mobility - NSM'!B:B,'Vehicle Details'!H575)</f>
        <v>0</v>
      </c>
      <c r="AB575">
        <f>SUMIF('National Seating Mobility - NSM'!B:B,'Vehicle Details'!H575,'National Seating Mobility - NSM'!F:F)</f>
        <v>0</v>
      </c>
      <c r="AC575">
        <f>VLOOKUP(A575,Export!A:I,9,FALSE)</f>
        <v>0.4</v>
      </c>
      <c r="AD575">
        <f>VLOOKUP(A575,Export!A:N,14,FALSE)</f>
        <v>80</v>
      </c>
    </row>
    <row r="576" spans="1:30">
      <c r="A576" s="1">
        <v>256</v>
      </c>
      <c r="B576" s="1" t="str">
        <f>VLOOKUP($A576,Contacts!$A:$O,14,FALSE)</f>
        <v>Big 10</v>
      </c>
      <c r="C576" s="1" t="str">
        <f>VLOOKUP($A576,Contacts!$A:$O,15,FALSE)</f>
        <v>Central</v>
      </c>
      <c r="D576" s="1" t="s">
        <v>3103</v>
      </c>
      <c r="E576" s="1" t="s">
        <v>230</v>
      </c>
      <c r="F576" s="1" t="s">
        <v>21</v>
      </c>
      <c r="G576" s="1" t="s">
        <v>3104</v>
      </c>
      <c r="H576" s="1" t="s">
        <v>3105</v>
      </c>
      <c r="I576" s="1" t="s">
        <v>3106</v>
      </c>
      <c r="J576" s="1" t="s">
        <v>1362</v>
      </c>
      <c r="K576" s="1" t="s">
        <v>1352</v>
      </c>
      <c r="L576" t="str">
        <f>VLOOKUP(K576,Page1!A:F,6,FALSE)</f>
        <v>Technician</v>
      </c>
      <c r="M576" s="61" t="str">
        <f>VLOOKUP(H576,VehiclesReport!A:D,4,FALSE)</f>
        <v>1102005256</v>
      </c>
      <c r="N576" t="str">
        <f>VLOOKUP(M576,Blackout!A:J,10,FALSE)</f>
        <v xml:space="preserve">65d 16h </v>
      </c>
      <c r="O576">
        <v>0</v>
      </c>
      <c r="P576">
        <f>SUMIF(Report!A:A,'Vehicle Details'!H576,Report!D:D)</f>
        <v>0</v>
      </c>
      <c r="V576" t="e">
        <f>P576/(SUMIF(Report!A:A,'Vehicle Details'!H576,Report!F:F))</f>
        <v>#DIV/0!</v>
      </c>
      <c r="W576" t="e">
        <f>AVERAGEIF(Report!A:A,'Vehicle Details'!H576,Report!G:G)</f>
        <v>#DIV/0!</v>
      </c>
      <c r="X576">
        <f>SUMIF(Report!A:A, 'Vehicle Details'!H576,Report!H:H)</f>
        <v>0</v>
      </c>
      <c r="AA576" s="61">
        <f>COUNTIF('National Seating Mobility - NSM'!B:B,'Vehicle Details'!H576)</f>
        <v>1</v>
      </c>
      <c r="AB576">
        <f>SUMIF('National Seating Mobility - NSM'!B:B,'Vehicle Details'!H576,'National Seating Mobility - NSM'!F:F)</f>
        <v>0</v>
      </c>
      <c r="AC576">
        <f>VLOOKUP(A576,Export!A:I,9,FALSE)</f>
        <v>0.77272727272727271</v>
      </c>
      <c r="AD576">
        <f>VLOOKUP(A576,Export!A:N,14,FALSE)</f>
        <v>197</v>
      </c>
    </row>
    <row r="577" spans="1:30">
      <c r="A577" s="1">
        <v>256</v>
      </c>
      <c r="B577" s="1" t="str">
        <f>VLOOKUP($A577,Contacts!$A:$O,14,FALSE)</f>
        <v>Big 10</v>
      </c>
      <c r="C577" s="1" t="str">
        <f>VLOOKUP($A577,Contacts!$A:$O,15,FALSE)</f>
        <v>Central</v>
      </c>
      <c r="D577" s="1" t="s">
        <v>3107</v>
      </c>
      <c r="E577" s="1" t="s">
        <v>136</v>
      </c>
      <c r="F577" s="1" t="s">
        <v>21</v>
      </c>
      <c r="G577" s="1" t="s">
        <v>770</v>
      </c>
      <c r="H577" s="1" t="s">
        <v>3108</v>
      </c>
      <c r="I577" s="1" t="s">
        <v>3111</v>
      </c>
      <c r="J577" s="1" t="s">
        <v>3109</v>
      </c>
      <c r="K577" s="1" t="s">
        <v>3110</v>
      </c>
      <c r="L577" t="str">
        <f>VLOOKUP(K577,Page1!A:F,6,FALSE)</f>
        <v>Technician</v>
      </c>
      <c r="M577" t="str">
        <f>VLOOKUP(H577,VehiclesReport!A:D,4,FALSE)</f>
        <v>1102005247</v>
      </c>
      <c r="N577" t="e">
        <f>VLOOKUP(M577,Blackout!A:J,10,FALSE)</f>
        <v>#N/A</v>
      </c>
      <c r="O577">
        <v>1</v>
      </c>
      <c r="P577">
        <f>SUMIF(Report!A:A,'Vehicle Details'!H577,Report!D:D)</f>
        <v>1293</v>
      </c>
      <c r="V577">
        <f>P577/(SUMIF(Report!A:A,'Vehicle Details'!H577,Report!F:F))</f>
        <v>17.950853810912118</v>
      </c>
      <c r="W577">
        <f>AVERAGEIF(Report!A:A,'Vehicle Details'!H577,Report!G:G)</f>
        <v>4.6000000000000005</v>
      </c>
      <c r="X577">
        <f>SUMIF(Report!A:A, 'Vehicle Details'!H577,Report!H:H)</f>
        <v>331.48</v>
      </c>
      <c r="AA577" s="61">
        <f>COUNTIF('National Seating Mobility - NSM'!B:B,'Vehicle Details'!H577)</f>
        <v>1</v>
      </c>
      <c r="AB577">
        <f>SUMIF('National Seating Mobility - NSM'!B:B,'Vehicle Details'!H577,'National Seating Mobility - NSM'!F:F)</f>
        <v>0</v>
      </c>
      <c r="AC577">
        <f>VLOOKUP(A577,Export!A:I,9,FALSE)</f>
        <v>0.77272727272727271</v>
      </c>
      <c r="AD577">
        <f>VLOOKUP(A577,Export!A:N,14,FALSE)</f>
        <v>197</v>
      </c>
    </row>
    <row r="578" spans="1:30">
      <c r="A578" s="1">
        <v>242</v>
      </c>
      <c r="B578" s="1" t="str">
        <f>VLOOKUP($A578,Contacts!$A:$O,14,FALSE)</f>
        <v>Big 10</v>
      </c>
      <c r="C578" s="1" t="str">
        <f>VLOOKUP($A578,Contacts!$A:$O,15,FALSE)</f>
        <v>Central</v>
      </c>
      <c r="D578" s="1" t="s">
        <v>3112</v>
      </c>
      <c r="E578" s="1" t="s">
        <v>11</v>
      </c>
      <c r="F578" s="1" t="s">
        <v>12</v>
      </c>
      <c r="G578" s="1" t="s">
        <v>37</v>
      </c>
      <c r="H578" s="1" t="s">
        <v>3113</v>
      </c>
      <c r="I578" s="1" t="s">
        <v>3116</v>
      </c>
      <c r="J578" s="1" t="s">
        <v>3114</v>
      </c>
      <c r="K578" s="1" t="s">
        <v>3115</v>
      </c>
      <c r="L578" t="str">
        <f>VLOOKUP(K578,Page1!A:F,6,FALSE)</f>
        <v>Technician</v>
      </c>
      <c r="M578" t="str">
        <f>VLOOKUP(H578,VehiclesReport!A:D,4,FALSE)</f>
        <v>1101903938</v>
      </c>
      <c r="N578" t="e">
        <f>VLOOKUP(M578,Blackout!A:J,10,FALSE)</f>
        <v>#N/A</v>
      </c>
      <c r="O578">
        <v>1</v>
      </c>
      <c r="P578">
        <f>SUMIF(Report!A:A,'Vehicle Details'!H578,Report!D:D)</f>
        <v>399</v>
      </c>
      <c r="V578">
        <f>P578/(SUMIF(Report!A:A,'Vehicle Details'!H578,Report!F:F))</f>
        <v>19.54924056834885</v>
      </c>
      <c r="W578">
        <f>AVERAGEIF(Report!A:A,'Vehicle Details'!H578,Report!G:G)</f>
        <v>4.9000000000000004</v>
      </c>
      <c r="X578">
        <f>SUMIF(Report!A:A, 'Vehicle Details'!H578,Report!H:H)</f>
        <v>100</v>
      </c>
      <c r="AA578">
        <f>COUNTIF('National Seating Mobility - NSM'!B:B,'Vehicle Details'!H578)</f>
        <v>0</v>
      </c>
      <c r="AB578">
        <f>SUMIF('National Seating Mobility - NSM'!B:B,'Vehicle Details'!H578,'National Seating Mobility - NSM'!F:F)</f>
        <v>0</v>
      </c>
      <c r="AC578">
        <f>VLOOKUP(A578,Export!A:I,9,FALSE)</f>
        <v>0.5</v>
      </c>
      <c r="AD578">
        <f>VLOOKUP(A578,Export!A:N,14,FALSE)</f>
        <v>37</v>
      </c>
    </row>
    <row r="579" spans="1:30">
      <c r="A579" s="1">
        <v>911</v>
      </c>
      <c r="B579" s="1" t="e">
        <f>VLOOKUP($A579,Contacts!$A:$O,14,FALSE)</f>
        <v>#N/A</v>
      </c>
      <c r="C579" s="1" t="e">
        <f>VLOOKUP($A579,Contacts!$A:$O,15,FALSE)</f>
        <v>#N/A</v>
      </c>
      <c r="D579" s="1" t="s">
        <v>3117</v>
      </c>
      <c r="E579" s="1" t="s">
        <v>11</v>
      </c>
      <c r="F579" s="1" t="s">
        <v>45</v>
      </c>
      <c r="G579" s="1" t="s">
        <v>3118</v>
      </c>
      <c r="H579" s="1" t="s">
        <v>3119</v>
      </c>
      <c r="I579" s="1" t="s">
        <v>3123</v>
      </c>
      <c r="J579" s="1" t="s">
        <v>3121</v>
      </c>
      <c r="K579" s="60" t="s">
        <v>3122</v>
      </c>
      <c r="L579" t="e">
        <f>VLOOKUP(K579,Page1!A:F,6,FALSE)</f>
        <v>#N/A</v>
      </c>
      <c r="M579" t="str">
        <f>VLOOKUP(H579,VehiclesReport!A:D,4,FALSE)</f>
        <v>1052204887</v>
      </c>
      <c r="N579" t="e">
        <f>VLOOKUP(M579,Blackout!A:J,10,FALSE)</f>
        <v>#N/A</v>
      </c>
      <c r="O579">
        <v>1</v>
      </c>
      <c r="P579">
        <f>SUMIF(Report!A:A,'Vehicle Details'!H579,Report!D:D)</f>
        <v>0</v>
      </c>
      <c r="V579" t="e">
        <f>P579/(SUMIF(Report!A:A,'Vehicle Details'!H579,Report!F:F))</f>
        <v>#DIV/0!</v>
      </c>
      <c r="W579" t="e">
        <f>AVERAGEIF(Report!A:A,'Vehicle Details'!H579,Report!G:G)</f>
        <v>#DIV/0!</v>
      </c>
      <c r="X579">
        <f>SUMIF(Report!A:A, 'Vehicle Details'!H579,Report!H:H)</f>
        <v>0</v>
      </c>
      <c r="AA579">
        <f>COUNTIF('National Seating Mobility - NSM'!B:B,'Vehicle Details'!H579)</f>
        <v>0</v>
      </c>
      <c r="AB579">
        <f>SUMIF('National Seating Mobility - NSM'!B:B,'Vehicle Details'!H579,'National Seating Mobility - NSM'!F:F)</f>
        <v>0</v>
      </c>
      <c r="AC579" t="e">
        <f>VLOOKUP(A579,Export!A:I,9,FALSE)</f>
        <v>#N/A</v>
      </c>
      <c r="AD579" t="e">
        <f>VLOOKUP(A579,Export!A:N,14,FALSE)</f>
        <v>#N/A</v>
      </c>
    </row>
    <row r="580" spans="1:30">
      <c r="A580" s="1">
        <v>137</v>
      </c>
      <c r="B580" s="1" t="str">
        <f>VLOOKUP($A580,Contacts!$A:$O,14,FALSE)</f>
        <v>North Central</v>
      </c>
      <c r="C580" s="1" t="str">
        <f>VLOOKUP($A580,Contacts!$A:$O,15,FALSE)</f>
        <v>Central</v>
      </c>
      <c r="D580" s="1" t="s">
        <v>3124</v>
      </c>
      <c r="E580" s="1" t="s">
        <v>11</v>
      </c>
      <c r="F580" s="1" t="s">
        <v>12</v>
      </c>
      <c r="G580" s="1" t="s">
        <v>37</v>
      </c>
      <c r="H580" s="1" t="s">
        <v>3125</v>
      </c>
      <c r="I580" s="1" t="s">
        <v>3128</v>
      </c>
      <c r="J580" s="1" t="s">
        <v>3126</v>
      </c>
      <c r="K580" s="1" t="s">
        <v>3127</v>
      </c>
      <c r="L580" t="str">
        <f>VLOOKUP(K580,Page1!A:F,6,FALSE)</f>
        <v>Access Technician</v>
      </c>
      <c r="M580" t="str">
        <f>VLOOKUP(H580,VehiclesReport!A:D,4,FALSE)</f>
        <v>1101904458</v>
      </c>
      <c r="N580" t="e">
        <f>VLOOKUP(M580,Blackout!A:J,10,FALSE)</f>
        <v>#N/A</v>
      </c>
      <c r="O580">
        <v>1</v>
      </c>
      <c r="P580">
        <f>SUMIF(Report!A:A,'Vehicle Details'!H580,Report!D:D)</f>
        <v>425</v>
      </c>
      <c r="V580">
        <f>P580/(SUMIF(Report!A:A,'Vehicle Details'!H580,Report!F:F))</f>
        <v>18.4062364660026</v>
      </c>
      <c r="W580">
        <f>AVERAGEIF(Report!A:A,'Vehicle Details'!H580,Report!G:G)</f>
        <v>4.84</v>
      </c>
      <c r="X580">
        <f>SUMIF(Report!A:A, 'Vehicle Details'!H580,Report!H:H)</f>
        <v>111.71</v>
      </c>
      <c r="AA580">
        <f>COUNTIF('National Seating Mobility - NSM'!B:B,'Vehicle Details'!H580)</f>
        <v>0</v>
      </c>
      <c r="AB580">
        <f>SUMIF('National Seating Mobility - NSM'!B:B,'Vehicle Details'!H580,'National Seating Mobility - NSM'!F:F)</f>
        <v>0</v>
      </c>
      <c r="AC580">
        <f>VLOOKUP(A580,Export!A:I,9,FALSE)</f>
        <v>0.36363636363636365</v>
      </c>
      <c r="AD580">
        <f>VLOOKUP(A580,Export!A:N,14,FALSE)</f>
        <v>143</v>
      </c>
    </row>
    <row r="581" spans="1:30">
      <c r="A581" s="1">
        <v>149</v>
      </c>
      <c r="B581" s="1" t="str">
        <f>VLOOKUP($A581,Contacts!$A:$O,14,FALSE)</f>
        <v>Mid-Atlantic</v>
      </c>
      <c r="C581" s="1" t="str">
        <f>VLOOKUP($A581,Contacts!$A:$O,15,FALSE)</f>
        <v>North East</v>
      </c>
      <c r="D581" s="1" t="s">
        <v>3129</v>
      </c>
      <c r="E581" s="1" t="s">
        <v>11</v>
      </c>
      <c r="F581" s="1" t="s">
        <v>45</v>
      </c>
      <c r="G581" s="1" t="s">
        <v>46</v>
      </c>
      <c r="H581" s="1" t="s">
        <v>3130</v>
      </c>
      <c r="I581" s="1" t="s">
        <v>3133</v>
      </c>
      <c r="J581" s="1" t="s">
        <v>3131</v>
      </c>
      <c r="K581" s="1" t="s">
        <v>3132</v>
      </c>
      <c r="L581" t="str">
        <f>VLOOKUP(K581,Page1!A:F,6,FALSE)</f>
        <v>Customer Service Rep Lead</v>
      </c>
      <c r="M581" t="str">
        <f>VLOOKUP(H581,VehiclesReport!A:D,4,FALSE)</f>
        <v>1112705566</v>
      </c>
      <c r="N581" t="e">
        <f>VLOOKUP(M581,Blackout!A:J,10,FALSE)</f>
        <v>#N/A</v>
      </c>
      <c r="O581">
        <v>1</v>
      </c>
      <c r="P581">
        <f>SUMIF(Report!A:A,'Vehicle Details'!H581,Report!D:D)</f>
        <v>0</v>
      </c>
      <c r="V581" t="e">
        <f>P581/(SUMIF(Report!A:A,'Vehicle Details'!H581,Report!F:F))</f>
        <v>#DIV/0!</v>
      </c>
      <c r="W581" t="e">
        <f>AVERAGEIF(Report!A:A,'Vehicle Details'!H581,Report!G:G)</f>
        <v>#DIV/0!</v>
      </c>
      <c r="X581">
        <f>SUMIF(Report!A:A, 'Vehicle Details'!H581,Report!H:H)</f>
        <v>0</v>
      </c>
      <c r="AA581">
        <f>COUNTIF('National Seating Mobility - NSM'!B:B,'Vehicle Details'!H581)</f>
        <v>0</v>
      </c>
      <c r="AB581">
        <f>SUMIF('National Seating Mobility - NSM'!B:B,'Vehicle Details'!H581,'National Seating Mobility - NSM'!F:F)</f>
        <v>0</v>
      </c>
      <c r="AC581">
        <f>VLOOKUP(A581,Export!A:I,9,FALSE)</f>
        <v>0.75</v>
      </c>
      <c r="AD581">
        <f>VLOOKUP(A581,Export!A:N,14,FALSE)</f>
        <v>123</v>
      </c>
    </row>
    <row r="582" spans="1:30">
      <c r="A582" s="1">
        <v>250</v>
      </c>
      <c r="B582" s="1" t="str">
        <f>VLOOKUP($A582,Contacts!$A:$O,14,FALSE)</f>
        <v>Big East</v>
      </c>
      <c r="C582" s="1" t="str">
        <f>VLOOKUP($A582,Contacts!$A:$O,15,FALSE)</f>
        <v>North East</v>
      </c>
      <c r="D582" s="1" t="s">
        <v>3134</v>
      </c>
      <c r="E582" s="1" t="s">
        <v>20</v>
      </c>
      <c r="F582" s="1" t="s">
        <v>21</v>
      </c>
      <c r="G582" s="1" t="s">
        <v>22</v>
      </c>
      <c r="H582" s="1" t="s">
        <v>3135</v>
      </c>
      <c r="I582" s="1" t="s">
        <v>3138</v>
      </c>
      <c r="J582" s="1" t="s">
        <v>3136</v>
      </c>
      <c r="K582" s="1" t="s">
        <v>3137</v>
      </c>
      <c r="L582" t="str">
        <f>VLOOKUP(K582,Page1!A:F,6,FALSE)</f>
        <v>Access Sales</v>
      </c>
      <c r="M582" t="str">
        <f>VLOOKUP(H582,VehiclesReport!A:D,4,FALSE)</f>
        <v>1102003523</v>
      </c>
      <c r="N582" t="e">
        <f>VLOOKUP(M582,Blackout!A:J,10,FALSE)</f>
        <v>#N/A</v>
      </c>
      <c r="O582">
        <v>1</v>
      </c>
      <c r="P582">
        <f>SUMIF(Report!A:A,'Vehicle Details'!H582,Report!D:D)</f>
        <v>442</v>
      </c>
      <c r="V582">
        <f>P582/(SUMIF(Report!A:A,'Vehicle Details'!H582,Report!F:F))</f>
        <v>33.817903596021424</v>
      </c>
      <c r="W582">
        <f>AVERAGEIF(Report!A:A,'Vehicle Details'!H582,Report!G:G)</f>
        <v>4.8</v>
      </c>
      <c r="X582">
        <f>SUMIF(Report!A:A, 'Vehicle Details'!H582,Report!H:H)</f>
        <v>62.7</v>
      </c>
      <c r="AA582">
        <f>COUNTIF('National Seating Mobility - NSM'!B:B,'Vehicle Details'!H582)</f>
        <v>0</v>
      </c>
      <c r="AB582">
        <f>SUMIF('National Seating Mobility - NSM'!B:B,'Vehicle Details'!H582,'National Seating Mobility - NSM'!F:F)</f>
        <v>0</v>
      </c>
      <c r="AC582">
        <f>VLOOKUP(A582,Export!A:I,9,FALSE)</f>
        <v>1</v>
      </c>
      <c r="AD582">
        <f>VLOOKUP(A582,Export!A:N,14,FALSE)</f>
        <v>238</v>
      </c>
    </row>
    <row r="583" spans="1:30">
      <c r="A583" s="1">
        <v>158</v>
      </c>
      <c r="B583" s="1" t="str">
        <f>VLOOKUP($A583,Contacts!$A:$O,14,FALSE)</f>
        <v>Mid-Atlantic</v>
      </c>
      <c r="C583" s="1" t="str">
        <f>VLOOKUP($A583,Contacts!$A:$O,15,FALSE)</f>
        <v>North East</v>
      </c>
      <c r="D583" s="1" t="s">
        <v>3139</v>
      </c>
      <c r="E583" s="1" t="s">
        <v>11</v>
      </c>
      <c r="F583" s="1" t="s">
        <v>21</v>
      </c>
      <c r="G583" s="1" t="s">
        <v>3140</v>
      </c>
      <c r="H583" s="1" t="s">
        <v>3141</v>
      </c>
      <c r="I583" s="1" t="s">
        <v>3144</v>
      </c>
      <c r="J583" s="1" t="s">
        <v>3142</v>
      </c>
      <c r="K583" s="1" t="s">
        <v>3143</v>
      </c>
      <c r="L583" t="str">
        <f>VLOOKUP(K583,Page1!A:F,6,FALSE)</f>
        <v>Area Manager</v>
      </c>
      <c r="M583" t="str">
        <f>VLOOKUP(H583,VehiclesReport!A:D,4,FALSE)</f>
        <v>1101802052</v>
      </c>
      <c r="N583" t="e">
        <f>VLOOKUP(M583,Blackout!A:J,10,FALSE)</f>
        <v>#N/A</v>
      </c>
      <c r="O583">
        <v>1</v>
      </c>
      <c r="P583">
        <f>SUMIF(Report!A:A,'Vehicle Details'!H583,Report!D:D)</f>
        <v>0</v>
      </c>
      <c r="V583" t="e">
        <f>P583/(SUMIF(Report!A:A,'Vehicle Details'!H583,Report!F:F))</f>
        <v>#DIV/0!</v>
      </c>
      <c r="W583" t="e">
        <f>AVERAGEIF(Report!A:A,'Vehicle Details'!H583,Report!G:G)</f>
        <v>#DIV/0!</v>
      </c>
      <c r="X583">
        <f>SUMIF(Report!A:A, 'Vehicle Details'!H583,Report!H:H)</f>
        <v>0</v>
      </c>
      <c r="AA583">
        <f>COUNTIF('National Seating Mobility - NSM'!B:B,'Vehicle Details'!H583)</f>
        <v>0</v>
      </c>
      <c r="AB583">
        <f>SUMIF('National Seating Mobility - NSM'!B:B,'Vehicle Details'!H583,'National Seating Mobility - NSM'!F:F)</f>
        <v>0</v>
      </c>
      <c r="AC583">
        <f>VLOOKUP(A583,Export!A:I,9,FALSE)</f>
        <v>0.72972972972972971</v>
      </c>
      <c r="AD583">
        <f>VLOOKUP(A583,Export!A:N,14,FALSE)</f>
        <v>143</v>
      </c>
    </row>
    <row r="584" spans="1:30">
      <c r="A584" s="1">
        <v>77</v>
      </c>
      <c r="B584" s="1" t="str">
        <f>VLOOKUP($A584,Contacts!$A:$O,14,FALSE)</f>
        <v>South West</v>
      </c>
      <c r="C584" s="1" t="str">
        <f>VLOOKUP($A584,Contacts!$A:$O,15,FALSE)</f>
        <v>West</v>
      </c>
      <c r="D584" s="1" t="s">
        <v>3145</v>
      </c>
      <c r="E584" s="1" t="s">
        <v>20</v>
      </c>
      <c r="F584" s="1" t="s">
        <v>21</v>
      </c>
      <c r="G584" s="1" t="s">
        <v>447</v>
      </c>
      <c r="H584" s="1" t="s">
        <v>3146</v>
      </c>
      <c r="I584" s="1"/>
      <c r="J584" s="1" t="s">
        <v>1632</v>
      </c>
      <c r="K584" s="1" t="s">
        <v>192</v>
      </c>
      <c r="L584" t="str">
        <f>VLOOKUP(K584,Page1!A:F,6,FALSE)</f>
        <v>Branch Manager</v>
      </c>
      <c r="M584" s="61" t="e">
        <f>VLOOKUP(H584,VehiclesReport!A:D,4,FALSE)</f>
        <v>#N/A</v>
      </c>
      <c r="N584" t="e">
        <f>VLOOKUP(M584,Blackout!A:J,10,FALSE)</f>
        <v>#N/A</v>
      </c>
      <c r="O584">
        <v>0</v>
      </c>
      <c r="P584">
        <f>SUMIF(Report!A:A,'Vehicle Details'!H584,Report!D:D)</f>
        <v>0</v>
      </c>
      <c r="V584">
        <f>P584/(SUMIF(Report!A:A,'Vehicle Details'!H584,Report!F:F))</f>
        <v>0</v>
      </c>
      <c r="W584">
        <f>AVERAGEIF(Report!A:A,'Vehicle Details'!H584,Report!G:G)</f>
        <v>5.21</v>
      </c>
      <c r="X584">
        <f>SUMIF(Report!A:A, 'Vehicle Details'!H584,Report!H:H)</f>
        <v>63.6</v>
      </c>
      <c r="AA584">
        <f>COUNTIF('National Seating Mobility - NSM'!B:B,'Vehicle Details'!H584)</f>
        <v>0</v>
      </c>
      <c r="AB584">
        <f>SUMIF('National Seating Mobility - NSM'!B:B,'Vehicle Details'!H584,'National Seating Mobility - NSM'!F:F)</f>
        <v>0</v>
      </c>
      <c r="AC584">
        <f>VLOOKUP(A584,Export!A:I,9,FALSE)</f>
        <v>0.77777777777777779</v>
      </c>
      <c r="AD584">
        <f>VLOOKUP(A584,Export!A:N,14,FALSE)</f>
        <v>124</v>
      </c>
    </row>
    <row r="585" spans="1:30">
      <c r="A585" s="1">
        <v>268</v>
      </c>
      <c r="B585" s="1" t="e">
        <f>VLOOKUP($A585,Contacts!$A:$O,14,FALSE)</f>
        <v>#N/A</v>
      </c>
      <c r="C585" s="1" t="e">
        <f>VLOOKUP($A585,Contacts!$A:$O,15,FALSE)</f>
        <v>#N/A</v>
      </c>
      <c r="D585" s="1" t="s">
        <v>3147</v>
      </c>
      <c r="E585" s="1" t="s">
        <v>20</v>
      </c>
      <c r="F585" s="1" t="s">
        <v>21</v>
      </c>
      <c r="G585" s="1" t="s">
        <v>447</v>
      </c>
      <c r="H585" s="1" t="s">
        <v>3148</v>
      </c>
      <c r="I585" s="1" t="s">
        <v>3151</v>
      </c>
      <c r="J585" s="1" t="s">
        <v>3149</v>
      </c>
      <c r="K585" s="1" t="s">
        <v>3150</v>
      </c>
      <c r="L585" t="str">
        <f>VLOOKUP(K585,Page1!A:F,6,FALSE)</f>
        <v>RTS</v>
      </c>
      <c r="M585" s="61" t="e">
        <f>VLOOKUP(H585,VehiclesReport!A:D,4,FALSE)</f>
        <v>#N/A</v>
      </c>
      <c r="N585" t="e">
        <f>VLOOKUP(M585,Blackout!A:J,10,FALSE)</f>
        <v>#N/A</v>
      </c>
      <c r="O585">
        <v>0</v>
      </c>
      <c r="P585">
        <f>SUMIF(Report!A:A,'Vehicle Details'!H585,Report!D:D)</f>
        <v>0</v>
      </c>
      <c r="V585" t="e">
        <f>P585/(SUMIF(Report!A:A,'Vehicle Details'!H585,Report!F:F))</f>
        <v>#DIV/0!</v>
      </c>
      <c r="W585" t="e">
        <f>AVERAGEIF(Report!A:A,'Vehicle Details'!H585,Report!G:G)</f>
        <v>#DIV/0!</v>
      </c>
      <c r="X585">
        <f>SUMIF(Report!A:A, 'Vehicle Details'!H585,Report!H:H)</f>
        <v>0</v>
      </c>
      <c r="AA585">
        <f>COUNTIF('National Seating Mobility - NSM'!B:B,'Vehicle Details'!H585)</f>
        <v>0</v>
      </c>
      <c r="AB585">
        <f>SUMIF('National Seating Mobility - NSM'!B:B,'Vehicle Details'!H585,'National Seating Mobility - NSM'!F:F)</f>
        <v>0</v>
      </c>
      <c r="AC585" t="e">
        <f>VLOOKUP(A585,Export!A:I,9,FALSE)</f>
        <v>#N/A</v>
      </c>
      <c r="AD585" t="e">
        <f>VLOOKUP(A585,Export!A:N,14,FALSE)</f>
        <v>#N/A</v>
      </c>
    </row>
    <row r="586" spans="1:30">
      <c r="A586" s="1">
        <v>127</v>
      </c>
      <c r="B586" s="1" t="str">
        <f>VLOOKUP($A586,Contacts!$A:$O,14,FALSE)</f>
        <v>North Central</v>
      </c>
      <c r="C586" s="1" t="str">
        <f>VLOOKUP($A586,Contacts!$A:$O,15,FALSE)</f>
        <v>Central</v>
      </c>
      <c r="D586" s="1" t="s">
        <v>3152</v>
      </c>
      <c r="E586" s="1" t="s">
        <v>20</v>
      </c>
      <c r="F586" s="1" t="s">
        <v>21</v>
      </c>
      <c r="G586" s="1" t="s">
        <v>447</v>
      </c>
      <c r="H586" s="1" t="s">
        <v>3153</v>
      </c>
      <c r="I586" s="1" t="s">
        <v>3156</v>
      </c>
      <c r="J586" s="1" t="s">
        <v>3154</v>
      </c>
      <c r="K586" s="1" t="s">
        <v>3155</v>
      </c>
      <c r="L586" t="str">
        <f>VLOOKUP(K586,Page1!A:F,6,FALSE)</f>
        <v>Branch Manager</v>
      </c>
      <c r="M586" t="str">
        <f>VLOOKUP(H586,VehiclesReport!A:D,4,FALSE)</f>
        <v>9012586014</v>
      </c>
      <c r="N586" t="e">
        <f>VLOOKUP(M586,Blackout!A:J,10,FALSE)</f>
        <v>#N/A</v>
      </c>
      <c r="O586">
        <v>1</v>
      </c>
      <c r="P586">
        <f>SUMIF(Report!A:A,'Vehicle Details'!H586,Report!D:D)</f>
        <v>346</v>
      </c>
      <c r="V586">
        <f>P586/(SUMIF(Report!A:A,'Vehicle Details'!H586,Report!F:F))</f>
        <v>26.452599388379205</v>
      </c>
      <c r="W586">
        <f>AVERAGEIF(Report!A:A,'Vehicle Details'!H586,Report!G:G)</f>
        <v>4.5599999999999996</v>
      </c>
      <c r="X586">
        <f>SUMIF(Report!A:A, 'Vehicle Details'!H586,Report!H:H)</f>
        <v>59.71</v>
      </c>
      <c r="AA586">
        <f>COUNTIF('National Seating Mobility - NSM'!B:B,'Vehicle Details'!H586)</f>
        <v>0</v>
      </c>
      <c r="AB586">
        <f>SUMIF('National Seating Mobility - NSM'!B:B,'Vehicle Details'!H586,'National Seating Mobility - NSM'!F:F)</f>
        <v>0</v>
      </c>
      <c r="AC586">
        <f>VLOOKUP(A586,Export!A:I,9,FALSE)</f>
        <v>0.5714285714285714</v>
      </c>
      <c r="AD586">
        <f>VLOOKUP(A586,Export!A:N,14,FALSE)</f>
        <v>75</v>
      </c>
    </row>
    <row r="587" spans="1:30">
      <c r="A587" s="1">
        <v>188</v>
      </c>
      <c r="B587" s="1" t="str">
        <f>VLOOKUP($A587,Contacts!$A:$O,14,FALSE)</f>
        <v>North Pacific</v>
      </c>
      <c r="C587" s="1" t="str">
        <f>VLOOKUP($A587,Contacts!$A:$O,15,FALSE)</f>
        <v>West</v>
      </c>
      <c r="D587" s="1" t="s">
        <v>3157</v>
      </c>
      <c r="E587" s="1" t="s">
        <v>20</v>
      </c>
      <c r="F587" s="1" t="s">
        <v>21</v>
      </c>
      <c r="G587" s="1" t="s">
        <v>447</v>
      </c>
      <c r="H587" s="1" t="s">
        <v>3158</v>
      </c>
      <c r="I587" s="1" t="s">
        <v>3161</v>
      </c>
      <c r="J587" s="1" t="s">
        <v>3159</v>
      </c>
      <c r="K587" s="1" t="s">
        <v>3160</v>
      </c>
      <c r="L587" t="str">
        <f>VLOOKUP(K587,Page1!A:F,6,FALSE)</f>
        <v>RTS</v>
      </c>
      <c r="M587" t="str">
        <f>VLOOKUP(H587,VehiclesReport!A:D,4,FALSE)</f>
        <v>1113004196</v>
      </c>
      <c r="N587" t="e">
        <f>VLOOKUP(M587,Blackout!A:J,10,FALSE)</f>
        <v>#N/A</v>
      </c>
      <c r="O587">
        <v>1</v>
      </c>
      <c r="P587">
        <f>SUMIF(Report!A:A,'Vehicle Details'!H587,Report!D:D)</f>
        <v>758</v>
      </c>
      <c r="V587">
        <f>P587/(SUMIF(Report!A:A,'Vehicle Details'!H587,Report!F:F))</f>
        <v>26.803394625176804</v>
      </c>
      <c r="W587">
        <f>AVERAGEIF(Report!A:A,'Vehicle Details'!H587,Report!G:G)</f>
        <v>6.1999999999999993</v>
      </c>
      <c r="X587">
        <f>SUMIF(Report!A:A, 'Vehicle Details'!H587,Report!H:H)</f>
        <v>175.33</v>
      </c>
      <c r="AA587">
        <f>COUNTIF('National Seating Mobility - NSM'!B:B,'Vehicle Details'!H587)</f>
        <v>0</v>
      </c>
      <c r="AB587">
        <f>SUMIF('National Seating Mobility - NSM'!B:B,'Vehicle Details'!H587,'National Seating Mobility - NSM'!F:F)</f>
        <v>0</v>
      </c>
      <c r="AC587">
        <f>VLOOKUP(A587,Export!A:I,9,FALSE)</f>
        <v>0.25</v>
      </c>
      <c r="AD587">
        <f>VLOOKUP(A587,Export!A:N,14,FALSE)</f>
        <v>114</v>
      </c>
    </row>
    <row r="588" spans="1:30">
      <c r="A588" s="1">
        <v>913</v>
      </c>
      <c r="B588" s="1" t="e">
        <f>VLOOKUP($A588,Contacts!$A:$O,14,FALSE)</f>
        <v>#N/A</v>
      </c>
      <c r="C588" s="1" t="e">
        <f>VLOOKUP($A588,Contacts!$A:$O,15,FALSE)</f>
        <v>#N/A</v>
      </c>
      <c r="D588" s="1" t="s">
        <v>3162</v>
      </c>
      <c r="E588" s="1" t="s">
        <v>11</v>
      </c>
      <c r="F588" s="1" t="s">
        <v>45</v>
      </c>
      <c r="G588" s="1" t="s">
        <v>171</v>
      </c>
      <c r="H588" s="1" t="s">
        <v>3163</v>
      </c>
      <c r="I588" s="1" t="s">
        <v>3167</v>
      </c>
      <c r="J588" s="1" t="s">
        <v>3165</v>
      </c>
      <c r="K588" s="1" t="s">
        <v>3166</v>
      </c>
      <c r="L588" t="str">
        <f>VLOOKUP(K588,Page1!A:F,6,FALSE)</f>
        <v>Regional Area Director</v>
      </c>
      <c r="M588" s="61" t="e">
        <f>VLOOKUP(H588,VehiclesReport!A:D,4,FALSE)</f>
        <v>#N/A</v>
      </c>
      <c r="N588" t="e">
        <f>VLOOKUP(M588,Blackout!A:J,10,FALSE)</f>
        <v>#N/A</v>
      </c>
      <c r="O588">
        <v>0</v>
      </c>
      <c r="P588">
        <f>SUMIF(Report!A:A,'Vehicle Details'!H588,Report!D:D)</f>
        <v>419</v>
      </c>
      <c r="V588">
        <f>P588/(SUMIF(Report!A:A,'Vehicle Details'!H588,Report!F:F))</f>
        <v>27.675033025099076</v>
      </c>
      <c r="W588">
        <f>AVERAGEIF(Report!A:A,'Vehicle Details'!H588,Report!G:G)</f>
        <v>5.25</v>
      </c>
      <c r="X588">
        <f>SUMIF(Report!A:A, 'Vehicle Details'!H588,Report!H:H)</f>
        <v>79.47</v>
      </c>
      <c r="AA588">
        <f>COUNTIF('National Seating Mobility - NSM'!B:B,'Vehicle Details'!H588)</f>
        <v>0</v>
      </c>
      <c r="AB588">
        <f>SUMIF('National Seating Mobility - NSM'!B:B,'Vehicle Details'!H588,'National Seating Mobility - NSM'!F:F)</f>
        <v>0</v>
      </c>
      <c r="AC588" t="e">
        <f>VLOOKUP(A588,Export!A:I,9,FALSE)</f>
        <v>#N/A</v>
      </c>
      <c r="AD588" t="e">
        <f>VLOOKUP(A588,Export!A:N,14,FALSE)</f>
        <v>#N/A</v>
      </c>
    </row>
    <row r="589" spans="1:30">
      <c r="A589" s="1">
        <v>125</v>
      </c>
      <c r="B589" s="1" t="str">
        <f>VLOOKUP($A589,Contacts!$A:$O,14,FALSE)</f>
        <v>New England</v>
      </c>
      <c r="C589" s="1" t="str">
        <f>VLOOKUP($A589,Contacts!$A:$O,15,FALSE)</f>
        <v>North East</v>
      </c>
      <c r="D589" s="1" t="s">
        <v>3168</v>
      </c>
      <c r="E589" s="1" t="s">
        <v>11</v>
      </c>
      <c r="F589" s="1" t="s">
        <v>12</v>
      </c>
      <c r="G589" s="1" t="s">
        <v>942</v>
      </c>
      <c r="H589" s="1" t="s">
        <v>3169</v>
      </c>
      <c r="I589" s="1" t="s">
        <v>3170</v>
      </c>
      <c r="J589" s="1" t="s">
        <v>1934</v>
      </c>
      <c r="K589" s="1" t="s">
        <v>540</v>
      </c>
      <c r="L589" t="str">
        <f>VLOOKUP(K589,Page1!A:F,6,FALSE)</f>
        <v>Access Technician</v>
      </c>
      <c r="M589" t="str">
        <f>VLOOKUP(H589,VehiclesReport!A:D,4,FALSE)</f>
        <v>1120104769</v>
      </c>
      <c r="N589" t="e">
        <f>VLOOKUP(M589,Blackout!A:J,10,FALSE)</f>
        <v>#N/A</v>
      </c>
      <c r="O589">
        <v>1</v>
      </c>
      <c r="P589">
        <f>SUMIF(Report!A:A,'Vehicle Details'!H589,Report!D:D)</f>
        <v>825</v>
      </c>
      <c r="V589">
        <f>P589/(SUMIF(Report!A:A,'Vehicle Details'!H589,Report!F:F))</f>
        <v>14.883637019664439</v>
      </c>
      <c r="W589">
        <f>AVERAGEIF(Report!A:A,'Vehicle Details'!H589,Report!G:G)</f>
        <v>4.8900000000000006</v>
      </c>
      <c r="X589">
        <f>SUMIF(Report!A:A, 'Vehicle Details'!H589,Report!H:H)</f>
        <v>271.15999999999997</v>
      </c>
      <c r="AA589">
        <f>COUNTIF('National Seating Mobility - NSM'!B:B,'Vehicle Details'!H589)</f>
        <v>0</v>
      </c>
      <c r="AB589">
        <f>SUMIF('National Seating Mobility - NSM'!B:B,'Vehicle Details'!H589,'National Seating Mobility - NSM'!F:F)</f>
        <v>0</v>
      </c>
      <c r="AC589">
        <f>VLOOKUP(A589,Export!A:I,9,FALSE)</f>
        <v>0</v>
      </c>
      <c r="AD589">
        <f>VLOOKUP(A589,Export!A:N,14,FALSE)</f>
        <v>88</v>
      </c>
    </row>
    <row r="590" spans="1:30">
      <c r="A590" s="1">
        <v>255</v>
      </c>
      <c r="B590" s="1" t="str">
        <f>VLOOKUP($A590,Contacts!$A:$O,14,FALSE)</f>
        <v>New England</v>
      </c>
      <c r="C590" s="1" t="str">
        <f>VLOOKUP($A590,Contacts!$A:$O,15,FALSE)</f>
        <v>North East</v>
      </c>
      <c r="D590" s="1" t="s">
        <v>3171</v>
      </c>
      <c r="E590" s="1" t="s">
        <v>331</v>
      </c>
      <c r="F590" s="1" t="s">
        <v>340</v>
      </c>
      <c r="G590" s="1" t="s">
        <v>349</v>
      </c>
      <c r="H590" s="1" t="s">
        <v>3172</v>
      </c>
      <c r="I590" s="1" t="s">
        <v>3175</v>
      </c>
      <c r="J590" s="1" t="s">
        <v>3173</v>
      </c>
      <c r="K590" s="1" t="s">
        <v>3174</v>
      </c>
      <c r="L590" t="str">
        <f>VLOOKUP(K590,Page1!A:F,6,FALSE)</f>
        <v>Elevator Mechanic</v>
      </c>
      <c r="M590" s="61" t="str">
        <f>VLOOKUP(H590,VehiclesReport!A:D,4,FALSE)</f>
        <v>1101904491</v>
      </c>
      <c r="N590" t="str">
        <f>VLOOKUP(M590,Blackout!A:J,10,FALSE)</f>
        <v xml:space="preserve">66d 20h </v>
      </c>
      <c r="O590">
        <v>0</v>
      </c>
      <c r="P590">
        <f>SUMIF(Report!A:A,'Vehicle Details'!H590,Report!D:D)</f>
        <v>392</v>
      </c>
      <c r="V590">
        <f>P590/(SUMIF(Report!A:A,'Vehicle Details'!H590,Report!F:F))</f>
        <v>14.090582314881381</v>
      </c>
      <c r="W590">
        <f>AVERAGEIF(Report!A:A,'Vehicle Details'!H590,Report!G:G)</f>
        <v>4.8</v>
      </c>
      <c r="X590">
        <f>SUMIF(Report!A:A, 'Vehicle Details'!H590,Report!H:H)</f>
        <v>133.54</v>
      </c>
      <c r="AA590">
        <f>COUNTIF('National Seating Mobility - NSM'!B:B,'Vehicle Details'!H590)</f>
        <v>1</v>
      </c>
      <c r="AB590">
        <f>SUMIF('National Seating Mobility - NSM'!B:B,'Vehicle Details'!H590,'National Seating Mobility - NSM'!F:F)</f>
        <v>1</v>
      </c>
      <c r="AC590">
        <f>VLOOKUP(A590,Export!A:I,9,FALSE)</f>
        <v>0</v>
      </c>
      <c r="AD590">
        <f>VLOOKUP(A590,Export!A:N,14,FALSE)</f>
        <v>96</v>
      </c>
    </row>
    <row r="591" spans="1:30">
      <c r="A591" s="1">
        <v>255</v>
      </c>
      <c r="B591" s="1" t="str">
        <f>VLOOKUP($A591,Contacts!$A:$O,14,FALSE)</f>
        <v>New England</v>
      </c>
      <c r="C591" s="1" t="str">
        <f>VLOOKUP($A591,Contacts!$A:$O,15,FALSE)</f>
        <v>North East</v>
      </c>
      <c r="D591" s="1" t="s">
        <v>3176</v>
      </c>
      <c r="E591" s="1" t="s">
        <v>44</v>
      </c>
      <c r="F591" s="1" t="s">
        <v>29</v>
      </c>
      <c r="G591" s="1" t="s">
        <v>3177</v>
      </c>
      <c r="H591" s="1" t="s">
        <v>3178</v>
      </c>
      <c r="I591" s="1" t="s">
        <v>3179</v>
      </c>
      <c r="J591" s="1" t="s">
        <v>958</v>
      </c>
      <c r="K591" s="60" t="s">
        <v>959</v>
      </c>
      <c r="L591" t="e">
        <f>VLOOKUP(K591,Page1!A:F,6,FALSE)</f>
        <v>#N/A</v>
      </c>
      <c r="M591" t="str">
        <f>VLOOKUP(H591,VehiclesReport!A:D,4,FALSE)</f>
        <v>1101801329</v>
      </c>
      <c r="N591" t="e">
        <f>VLOOKUP(M591,Blackout!A:J,10,FALSE)</f>
        <v>#N/A</v>
      </c>
      <c r="O591">
        <v>1</v>
      </c>
      <c r="P591">
        <f>SUMIF(Report!A:A,'Vehicle Details'!H591,Report!D:D)</f>
        <v>230</v>
      </c>
      <c r="V591">
        <f>P591/(SUMIF(Report!A:A,'Vehicle Details'!H591,Report!F:F))</f>
        <v>17.80185758513932</v>
      </c>
      <c r="W591">
        <f>AVERAGEIF(Report!A:A,'Vehicle Details'!H591,Report!G:G)</f>
        <v>6.3</v>
      </c>
      <c r="X591">
        <f>SUMIF(Report!A:A, 'Vehicle Details'!H591,Report!H:H)</f>
        <v>81.38</v>
      </c>
      <c r="AA591">
        <f>COUNTIF('National Seating Mobility - NSM'!B:B,'Vehicle Details'!H591)</f>
        <v>0</v>
      </c>
      <c r="AB591">
        <f>SUMIF('National Seating Mobility - NSM'!B:B,'Vehicle Details'!H591,'National Seating Mobility - NSM'!F:F)</f>
        <v>0</v>
      </c>
      <c r="AC591">
        <f>VLOOKUP(A591,Export!A:I,9,FALSE)</f>
        <v>0</v>
      </c>
      <c r="AD591">
        <f>VLOOKUP(A591,Export!A:N,14,FALSE)</f>
        <v>96</v>
      </c>
    </row>
    <row r="592" spans="1:30">
      <c r="A592" s="1">
        <v>139</v>
      </c>
      <c r="B592" s="1" t="str">
        <f>VLOOKUP($A592,Contacts!$A:$O,14,FALSE)</f>
        <v>Mid-Central</v>
      </c>
      <c r="C592" s="1" t="str">
        <f>VLOOKUP($A592,Contacts!$A:$O,15,FALSE)</f>
        <v>Central</v>
      </c>
      <c r="D592" s="1" t="s">
        <v>3180</v>
      </c>
      <c r="E592" s="1" t="s">
        <v>11</v>
      </c>
      <c r="F592" s="1" t="s">
        <v>45</v>
      </c>
      <c r="G592" s="1" t="s">
        <v>171</v>
      </c>
      <c r="H592" s="1" t="s">
        <v>3181</v>
      </c>
      <c r="I592" s="1" t="s">
        <v>3184</v>
      </c>
      <c r="J592" s="1" t="s">
        <v>3182</v>
      </c>
      <c r="K592" s="1" t="s">
        <v>3183</v>
      </c>
      <c r="L592" t="str">
        <f>VLOOKUP(K592,Page1!A:F,6,FALSE)</f>
        <v>Regional Access Manager</v>
      </c>
      <c r="M592" s="61" t="e">
        <f>VLOOKUP(H592,VehiclesReport!A:D,4,FALSE)</f>
        <v>#N/A</v>
      </c>
      <c r="N592" t="e">
        <f>VLOOKUP(M592,Blackout!A:J,10,FALSE)</f>
        <v>#N/A</v>
      </c>
      <c r="O592">
        <v>0</v>
      </c>
      <c r="P592">
        <f>SUMIF(Report!A:A,'Vehicle Details'!H592,Report!D:D)</f>
        <v>453</v>
      </c>
      <c r="V592">
        <f>P592/(SUMIF(Report!A:A,'Vehicle Details'!H592,Report!F:F))</f>
        <v>34.580152671755727</v>
      </c>
      <c r="W592">
        <f>AVERAGEIF(Report!A:A,'Vehicle Details'!H592,Report!G:G)</f>
        <v>5.13</v>
      </c>
      <c r="X592">
        <f>SUMIF(Report!A:A, 'Vehicle Details'!H592,Report!H:H)</f>
        <v>67.2</v>
      </c>
      <c r="AA592">
        <f>COUNTIF('National Seating Mobility - NSM'!B:B,'Vehicle Details'!H592)</f>
        <v>0</v>
      </c>
      <c r="AB592">
        <f>SUMIF('National Seating Mobility - NSM'!B:B,'Vehicle Details'!H592,'National Seating Mobility - NSM'!F:F)</f>
        <v>0</v>
      </c>
      <c r="AC592">
        <f>VLOOKUP(A592,Export!A:I,9,FALSE)</f>
        <v>0</v>
      </c>
      <c r="AD592">
        <f>VLOOKUP(A592,Export!A:N,14,FALSE)</f>
        <v>25</v>
      </c>
    </row>
    <row r="593" spans="1:30">
      <c r="A593" s="1">
        <v>75</v>
      </c>
      <c r="B593" s="1" t="str">
        <f>VLOOKUP($A593,Contacts!$A:$O,14,FALSE)</f>
        <v>SEC</v>
      </c>
      <c r="C593" s="1" t="str">
        <f>VLOOKUP($A593,Contacts!$A:$O,15,FALSE)</f>
        <v>South East</v>
      </c>
      <c r="D593" s="1" t="s">
        <v>3185</v>
      </c>
      <c r="E593" s="1" t="s">
        <v>11</v>
      </c>
      <c r="F593" s="1" t="s">
        <v>45</v>
      </c>
      <c r="G593" s="1" t="s">
        <v>53</v>
      </c>
      <c r="H593" s="1" t="s">
        <v>3186</v>
      </c>
      <c r="I593" s="1" t="s">
        <v>3189</v>
      </c>
      <c r="J593" s="1" t="s">
        <v>3187</v>
      </c>
      <c r="K593" s="1" t="s">
        <v>3188</v>
      </c>
      <c r="L593" t="str">
        <f>VLOOKUP(K593,Page1!A:F,6,FALSE)</f>
        <v>Technician</v>
      </c>
      <c r="M593" t="str">
        <f>VLOOKUP(H593,VehiclesReport!A:D,4,FALSE)</f>
        <v>1102004093</v>
      </c>
      <c r="N593" t="e">
        <f>VLOOKUP(M593,Blackout!A:J,10,FALSE)</f>
        <v>#N/A</v>
      </c>
      <c r="O593">
        <v>1</v>
      </c>
      <c r="P593">
        <f>SUMIF(Report!A:A,'Vehicle Details'!H593,Report!D:D)</f>
        <v>0</v>
      </c>
      <c r="V593" t="e">
        <f>P593/(SUMIF(Report!A:A,'Vehicle Details'!H593,Report!F:F))</f>
        <v>#DIV/0!</v>
      </c>
      <c r="W593" t="e">
        <f>AVERAGEIF(Report!A:A,'Vehicle Details'!H593,Report!G:G)</f>
        <v>#DIV/0!</v>
      </c>
      <c r="X593">
        <f>SUMIF(Report!A:A, 'Vehicle Details'!H593,Report!H:H)</f>
        <v>0</v>
      </c>
      <c r="AA593">
        <f>COUNTIF('National Seating Mobility - NSM'!B:B,'Vehicle Details'!H593)</f>
        <v>0</v>
      </c>
      <c r="AB593">
        <f>SUMIF('National Seating Mobility - NSM'!B:B,'Vehicle Details'!H593,'National Seating Mobility - NSM'!F:F)</f>
        <v>0</v>
      </c>
      <c r="AC593">
        <f>VLOOKUP(A593,Export!A:I,9,FALSE)</f>
        <v>7.6923076923076927E-2</v>
      </c>
      <c r="AD593">
        <f>VLOOKUP(A593,Export!A:N,14,FALSE)</f>
        <v>227</v>
      </c>
    </row>
    <row r="594" spans="1:30">
      <c r="A594" s="1">
        <v>250</v>
      </c>
      <c r="B594" s="1" t="str">
        <f>VLOOKUP($A594,Contacts!$A:$O,14,FALSE)</f>
        <v>Big East</v>
      </c>
      <c r="C594" s="1" t="str">
        <f>VLOOKUP($A594,Contacts!$A:$O,15,FALSE)</f>
        <v>North East</v>
      </c>
      <c r="D594" s="1" t="s">
        <v>3190</v>
      </c>
      <c r="E594" s="1" t="s">
        <v>67</v>
      </c>
      <c r="F594" s="1" t="s">
        <v>45</v>
      </c>
      <c r="G594" s="1" t="s">
        <v>920</v>
      </c>
      <c r="H594" s="1" t="s">
        <v>3191</v>
      </c>
      <c r="I594" s="1" t="s">
        <v>3194</v>
      </c>
      <c r="J594" s="1" t="s">
        <v>3192</v>
      </c>
      <c r="K594" s="1" t="s">
        <v>3193</v>
      </c>
      <c r="L594" t="str">
        <f>VLOOKUP(K594,Page1!A:F,6,FALSE)</f>
        <v>Access Technician</v>
      </c>
      <c r="M594" t="str">
        <f>VLOOKUP(H594,VehiclesReport!A:D,4,FALSE)</f>
        <v>0090401937</v>
      </c>
      <c r="N594" t="e">
        <f>VLOOKUP(M594,Blackout!A:J,10,FALSE)</f>
        <v>#N/A</v>
      </c>
      <c r="O594">
        <v>1</v>
      </c>
      <c r="P594">
        <f>SUMIF(Report!A:A,'Vehicle Details'!H594,Report!D:D)</f>
        <v>516</v>
      </c>
      <c r="V594">
        <f>P594/(SUMIF(Report!A:A,'Vehicle Details'!H594,Report!F:F))</f>
        <v>18.188227000352487</v>
      </c>
      <c r="W594">
        <f>AVERAGEIF(Report!A:A,'Vehicle Details'!H594,Report!G:G)</f>
        <v>4.626666666666666</v>
      </c>
      <c r="X594">
        <f>SUMIF(Report!A:A, 'Vehicle Details'!H594,Report!H:H)</f>
        <v>131.13</v>
      </c>
      <c r="AA594">
        <f>COUNTIF('National Seating Mobility - NSM'!B:B,'Vehicle Details'!H594)</f>
        <v>0</v>
      </c>
      <c r="AB594">
        <f>SUMIF('National Seating Mobility - NSM'!B:B,'Vehicle Details'!H594,'National Seating Mobility - NSM'!F:F)</f>
        <v>0</v>
      </c>
      <c r="AC594">
        <f>VLOOKUP(A594,Export!A:I,9,FALSE)</f>
        <v>1</v>
      </c>
      <c r="AD594">
        <f>VLOOKUP(A594,Export!A:N,14,FALSE)</f>
        <v>238</v>
      </c>
    </row>
    <row r="595" spans="1:30">
      <c r="A595" s="1">
        <v>250</v>
      </c>
      <c r="B595" s="1" t="str">
        <f>VLOOKUP($A595,Contacts!$A:$O,14,FALSE)</f>
        <v>Big East</v>
      </c>
      <c r="C595" s="1" t="str">
        <f>VLOOKUP($A595,Contacts!$A:$O,15,FALSE)</f>
        <v>North East</v>
      </c>
      <c r="D595" s="1" t="s">
        <v>3195</v>
      </c>
      <c r="E595" s="1" t="s">
        <v>136</v>
      </c>
      <c r="F595" s="1" t="s">
        <v>45</v>
      </c>
      <c r="G595" s="1" t="s">
        <v>3196</v>
      </c>
      <c r="H595" s="1" t="s">
        <v>3197</v>
      </c>
      <c r="I595" s="1" t="s">
        <v>3198</v>
      </c>
      <c r="J595" s="1" t="s">
        <v>1673</v>
      </c>
      <c r="K595" s="60" t="s">
        <v>1674</v>
      </c>
      <c r="L595" t="e">
        <f>VLOOKUP(K595,Page1!A:F,6,FALSE)</f>
        <v>#N/A</v>
      </c>
      <c r="M595" s="61" t="e">
        <f>VLOOKUP(H595,VehiclesReport!A:D,4,FALSE)</f>
        <v>#N/A</v>
      </c>
      <c r="N595" t="e">
        <f>VLOOKUP(M595,Blackout!A:J,10,FALSE)</f>
        <v>#N/A</v>
      </c>
      <c r="O595">
        <v>0</v>
      </c>
      <c r="P595">
        <f>SUMIF(Report!A:A,'Vehicle Details'!H595,Report!D:D)</f>
        <v>850</v>
      </c>
      <c r="V595">
        <f>P595/(SUMIF(Report!A:A,'Vehicle Details'!H595,Report!F:F))</f>
        <v>14.787752261656227</v>
      </c>
      <c r="W595">
        <f>AVERAGEIF(Report!A:A,'Vehicle Details'!H595,Report!G:G)</f>
        <v>4.8433333333333328</v>
      </c>
      <c r="X595">
        <f>SUMIF(Report!A:A, 'Vehicle Details'!H595,Report!H:H)</f>
        <v>279.10000000000002</v>
      </c>
      <c r="AA595">
        <f>COUNTIF('National Seating Mobility - NSM'!B:B,'Vehicle Details'!H595)</f>
        <v>0</v>
      </c>
      <c r="AB595">
        <f>SUMIF('National Seating Mobility - NSM'!B:B,'Vehicle Details'!H595,'National Seating Mobility - NSM'!F:F)</f>
        <v>0</v>
      </c>
      <c r="AC595">
        <f>VLOOKUP(A595,Export!A:I,9,FALSE)</f>
        <v>1</v>
      </c>
      <c r="AD595">
        <f>VLOOKUP(A595,Export!A:N,14,FALSE)</f>
        <v>238</v>
      </c>
    </row>
    <row r="596" spans="1:30">
      <c r="A596" s="1">
        <v>250</v>
      </c>
      <c r="B596" s="1" t="str">
        <f>VLOOKUP($A596,Contacts!$A:$O,14,FALSE)</f>
        <v>Big East</v>
      </c>
      <c r="C596" s="1" t="str">
        <f>VLOOKUP($A596,Contacts!$A:$O,15,FALSE)</f>
        <v>North East</v>
      </c>
      <c r="D596" s="1" t="s">
        <v>3199</v>
      </c>
      <c r="E596" s="1" t="s">
        <v>398</v>
      </c>
      <c r="F596" s="1" t="s">
        <v>45</v>
      </c>
      <c r="G596" s="1" t="s">
        <v>920</v>
      </c>
      <c r="H596" s="1" t="s">
        <v>3200</v>
      </c>
      <c r="I596" s="1" t="s">
        <v>3203</v>
      </c>
      <c r="J596" s="1" t="s">
        <v>3201</v>
      </c>
      <c r="K596" s="1" t="s">
        <v>3202</v>
      </c>
      <c r="L596" t="str">
        <f>VLOOKUP(K596,Page1!A:F,6,FALSE)</f>
        <v>Access Technician</v>
      </c>
      <c r="M596" t="str">
        <f>VLOOKUP(H596,VehiclesReport!A:D,4,FALSE)</f>
        <v>1112702454</v>
      </c>
      <c r="N596" t="e">
        <f>VLOOKUP(M596,Blackout!A:J,10,FALSE)</f>
        <v>#N/A</v>
      </c>
      <c r="O596">
        <v>1</v>
      </c>
      <c r="P596">
        <f>SUMIF(Report!A:A,'Vehicle Details'!H596,Report!D:D)</f>
        <v>380</v>
      </c>
      <c r="V596">
        <f>P596/(SUMIF(Report!A:A,'Vehicle Details'!H596,Report!F:F))</f>
        <v>25.032938076416336</v>
      </c>
      <c r="W596">
        <f>AVERAGEIF(Report!A:A,'Vehicle Details'!H596,Report!G:G)</f>
        <v>5.2249999999999996</v>
      </c>
      <c r="X596">
        <f>SUMIF(Report!A:A, 'Vehicle Details'!H596,Report!H:H)</f>
        <v>79.2</v>
      </c>
      <c r="AA596">
        <f>COUNTIF('National Seating Mobility - NSM'!B:B,'Vehicle Details'!H596)</f>
        <v>0</v>
      </c>
      <c r="AB596">
        <f>SUMIF('National Seating Mobility - NSM'!B:B,'Vehicle Details'!H596,'National Seating Mobility - NSM'!F:F)</f>
        <v>0</v>
      </c>
      <c r="AC596">
        <f>VLOOKUP(A596,Export!A:I,9,FALSE)</f>
        <v>1</v>
      </c>
      <c r="AD596">
        <f>VLOOKUP(A596,Export!A:N,14,FALSE)</f>
        <v>238</v>
      </c>
    </row>
    <row r="597" spans="1:30">
      <c r="A597" s="1">
        <v>129</v>
      </c>
      <c r="B597" s="1" t="str">
        <f>VLOOKUP($A597,Contacts!$A:$O,14,FALSE)</f>
        <v>Mid-Central</v>
      </c>
      <c r="C597" s="1" t="str">
        <f>VLOOKUP($A597,Contacts!$A:$O,15,FALSE)</f>
        <v>Central</v>
      </c>
      <c r="D597" s="1" t="s">
        <v>3204</v>
      </c>
      <c r="E597" s="1" t="s">
        <v>398</v>
      </c>
      <c r="F597" s="1" t="s">
        <v>21</v>
      </c>
      <c r="G597" s="1" t="s">
        <v>851</v>
      </c>
      <c r="H597" s="1" t="s">
        <v>3205</v>
      </c>
      <c r="I597" s="1" t="s">
        <v>3208</v>
      </c>
      <c r="J597" s="1" t="s">
        <v>3206</v>
      </c>
      <c r="K597" s="1" t="s">
        <v>3207</v>
      </c>
      <c r="L597" t="str">
        <f>VLOOKUP(K597,Page1!A:F,6,FALSE)</f>
        <v>Technician Supervisor</v>
      </c>
      <c r="M597" s="61" t="str">
        <f>VLOOKUP(H597,VehiclesReport!A:D,4,FALSE)</f>
        <v>1102005792</v>
      </c>
      <c r="N597" t="str">
        <f>VLOOKUP(M597,Blackout!A:J,10,FALSE)</f>
        <v xml:space="preserve">160d 20h </v>
      </c>
      <c r="O597">
        <v>0</v>
      </c>
      <c r="P597">
        <f>SUMIF(Report!A:A,'Vehicle Details'!H597,Report!D:D)</f>
        <v>780</v>
      </c>
      <c r="V597">
        <f>P597/(SUMIF(Report!A:A,'Vehicle Details'!H597,Report!F:F))</f>
        <v>18.950437317784257</v>
      </c>
      <c r="W597">
        <f>AVERAGEIF(Report!A:A,'Vehicle Details'!H597,Report!G:G)</f>
        <v>4.8800000000000008</v>
      </c>
      <c r="X597">
        <f>SUMIF(Report!A:A, 'Vehicle Details'!H597,Report!H:H)</f>
        <v>200.79</v>
      </c>
      <c r="AA597">
        <f>COUNTIF('National Seating Mobility - NSM'!B:B,'Vehicle Details'!H597)</f>
        <v>0</v>
      </c>
      <c r="AB597">
        <f>SUMIF('National Seating Mobility - NSM'!B:B,'Vehicle Details'!H597,'National Seating Mobility - NSM'!F:F)</f>
        <v>0</v>
      </c>
      <c r="AC597">
        <f>VLOOKUP(A597,Export!A:I,9,FALSE)</f>
        <v>0.5</v>
      </c>
      <c r="AD597">
        <f>VLOOKUP(A597,Export!A:N,14,FALSE)</f>
        <v>301</v>
      </c>
    </row>
    <row r="598" spans="1:30">
      <c r="A598" s="1">
        <v>250</v>
      </c>
      <c r="B598" s="1" t="str">
        <f>VLOOKUP($A598,Contacts!$A:$O,14,FALSE)</f>
        <v>Big East</v>
      </c>
      <c r="C598" s="1" t="str">
        <f>VLOOKUP($A598,Contacts!$A:$O,15,FALSE)</f>
        <v>North East</v>
      </c>
      <c r="D598" s="1" t="s">
        <v>3209</v>
      </c>
      <c r="E598" s="1" t="s">
        <v>11</v>
      </c>
      <c r="F598" s="1" t="s">
        <v>21</v>
      </c>
      <c r="G598" s="1" t="s">
        <v>913</v>
      </c>
      <c r="H598" s="1" t="s">
        <v>3210</v>
      </c>
      <c r="I598" s="1" t="s">
        <v>3213</v>
      </c>
      <c r="J598" s="1" t="s">
        <v>3211</v>
      </c>
      <c r="K598" s="1" t="s">
        <v>3212</v>
      </c>
      <c r="L598" t="str">
        <f>VLOOKUP(K598,Page1!A:F,6,FALSE)</f>
        <v>Operations Supervisor</v>
      </c>
      <c r="M598" t="str">
        <f>VLOOKUP(H598,VehiclesReport!A:D,4,FALSE)</f>
        <v>0090401690</v>
      </c>
      <c r="N598" t="e">
        <f>VLOOKUP(M598,Blackout!A:J,10,FALSE)</f>
        <v>#N/A</v>
      </c>
      <c r="O598">
        <v>1</v>
      </c>
      <c r="P598">
        <f>SUMIF(Report!A:A,'Vehicle Details'!H598,Report!D:D)</f>
        <v>1384</v>
      </c>
      <c r="V598">
        <f>P598/(SUMIF(Report!A:A,'Vehicle Details'!H598,Report!F:F))</f>
        <v>22.279459111397298</v>
      </c>
      <c r="W598">
        <f>AVERAGEIF(Report!A:A,'Vehicle Details'!H598,Report!G:G)</f>
        <v>4.6899999999999995</v>
      </c>
      <c r="X598">
        <f>SUMIF(Report!A:A, 'Vehicle Details'!H598,Report!H:H)</f>
        <v>291.60000000000002</v>
      </c>
      <c r="AA598">
        <f>COUNTIF('National Seating Mobility - NSM'!B:B,'Vehicle Details'!H598)</f>
        <v>0</v>
      </c>
      <c r="AB598">
        <f>SUMIF('National Seating Mobility - NSM'!B:B,'Vehicle Details'!H598,'National Seating Mobility - NSM'!F:F)</f>
        <v>0</v>
      </c>
      <c r="AC598">
        <f>VLOOKUP(A598,Export!A:I,9,FALSE)</f>
        <v>1</v>
      </c>
      <c r="AD598">
        <f>VLOOKUP(A598,Export!A:N,14,FALSE)</f>
        <v>238</v>
      </c>
    </row>
    <row r="599" spans="1:30">
      <c r="A599" s="1">
        <v>123</v>
      </c>
      <c r="B599" s="1" t="str">
        <f>VLOOKUP($A599,Contacts!$A:$O,14,FALSE)</f>
        <v>New England</v>
      </c>
      <c r="C599" s="1" t="str">
        <f>VLOOKUP($A599,Contacts!$A:$O,15,FALSE)</f>
        <v>North East</v>
      </c>
      <c r="D599" s="1" t="s">
        <v>3214</v>
      </c>
      <c r="E599" s="1" t="s">
        <v>11</v>
      </c>
      <c r="F599" s="1" t="s">
        <v>21</v>
      </c>
      <c r="G599" s="1" t="s">
        <v>447</v>
      </c>
      <c r="H599" s="1" t="s">
        <v>3215</v>
      </c>
      <c r="I599" s="1" t="s">
        <v>3218</v>
      </c>
      <c r="J599" s="1" t="s">
        <v>3216</v>
      </c>
      <c r="K599" s="1" t="s">
        <v>3217</v>
      </c>
      <c r="L599" t="str">
        <f>VLOOKUP(K599,Page1!A:F,6,FALSE)</f>
        <v>RTS</v>
      </c>
      <c r="M599" t="str">
        <f>VLOOKUP(H599,VehiclesReport!A:D,4,FALSE)</f>
        <v>0011687106</v>
      </c>
      <c r="N599" t="e">
        <f>VLOOKUP(M599,Blackout!A:J,10,FALSE)</f>
        <v>#N/A</v>
      </c>
      <c r="O599">
        <v>1</v>
      </c>
      <c r="P599">
        <f>SUMIF(Report!A:A,'Vehicle Details'!H599,Report!D:D)</f>
        <v>0</v>
      </c>
      <c r="V599" t="e">
        <f>P599/(SUMIF(Report!A:A,'Vehicle Details'!H599,Report!F:F))</f>
        <v>#DIV/0!</v>
      </c>
      <c r="W599" t="e">
        <f>AVERAGEIF(Report!A:A,'Vehicle Details'!H599,Report!G:G)</f>
        <v>#DIV/0!</v>
      </c>
      <c r="X599">
        <f>SUMIF(Report!A:A, 'Vehicle Details'!H599,Report!H:H)</f>
        <v>0</v>
      </c>
      <c r="AA599" s="61">
        <f>COUNTIF('National Seating Mobility - NSM'!B:B,'Vehicle Details'!H599)</f>
        <v>1</v>
      </c>
      <c r="AB599">
        <f>SUMIF('National Seating Mobility - NSM'!B:B,'Vehicle Details'!H599,'National Seating Mobility - NSM'!F:F)</f>
        <v>0</v>
      </c>
      <c r="AC599">
        <f>VLOOKUP(A599,Export!A:I,9,FALSE)</f>
        <v>0.58974358974358976</v>
      </c>
      <c r="AD599">
        <f>VLOOKUP(A599,Export!A:N,14,FALSE)</f>
        <v>320</v>
      </c>
    </row>
    <row r="600" spans="1:30">
      <c r="A600" s="1">
        <v>143</v>
      </c>
      <c r="B600" s="1" t="str">
        <f>VLOOKUP($A600,Contacts!$A:$O,14,FALSE)</f>
        <v>SEC</v>
      </c>
      <c r="C600" s="1" t="str">
        <f>VLOOKUP($A600,Contacts!$A:$O,15,FALSE)</f>
        <v>South East</v>
      </c>
      <c r="D600" s="1" t="s">
        <v>3219</v>
      </c>
      <c r="E600" s="1" t="s">
        <v>67</v>
      </c>
      <c r="F600" s="1" t="s">
        <v>21</v>
      </c>
      <c r="G600" s="1" t="s">
        <v>770</v>
      </c>
      <c r="H600" s="1" t="s">
        <v>3220</v>
      </c>
      <c r="I600" s="1" t="s">
        <v>3223</v>
      </c>
      <c r="J600" s="1" t="s">
        <v>3221</v>
      </c>
      <c r="K600" s="1" t="s">
        <v>3222</v>
      </c>
      <c r="L600" t="str">
        <f>VLOOKUP(K600,Page1!A:F,6,FALSE)</f>
        <v>RTS</v>
      </c>
      <c r="M600" s="61" t="str">
        <f>VLOOKUP(H600,VehiclesReport!A:D,4,FALSE)</f>
        <v>0090403014</v>
      </c>
      <c r="N600" t="str">
        <f>VLOOKUP(M600,Blackout!A:J,10,FALSE)</f>
        <v xml:space="preserve">73d 17h </v>
      </c>
      <c r="O600">
        <v>0</v>
      </c>
      <c r="P600">
        <f>SUMIF(Report!A:A,'Vehicle Details'!H600,Report!D:D)</f>
        <v>540</v>
      </c>
      <c r="V600">
        <f>P600/(SUMIF(Report!A:A,'Vehicle Details'!H600,Report!F:F))</f>
        <v>14.110269140318787</v>
      </c>
      <c r="W600">
        <f>AVERAGEIF(Report!A:A,'Vehicle Details'!H600,Report!G:G)</f>
        <v>4.3800000000000008</v>
      </c>
      <c r="X600">
        <f>SUMIF(Report!A:A, 'Vehicle Details'!H600,Report!H:H)</f>
        <v>167.66</v>
      </c>
      <c r="AA600" s="61">
        <f>COUNTIF('National Seating Mobility - NSM'!B:B,'Vehicle Details'!H600)</f>
        <v>1</v>
      </c>
      <c r="AB600">
        <f>SUMIF('National Seating Mobility - NSM'!B:B,'Vehicle Details'!H600,'National Seating Mobility - NSM'!F:F)</f>
        <v>0</v>
      </c>
      <c r="AC600">
        <f>VLOOKUP(A600,Export!A:I,9,FALSE)</f>
        <v>0.7</v>
      </c>
      <c r="AD600">
        <f>VLOOKUP(A600,Export!A:N,14,FALSE)</f>
        <v>175</v>
      </c>
    </row>
    <row r="601" spans="1:30">
      <c r="A601" s="1">
        <v>143</v>
      </c>
      <c r="B601" s="1" t="str">
        <f>VLOOKUP($A601,Contacts!$A:$O,14,FALSE)</f>
        <v>SEC</v>
      </c>
      <c r="C601" s="1" t="str">
        <f>VLOOKUP($A601,Contacts!$A:$O,15,FALSE)</f>
        <v>South East</v>
      </c>
      <c r="D601" s="1" t="s">
        <v>3224</v>
      </c>
      <c r="E601" s="1" t="s">
        <v>67</v>
      </c>
      <c r="F601" s="1" t="s">
        <v>21</v>
      </c>
      <c r="G601" s="1" t="s">
        <v>770</v>
      </c>
      <c r="H601" s="1" t="s">
        <v>3225</v>
      </c>
      <c r="I601" s="1" t="s">
        <v>3228</v>
      </c>
      <c r="J601" s="1" t="s">
        <v>3226</v>
      </c>
      <c r="K601" s="1" t="s">
        <v>3227</v>
      </c>
      <c r="L601" t="str">
        <f>VLOOKUP(K601,Page1!A:F,6,FALSE)</f>
        <v>Technician</v>
      </c>
      <c r="M601" t="str">
        <f>VLOOKUP(H601,VehiclesReport!A:D,4,FALSE)</f>
        <v>0090401803</v>
      </c>
      <c r="N601" t="e">
        <f>VLOOKUP(M601,Blackout!A:J,10,FALSE)</f>
        <v>#N/A</v>
      </c>
      <c r="O601">
        <v>1</v>
      </c>
      <c r="P601">
        <f>SUMIF(Report!A:A,'Vehicle Details'!H601,Report!D:D)</f>
        <v>835</v>
      </c>
      <c r="V601">
        <f>P601/(SUMIF(Report!A:A,'Vehicle Details'!H601,Report!F:F))</f>
        <v>16.223042549057705</v>
      </c>
      <c r="W601">
        <f>AVERAGEIF(Report!A:A,'Vehicle Details'!H601,Report!G:G)</f>
        <v>4.3025000000000002</v>
      </c>
      <c r="X601">
        <f>SUMIF(Report!A:A, 'Vehicle Details'!H601,Report!H:H)</f>
        <v>221.3</v>
      </c>
      <c r="AA601">
        <f>COUNTIF('National Seating Mobility - NSM'!B:B,'Vehicle Details'!H601)</f>
        <v>1</v>
      </c>
      <c r="AB601">
        <f>SUMIF('National Seating Mobility - NSM'!B:B,'Vehicle Details'!H601,'National Seating Mobility - NSM'!F:F)</f>
        <v>1</v>
      </c>
      <c r="AC601">
        <f>VLOOKUP(A601,Export!A:I,9,FALSE)</f>
        <v>0.7</v>
      </c>
      <c r="AD601">
        <f>VLOOKUP(A601,Export!A:N,14,FALSE)</f>
        <v>175</v>
      </c>
    </row>
    <row r="602" spans="1:30">
      <c r="A602" s="1">
        <v>221</v>
      </c>
      <c r="B602" s="1" t="str">
        <f>VLOOKUP($A602,Contacts!$A:$O,14,FALSE)</f>
        <v>Gulf Coast</v>
      </c>
      <c r="C602" s="1" t="str">
        <f>VLOOKUP($A602,Contacts!$A:$O,15,FALSE)</f>
        <v>South East</v>
      </c>
      <c r="D602" s="1" t="s">
        <v>3229</v>
      </c>
      <c r="E602" s="1" t="s">
        <v>136</v>
      </c>
      <c r="F602" s="1" t="s">
        <v>21</v>
      </c>
      <c r="G602" s="1" t="s">
        <v>873</v>
      </c>
      <c r="H602" s="1" t="s">
        <v>3230</v>
      </c>
      <c r="I602" s="1" t="s">
        <v>3233</v>
      </c>
      <c r="J602" s="1" t="s">
        <v>3231</v>
      </c>
      <c r="K602" s="1" t="s">
        <v>3232</v>
      </c>
      <c r="L602" t="str">
        <f>VLOOKUP(K602,Page1!A:F,6,FALSE)</f>
        <v>Technician</v>
      </c>
      <c r="M602" t="str">
        <f>VLOOKUP(H602,VehiclesReport!A:D,4,FALSE)</f>
        <v>0090402327</v>
      </c>
      <c r="N602" t="e">
        <f>VLOOKUP(M602,Blackout!A:J,10,FALSE)</f>
        <v>#N/A</v>
      </c>
      <c r="O602">
        <v>1</v>
      </c>
      <c r="P602">
        <f>SUMIF(Report!A:A,'Vehicle Details'!H602,Report!D:D)</f>
        <v>490</v>
      </c>
      <c r="V602">
        <f>P602/(SUMIF(Report!A:A,'Vehicle Details'!H602,Report!F:F))</f>
        <v>25.192802056555269</v>
      </c>
      <c r="W602">
        <f>AVERAGEIF(Report!A:A,'Vehicle Details'!H602,Report!G:G)</f>
        <v>4.3499999999999996</v>
      </c>
      <c r="X602">
        <f>SUMIF(Report!A:A, 'Vehicle Details'!H602,Report!H:H)</f>
        <v>84.41</v>
      </c>
      <c r="AA602">
        <f>COUNTIF('National Seating Mobility - NSM'!B:B,'Vehicle Details'!H602)</f>
        <v>1</v>
      </c>
      <c r="AB602">
        <f>SUMIF('National Seating Mobility - NSM'!B:B,'Vehicle Details'!H602,'National Seating Mobility - NSM'!F:F)</f>
        <v>1</v>
      </c>
      <c r="AC602">
        <f>VLOOKUP(A602,Export!A:I,9,FALSE)</f>
        <v>0.66666666666666663</v>
      </c>
      <c r="AD602">
        <f>VLOOKUP(A602,Export!A:N,14,FALSE)</f>
        <v>165</v>
      </c>
    </row>
    <row r="603" spans="1:30">
      <c r="A603" s="1">
        <v>223</v>
      </c>
      <c r="B603" s="1" t="str">
        <f>VLOOKUP($A603,Contacts!$A:$O,14,FALSE)</f>
        <v>SC Texas</v>
      </c>
      <c r="C603" s="1" t="str">
        <f>VLOOKUP($A603,Contacts!$A:$O,15,FALSE)</f>
        <v>South East</v>
      </c>
      <c r="D603" s="1" t="s">
        <v>3234</v>
      </c>
      <c r="E603" s="1" t="s">
        <v>136</v>
      </c>
      <c r="F603" s="1" t="s">
        <v>99</v>
      </c>
      <c r="G603" s="1" t="s">
        <v>1061</v>
      </c>
      <c r="H603" s="1" t="s">
        <v>3235</v>
      </c>
      <c r="I603" s="1" t="s">
        <v>3238</v>
      </c>
      <c r="J603" s="1" t="s">
        <v>3236</v>
      </c>
      <c r="K603" s="1" t="s">
        <v>3237</v>
      </c>
      <c r="L603" t="str">
        <f>VLOOKUP(K603,Page1!A:F,6,FALSE)</f>
        <v>RTS</v>
      </c>
      <c r="M603" t="str">
        <f>VLOOKUP(H603,VehiclesReport!A:D,4,FALSE)</f>
        <v>0090402579</v>
      </c>
      <c r="N603" t="e">
        <f>VLOOKUP(M603,Blackout!A:J,10,FALSE)</f>
        <v>#N/A</v>
      </c>
      <c r="O603">
        <v>1</v>
      </c>
      <c r="P603">
        <f>SUMIF(Report!A:A,'Vehicle Details'!H603,Report!D:D)</f>
        <v>0</v>
      </c>
      <c r="V603" t="e">
        <f>P603/(SUMIF(Report!A:A,'Vehicle Details'!H603,Report!F:F))</f>
        <v>#DIV/0!</v>
      </c>
      <c r="W603" t="e">
        <f>AVERAGEIF(Report!A:A,'Vehicle Details'!H603,Report!G:G)</f>
        <v>#DIV/0!</v>
      </c>
      <c r="X603">
        <f>SUMIF(Report!A:A, 'Vehicle Details'!H603,Report!H:H)</f>
        <v>0</v>
      </c>
      <c r="AA603">
        <f>COUNTIF('National Seating Mobility - NSM'!B:B,'Vehicle Details'!H603)</f>
        <v>0</v>
      </c>
      <c r="AB603">
        <f>SUMIF('National Seating Mobility - NSM'!B:B,'Vehicle Details'!H603,'National Seating Mobility - NSM'!F:F)</f>
        <v>0</v>
      </c>
      <c r="AC603">
        <f>VLOOKUP(A603,Export!A:I,9,FALSE)</f>
        <v>0.2</v>
      </c>
      <c r="AD603">
        <f>VLOOKUP(A603,Export!A:N,14,FALSE)</f>
        <v>47</v>
      </c>
    </row>
    <row r="604" spans="1:30">
      <c r="A604" s="1">
        <v>7</v>
      </c>
      <c r="B604" s="1" t="str">
        <f>VLOOKUP($A604,Contacts!$A:$O,14,FALSE)</f>
        <v>Gulf Coast</v>
      </c>
      <c r="C604" s="1" t="str">
        <f>VLOOKUP($A604,Contacts!$A:$O,15,FALSE)</f>
        <v>South East</v>
      </c>
      <c r="D604" s="1" t="s">
        <v>3239</v>
      </c>
      <c r="E604" s="1" t="s">
        <v>67</v>
      </c>
      <c r="F604" s="1" t="s">
        <v>21</v>
      </c>
      <c r="G604" s="1" t="s">
        <v>806</v>
      </c>
      <c r="H604" s="1" t="s">
        <v>3240</v>
      </c>
      <c r="I604" s="1" t="s">
        <v>3241</v>
      </c>
      <c r="J604" s="1" t="s">
        <v>1721</v>
      </c>
      <c r="K604" s="1" t="s">
        <v>1722</v>
      </c>
      <c r="L604" t="e">
        <f>VLOOKUP(K604,Page1!A:F,6,FALSE)</f>
        <v>#N/A</v>
      </c>
      <c r="M604" t="str">
        <f>VLOOKUP(H604,VehiclesReport!A:D,4,FALSE)</f>
        <v>0090401963</v>
      </c>
      <c r="N604" t="e">
        <f>VLOOKUP(M604,Blackout!A:J,10,FALSE)</f>
        <v>#N/A</v>
      </c>
      <c r="O604">
        <v>1</v>
      </c>
      <c r="P604">
        <f>SUMIF(Report!A:A,'Vehicle Details'!H604,Report!D:D)</f>
        <v>564</v>
      </c>
      <c r="V604">
        <f>P604/(SUMIF(Report!A:A,'Vehicle Details'!H604,Report!F:F))</f>
        <v>15.481745813889651</v>
      </c>
      <c r="W604">
        <f>AVERAGEIF(Report!A:A,'Vehicle Details'!H604,Report!G:G)</f>
        <v>4.3949999999999996</v>
      </c>
      <c r="X604">
        <f>SUMIF(Report!A:A, 'Vehicle Details'!H604,Report!H:H)</f>
        <v>159.78</v>
      </c>
      <c r="AA604">
        <f>COUNTIF('National Seating Mobility - NSM'!B:B,'Vehicle Details'!H604)</f>
        <v>1</v>
      </c>
      <c r="AB604">
        <f>SUMIF('National Seating Mobility - NSM'!B:B,'Vehicle Details'!H604,'National Seating Mobility - NSM'!F:F)</f>
        <v>1</v>
      </c>
      <c r="AC604">
        <f>VLOOKUP(A604,Export!A:I,9,FALSE)</f>
        <v>0.6</v>
      </c>
      <c r="AD604">
        <f>VLOOKUP(A604,Export!A:N,14,FALSE)</f>
        <v>337</v>
      </c>
    </row>
    <row r="605" spans="1:30">
      <c r="A605" s="1">
        <v>223</v>
      </c>
      <c r="B605" s="1" t="str">
        <f>VLOOKUP($A605,Contacts!$A:$O,14,FALSE)</f>
        <v>SC Texas</v>
      </c>
      <c r="C605" s="1" t="str">
        <f>VLOOKUP($A605,Contacts!$A:$O,15,FALSE)</f>
        <v>South East</v>
      </c>
      <c r="D605" s="1" t="s">
        <v>3242</v>
      </c>
      <c r="E605" s="1" t="s">
        <v>11</v>
      </c>
      <c r="F605" s="1" t="s">
        <v>21</v>
      </c>
      <c r="G605" s="1" t="s">
        <v>637</v>
      </c>
      <c r="H605" s="1" t="s">
        <v>3243</v>
      </c>
      <c r="I605" s="1" t="s">
        <v>3246</v>
      </c>
      <c r="J605" s="1" t="s">
        <v>3244</v>
      </c>
      <c r="K605" s="1" t="s">
        <v>3245</v>
      </c>
      <c r="L605" t="str">
        <f>VLOOKUP(K605,Page1!A:F,6,FALSE)</f>
        <v>Access Technician</v>
      </c>
      <c r="M605" s="61" t="str">
        <f>VLOOKUP(H605,VehiclesReport!A:D,4,FALSE)</f>
        <v>1101803162</v>
      </c>
      <c r="N605" t="str">
        <f>VLOOKUP(M605,Blackout!A:J,10,FALSE)</f>
        <v xml:space="preserve">69d 21h </v>
      </c>
      <c r="O605">
        <v>0</v>
      </c>
      <c r="P605">
        <f>SUMIF(Report!A:A,'Vehicle Details'!H605,Report!D:D)</f>
        <v>1210</v>
      </c>
      <c r="V605">
        <f>P605/(SUMIF(Report!A:A,'Vehicle Details'!H605,Report!F:F))</f>
        <v>27.002901138138807</v>
      </c>
      <c r="W605">
        <f>AVERAGEIF(Report!A:A,'Vehicle Details'!H605,Report!G:G)</f>
        <v>4.25</v>
      </c>
      <c r="X605">
        <f>SUMIF(Report!A:A, 'Vehicle Details'!H605,Report!H:H)</f>
        <v>190.70999999999998</v>
      </c>
      <c r="AA605">
        <f>COUNTIF('National Seating Mobility - NSM'!B:B,'Vehicle Details'!H605)</f>
        <v>1</v>
      </c>
      <c r="AB605">
        <f>SUMIF('National Seating Mobility - NSM'!B:B,'Vehicle Details'!H605,'National Seating Mobility - NSM'!F:F)</f>
        <v>1</v>
      </c>
      <c r="AC605">
        <f>VLOOKUP(A605,Export!A:I,9,FALSE)</f>
        <v>0.2</v>
      </c>
      <c r="AD605">
        <f>VLOOKUP(A605,Export!A:N,14,FALSE)</f>
        <v>47</v>
      </c>
    </row>
    <row r="606" spans="1:30">
      <c r="A606" s="1">
        <v>237</v>
      </c>
      <c r="B606" s="1" t="str">
        <f>VLOOKUP($A606,Contacts!$A:$O,14,FALSE)</f>
        <v>Pac.N.West</v>
      </c>
      <c r="C606" s="1" t="str">
        <f>VLOOKUP($A606,Contacts!$A:$O,15,FALSE)</f>
        <v>West</v>
      </c>
      <c r="D606" s="1" t="s">
        <v>3247</v>
      </c>
      <c r="E606" s="1" t="s">
        <v>11</v>
      </c>
      <c r="F606" s="1" t="s">
        <v>21</v>
      </c>
      <c r="G606" s="1" t="s">
        <v>637</v>
      </c>
      <c r="H606" s="1" t="s">
        <v>3248</v>
      </c>
      <c r="I606" s="1" t="s">
        <v>3249</v>
      </c>
      <c r="J606" s="1" t="s">
        <v>1766</v>
      </c>
      <c r="K606" s="1" t="s">
        <v>1767</v>
      </c>
      <c r="L606" t="str">
        <f>VLOOKUP(K606,Page1!A:F,6,FALSE)</f>
        <v>Technician Senior</v>
      </c>
      <c r="M606" t="str">
        <f>VLOOKUP(H606,VehiclesReport!A:D,4,FALSE)</f>
        <v>0090401091</v>
      </c>
      <c r="N606" t="e">
        <f>VLOOKUP(M606,Blackout!A:J,10,FALSE)</f>
        <v>#N/A</v>
      </c>
      <c r="O606">
        <v>1</v>
      </c>
      <c r="P606">
        <f>SUMIF(Report!A:A,'Vehicle Details'!H606,Report!D:D)</f>
        <v>349</v>
      </c>
      <c r="V606">
        <f>P606/(SUMIF(Report!A:A,'Vehicle Details'!H606,Report!F:F))</f>
        <v>15.957933241883859</v>
      </c>
      <c r="W606">
        <f>AVERAGEIF(Report!A:A,'Vehicle Details'!H606,Report!G:G)</f>
        <v>5.07</v>
      </c>
      <c r="X606">
        <f>SUMIF(Report!A:A, 'Vehicle Details'!H606,Report!H:H)</f>
        <v>110.88</v>
      </c>
      <c r="AA606">
        <f>COUNTIF('National Seating Mobility - NSM'!B:B,'Vehicle Details'!H606)</f>
        <v>1</v>
      </c>
      <c r="AB606">
        <f>SUMIF('National Seating Mobility - NSM'!B:B,'Vehicle Details'!H606,'National Seating Mobility - NSM'!F:F)</f>
        <v>1</v>
      </c>
      <c r="AC606">
        <f>VLOOKUP(A606,Export!A:I,9,FALSE)</f>
        <v>0.66666666666666663</v>
      </c>
      <c r="AD606">
        <f>VLOOKUP(A606,Export!A:N,14,FALSE)</f>
        <v>23</v>
      </c>
    </row>
    <row r="607" spans="1:30">
      <c r="A607" s="1">
        <v>140</v>
      </c>
      <c r="B607" s="1" t="str">
        <f>VLOOKUP($A607,Contacts!$A:$O,14,FALSE)</f>
        <v>Pac.N.West</v>
      </c>
      <c r="C607" s="1" t="str">
        <f>VLOOKUP($A607,Contacts!$A:$O,15,FALSE)</f>
        <v>West</v>
      </c>
      <c r="D607" s="1" t="s">
        <v>3250</v>
      </c>
      <c r="E607" s="1" t="s">
        <v>11</v>
      </c>
      <c r="F607" s="1" t="s">
        <v>21</v>
      </c>
      <c r="G607" s="1" t="s">
        <v>637</v>
      </c>
      <c r="H607" s="1" t="s">
        <v>3251</v>
      </c>
      <c r="I607" s="1" t="s">
        <v>3254</v>
      </c>
      <c r="J607" s="1" t="s">
        <v>3252</v>
      </c>
      <c r="K607" s="1" t="s">
        <v>3253</v>
      </c>
      <c r="L607" t="str">
        <f>VLOOKUP(K607,Page1!A:F,6,FALSE)</f>
        <v>Technician</v>
      </c>
      <c r="M607" t="str">
        <f>VLOOKUP(H607,VehiclesReport!A:D,4,FALSE)</f>
        <v>1102002277</v>
      </c>
      <c r="N607" t="e">
        <f>VLOOKUP(M607,Blackout!A:J,10,FALSE)</f>
        <v>#N/A</v>
      </c>
      <c r="O607">
        <v>1</v>
      </c>
      <c r="P607">
        <f>SUMIF(Report!A:A,'Vehicle Details'!H607,Report!D:D)</f>
        <v>406</v>
      </c>
      <c r="V607">
        <f>P607/(SUMIF(Report!A:A,'Vehicle Details'!H607,Report!F:F))</f>
        <v>19.528619528619529</v>
      </c>
      <c r="W607">
        <f>AVERAGEIF(Report!A:A,'Vehicle Details'!H607,Report!G:G)</f>
        <v>5.6</v>
      </c>
      <c r="X607">
        <f>SUMIF(Report!A:A, 'Vehicle Details'!H607,Report!H:H)</f>
        <v>116.42</v>
      </c>
      <c r="AA607" s="61">
        <f>COUNTIF('National Seating Mobility - NSM'!B:B,'Vehicle Details'!H607)</f>
        <v>1</v>
      </c>
      <c r="AB607">
        <f>SUMIF('National Seating Mobility - NSM'!B:B,'Vehicle Details'!H607,'National Seating Mobility - NSM'!F:F)</f>
        <v>0</v>
      </c>
      <c r="AC607">
        <f>VLOOKUP(A607,Export!A:I,9,FALSE)</f>
        <v>0.4</v>
      </c>
      <c r="AD607">
        <f>VLOOKUP(A607,Export!A:N,14,FALSE)</f>
        <v>80</v>
      </c>
    </row>
    <row r="608" spans="1:30">
      <c r="A608" s="1">
        <v>175</v>
      </c>
      <c r="B608" s="1" t="str">
        <f>VLOOKUP($A608,Contacts!$A:$O,14,FALSE)</f>
        <v>South West</v>
      </c>
      <c r="C608" s="1" t="str">
        <f>VLOOKUP($A608,Contacts!$A:$O,15,FALSE)</f>
        <v>West</v>
      </c>
      <c r="D608" s="1" t="s">
        <v>3255</v>
      </c>
      <c r="E608" s="1" t="s">
        <v>11</v>
      </c>
      <c r="F608" s="1" t="s">
        <v>21</v>
      </c>
      <c r="G608" s="1" t="s">
        <v>637</v>
      </c>
      <c r="H608" s="1" t="s">
        <v>3256</v>
      </c>
      <c r="I608" s="1" t="s">
        <v>3259</v>
      </c>
      <c r="J608" s="1" t="s">
        <v>3257</v>
      </c>
      <c r="K608" s="1" t="s">
        <v>3258</v>
      </c>
      <c r="L608" t="str">
        <f>VLOOKUP(K608,Page1!A:F,6,FALSE)</f>
        <v>Technician</v>
      </c>
      <c r="M608" s="61" t="str">
        <f>VLOOKUP(H608,VehiclesReport!A:D,4,FALSE)</f>
        <v>1102104961</v>
      </c>
      <c r="N608" t="str">
        <f>VLOOKUP(M608,Blackout!A:J,10,FALSE)</f>
        <v xml:space="preserve">111d 18h </v>
      </c>
      <c r="O608">
        <v>0</v>
      </c>
      <c r="P608">
        <f>SUMIF(Report!A:A,'Vehicle Details'!H608,Report!D:D)</f>
        <v>1136</v>
      </c>
      <c r="V608">
        <f>P608/(SUMIF(Report!A:A,'Vehicle Details'!H608,Report!F:F))</f>
        <v>15.533980582524272</v>
      </c>
      <c r="W608">
        <f>AVERAGEIF(Report!A:A,'Vehicle Details'!H608,Report!G:G)</f>
        <v>4.75</v>
      </c>
      <c r="X608">
        <f>SUMIF(Report!A:A, 'Vehicle Details'!H608,Report!H:H)</f>
        <v>345.72999999999996</v>
      </c>
      <c r="AA608" s="61">
        <f>COUNTIF('National Seating Mobility - NSM'!B:B,'Vehicle Details'!H608)</f>
        <v>1</v>
      </c>
      <c r="AB608">
        <f>SUMIF('National Seating Mobility - NSM'!B:B,'Vehicle Details'!H608,'National Seating Mobility - NSM'!F:F)</f>
        <v>0</v>
      </c>
      <c r="AC608">
        <f>VLOOKUP(A608,Export!A:I,9,FALSE)</f>
        <v>0.4</v>
      </c>
      <c r="AD608">
        <f>VLOOKUP(A608,Export!A:N,14,FALSE)</f>
        <v>210</v>
      </c>
    </row>
    <row r="609" spans="1:30">
      <c r="A609" s="1">
        <v>131</v>
      </c>
      <c r="B609" s="1" t="str">
        <f>VLOOKUP($A609,Contacts!$A:$O,14,FALSE)</f>
        <v>Big East</v>
      </c>
      <c r="C609" s="1" t="str">
        <f>VLOOKUP($A609,Contacts!$A:$O,15,FALSE)</f>
        <v>North East</v>
      </c>
      <c r="D609" s="1" t="s">
        <v>3260</v>
      </c>
      <c r="E609" s="1" t="s">
        <v>11</v>
      </c>
      <c r="F609" s="1" t="s">
        <v>12</v>
      </c>
      <c r="G609" s="1" t="s">
        <v>3261</v>
      </c>
      <c r="H609" s="1" t="s">
        <v>3262</v>
      </c>
      <c r="I609" s="1" t="s">
        <v>3265</v>
      </c>
      <c r="J609" s="1" t="s">
        <v>3263</v>
      </c>
      <c r="K609" s="1" t="s">
        <v>3264</v>
      </c>
      <c r="L609" t="str">
        <f>VLOOKUP(K609,Page1!A:F,6,FALSE)</f>
        <v>Technician</v>
      </c>
      <c r="M609" t="str">
        <f>VLOOKUP(H609,VehiclesReport!A:D,4,FALSE)</f>
        <v>1112902729</v>
      </c>
      <c r="N609" t="e">
        <f>VLOOKUP(M609,Blackout!A:J,10,FALSE)</f>
        <v>#N/A</v>
      </c>
      <c r="O609">
        <v>1</v>
      </c>
      <c r="P609">
        <f>SUMIF(Report!A:A,'Vehicle Details'!H609,Report!D:D)</f>
        <v>621</v>
      </c>
      <c r="V609">
        <f>P609/(SUMIF(Report!A:A,'Vehicle Details'!H609,Report!F:F))</f>
        <v>14.920711196540124</v>
      </c>
      <c r="W609">
        <f>AVERAGEIF(Report!A:A,'Vehicle Details'!H609,Report!G:G)</f>
        <v>4.8325000000000005</v>
      </c>
      <c r="X609">
        <f>SUMIF(Report!A:A, 'Vehicle Details'!H609,Report!H:H)</f>
        <v>200.21</v>
      </c>
      <c r="AA609">
        <f>COUNTIF('National Seating Mobility - NSM'!B:B,'Vehicle Details'!H609)</f>
        <v>0</v>
      </c>
      <c r="AB609">
        <f>SUMIF('National Seating Mobility - NSM'!B:B,'Vehicle Details'!H609,'National Seating Mobility - NSM'!F:F)</f>
        <v>0</v>
      </c>
      <c r="AC609">
        <f>VLOOKUP(A609,Export!A:I,9,FALSE)</f>
        <v>0.265625</v>
      </c>
      <c r="AD609">
        <f>VLOOKUP(A609,Export!A:N,14,FALSE)</f>
        <v>511</v>
      </c>
    </row>
    <row r="610" spans="1:30">
      <c r="A610" s="1">
        <v>75</v>
      </c>
      <c r="B610" s="1" t="str">
        <f>VLOOKUP($A610,Contacts!$A:$O,14,FALSE)</f>
        <v>SEC</v>
      </c>
      <c r="C610" s="1" t="str">
        <f>VLOOKUP($A610,Contacts!$A:$O,15,FALSE)</f>
        <v>South East</v>
      </c>
      <c r="D610" s="1" t="s">
        <v>3266</v>
      </c>
      <c r="E610" s="1" t="s">
        <v>20</v>
      </c>
      <c r="F610" s="1" t="s">
        <v>21</v>
      </c>
      <c r="G610" s="1" t="s">
        <v>447</v>
      </c>
      <c r="H610" s="1" t="s">
        <v>3267</v>
      </c>
      <c r="I610" s="1" t="s">
        <v>3271</v>
      </c>
      <c r="J610" s="1" t="s">
        <v>3269</v>
      </c>
      <c r="K610" s="1" t="s">
        <v>3270</v>
      </c>
      <c r="L610" t="str">
        <f>VLOOKUP(K610,Page1!A:F,6,FALSE)</f>
        <v>Key Account Manager</v>
      </c>
      <c r="M610" t="str">
        <f>VLOOKUP(H610,VehiclesReport!A:D,4,FALSE)</f>
        <v>1112401105</v>
      </c>
      <c r="N610" t="e">
        <f>VLOOKUP(M610,Blackout!A:J,10,FALSE)</f>
        <v>#N/A</v>
      </c>
      <c r="O610">
        <v>1</v>
      </c>
      <c r="P610">
        <f>SUMIF(Report!A:A,'Vehicle Details'!H610,Report!D:D)</f>
        <v>325</v>
      </c>
      <c r="V610">
        <f>P610/(SUMIF(Report!A:A,'Vehicle Details'!H610,Report!F:F))</f>
        <v>24.163568773234203</v>
      </c>
      <c r="W610">
        <f>AVERAGEIF(Report!A:A,'Vehicle Details'!H610,Report!G:G)</f>
        <v>4.5599999999999996</v>
      </c>
      <c r="X610">
        <f>SUMIF(Report!A:A, 'Vehicle Details'!H610,Report!H:H)</f>
        <v>61.35</v>
      </c>
      <c r="AA610">
        <f>COUNTIF('National Seating Mobility - NSM'!B:B,'Vehicle Details'!H610)</f>
        <v>0</v>
      </c>
      <c r="AB610">
        <f>SUMIF('National Seating Mobility - NSM'!B:B,'Vehicle Details'!H610,'National Seating Mobility - NSM'!F:F)</f>
        <v>0</v>
      </c>
      <c r="AC610">
        <f>VLOOKUP(A610,Export!A:I,9,FALSE)</f>
        <v>7.6923076923076927E-2</v>
      </c>
      <c r="AD610">
        <f>VLOOKUP(A610,Export!A:N,14,FALSE)</f>
        <v>227</v>
      </c>
    </row>
    <row r="611" spans="1:30">
      <c r="A611" s="1">
        <v>218</v>
      </c>
      <c r="B611" s="1" t="str">
        <f>VLOOKUP($A611,Contacts!$A:$O,14,FALSE)</f>
        <v>SC Texas</v>
      </c>
      <c r="C611" s="1" t="str">
        <f>VLOOKUP($A611,Contacts!$A:$O,15,FALSE)</f>
        <v>South East</v>
      </c>
      <c r="D611" s="1" t="s">
        <v>3272</v>
      </c>
      <c r="E611" s="1" t="s">
        <v>20</v>
      </c>
      <c r="F611" s="1" t="s">
        <v>21</v>
      </c>
      <c r="G611" s="1" t="s">
        <v>447</v>
      </c>
      <c r="H611" s="1" t="s">
        <v>3273</v>
      </c>
      <c r="I611" s="1" t="s">
        <v>3276</v>
      </c>
      <c r="J611" s="1" t="s">
        <v>3274</v>
      </c>
      <c r="K611" s="1" t="s">
        <v>3275</v>
      </c>
      <c r="L611" t="str">
        <f>VLOOKUP(K611,Page1!A:F,6,FALSE)</f>
        <v>RTS</v>
      </c>
      <c r="M611" t="str">
        <f>VLOOKUP(H611,VehiclesReport!A:D,4,FALSE)</f>
        <v>0090401569</v>
      </c>
      <c r="N611" t="e">
        <f>VLOOKUP(M611,Blackout!A:J,10,FALSE)</f>
        <v>#N/A</v>
      </c>
      <c r="O611">
        <v>1</v>
      </c>
      <c r="P611">
        <f>SUMIF(Report!A:A,'Vehicle Details'!H611,Report!D:D)</f>
        <v>0</v>
      </c>
      <c r="V611" t="e">
        <f>P611/(SUMIF(Report!A:A,'Vehicle Details'!H611,Report!F:F))</f>
        <v>#DIV/0!</v>
      </c>
      <c r="W611" t="e">
        <f>AVERAGEIF(Report!A:A,'Vehicle Details'!H611,Report!G:G)</f>
        <v>#DIV/0!</v>
      </c>
      <c r="X611">
        <f>SUMIF(Report!A:A, 'Vehicle Details'!H611,Report!H:H)</f>
        <v>0</v>
      </c>
      <c r="AA611">
        <f>COUNTIF('National Seating Mobility - NSM'!B:B,'Vehicle Details'!H611)</f>
        <v>0</v>
      </c>
      <c r="AB611">
        <f>SUMIF('National Seating Mobility - NSM'!B:B,'Vehicle Details'!H611,'National Seating Mobility - NSM'!F:F)</f>
        <v>0</v>
      </c>
      <c r="AC611">
        <f>VLOOKUP(A611,Export!A:I,9,FALSE)</f>
        <v>1</v>
      </c>
      <c r="AD611">
        <f>VLOOKUP(A611,Export!A:N,14,FALSE)</f>
        <v>147</v>
      </c>
    </row>
    <row r="612" spans="1:30">
      <c r="A612" s="1">
        <v>218</v>
      </c>
      <c r="B612" s="1" t="str">
        <f>VLOOKUP($A612,Contacts!$A:$O,14,FALSE)</f>
        <v>SC Texas</v>
      </c>
      <c r="C612" s="1" t="str">
        <f>VLOOKUP($A612,Contacts!$A:$O,15,FALSE)</f>
        <v>South East</v>
      </c>
      <c r="D612" s="1" t="s">
        <v>3277</v>
      </c>
      <c r="E612" s="1" t="s">
        <v>20</v>
      </c>
      <c r="F612" s="1" t="s">
        <v>21</v>
      </c>
      <c r="G612" s="1" t="s">
        <v>447</v>
      </c>
      <c r="H612" s="1" t="s">
        <v>3278</v>
      </c>
      <c r="I612" s="1" t="s">
        <v>3281</v>
      </c>
      <c r="J612" s="1" t="s">
        <v>3279</v>
      </c>
      <c r="K612" s="1" t="s">
        <v>3280</v>
      </c>
      <c r="L612" t="str">
        <f>VLOOKUP(K612,Page1!A:F,6,FALSE)</f>
        <v>Technician Senior</v>
      </c>
      <c r="M612" s="61" t="str">
        <f>VLOOKUP(H612,VehiclesReport!A:D,4,FALSE)</f>
        <v>0090401003</v>
      </c>
      <c r="N612" t="str">
        <f>VLOOKUP(M612,Blackout!A:J,10,FALSE)</f>
        <v xml:space="preserve">69d 22h </v>
      </c>
      <c r="O612">
        <v>0</v>
      </c>
      <c r="P612">
        <f>SUMIF(Report!A:A,'Vehicle Details'!H612,Report!D:D)</f>
        <v>632</v>
      </c>
      <c r="V612">
        <f>P612/(SUMIF(Report!A:A,'Vehicle Details'!H612,Report!F:F))</f>
        <v>24.448742746615086</v>
      </c>
      <c r="W612">
        <f>AVERAGEIF(Report!A:A,'Vehicle Details'!H612,Report!G:G)</f>
        <v>4.25</v>
      </c>
      <c r="X612">
        <f>SUMIF(Report!A:A, 'Vehicle Details'!H612,Report!H:H)</f>
        <v>109.91</v>
      </c>
      <c r="AA612">
        <f>COUNTIF('National Seating Mobility - NSM'!B:B,'Vehicle Details'!H612)</f>
        <v>0</v>
      </c>
      <c r="AB612">
        <f>SUMIF('National Seating Mobility - NSM'!B:B,'Vehicle Details'!H612,'National Seating Mobility - NSM'!F:F)</f>
        <v>0</v>
      </c>
      <c r="AC612">
        <f>VLOOKUP(A612,Export!A:I,9,FALSE)</f>
        <v>1</v>
      </c>
      <c r="AD612">
        <f>VLOOKUP(A612,Export!A:N,14,FALSE)</f>
        <v>147</v>
      </c>
    </row>
    <row r="613" spans="1:30">
      <c r="A613" s="1">
        <v>221</v>
      </c>
      <c r="B613" s="1" t="str">
        <f>VLOOKUP($A613,Contacts!$A:$O,14,FALSE)</f>
        <v>Gulf Coast</v>
      </c>
      <c r="C613" s="1" t="str">
        <f>VLOOKUP($A613,Contacts!$A:$O,15,FALSE)</f>
        <v>South East</v>
      </c>
      <c r="D613" s="1" t="s">
        <v>3282</v>
      </c>
      <c r="E613" s="1" t="s">
        <v>20</v>
      </c>
      <c r="F613" s="1" t="s">
        <v>21</v>
      </c>
      <c r="G613" s="1" t="s">
        <v>447</v>
      </c>
      <c r="H613" s="1" t="s">
        <v>3283</v>
      </c>
      <c r="I613" s="1" t="s">
        <v>3287</v>
      </c>
      <c r="J613" s="1" t="s">
        <v>3285</v>
      </c>
      <c r="K613" s="1" t="s">
        <v>3286</v>
      </c>
      <c r="L613" t="str">
        <f>VLOOKUP(K613,Page1!A:F,6,FALSE)</f>
        <v>RTS</v>
      </c>
      <c r="M613" t="str">
        <f>VLOOKUP(H613,VehiclesReport!A:D,4,FALSE)</f>
        <v>0090402352</v>
      </c>
      <c r="N613" t="e">
        <f>VLOOKUP(M613,Blackout!A:J,10,FALSE)</f>
        <v>#N/A</v>
      </c>
      <c r="O613">
        <v>1</v>
      </c>
      <c r="P613">
        <f>SUMIF(Report!A:A,'Vehicle Details'!H613,Report!D:D)</f>
        <v>0</v>
      </c>
      <c r="V613" t="e">
        <f>P613/(SUMIF(Report!A:A,'Vehicle Details'!H613,Report!F:F))</f>
        <v>#DIV/0!</v>
      </c>
      <c r="W613" t="e">
        <f>AVERAGEIF(Report!A:A,'Vehicle Details'!H613,Report!G:G)</f>
        <v>#DIV/0!</v>
      </c>
      <c r="X613">
        <f>SUMIF(Report!A:A, 'Vehicle Details'!H613,Report!H:H)</f>
        <v>0</v>
      </c>
      <c r="AA613">
        <f>COUNTIF('National Seating Mobility - NSM'!B:B,'Vehicle Details'!H613)</f>
        <v>0</v>
      </c>
      <c r="AB613">
        <f>SUMIF('National Seating Mobility - NSM'!B:B,'Vehicle Details'!H613,'National Seating Mobility - NSM'!F:F)</f>
        <v>0</v>
      </c>
      <c r="AC613">
        <f>VLOOKUP(A613,Export!A:I,9,FALSE)</f>
        <v>0.66666666666666663</v>
      </c>
      <c r="AD613">
        <f>VLOOKUP(A613,Export!A:N,14,FALSE)</f>
        <v>165</v>
      </c>
    </row>
    <row r="614" spans="1:30">
      <c r="A614" s="1">
        <v>260</v>
      </c>
      <c r="B614" s="1" t="str">
        <f>VLOOKUP($A614,Contacts!$A:$O,14,FALSE)</f>
        <v>Gulf Coast</v>
      </c>
      <c r="C614" s="1" t="str">
        <f>VLOOKUP($A614,Contacts!$A:$O,15,FALSE)</f>
        <v>South East</v>
      </c>
      <c r="D614" s="1" t="s">
        <v>3288</v>
      </c>
      <c r="E614" s="1" t="s">
        <v>20</v>
      </c>
      <c r="F614" s="1" t="s">
        <v>21</v>
      </c>
      <c r="G614" s="1" t="s">
        <v>447</v>
      </c>
      <c r="H614" s="1" t="s">
        <v>3289</v>
      </c>
      <c r="I614" s="1" t="s">
        <v>3292</v>
      </c>
      <c r="J614" s="1" t="s">
        <v>3290</v>
      </c>
      <c r="K614" s="1" t="s">
        <v>3291</v>
      </c>
      <c r="L614" t="str">
        <f>VLOOKUP(K614,Page1!A:F,6,FALSE)</f>
        <v>RTS</v>
      </c>
      <c r="M614" t="str">
        <f>VLOOKUP(H614,VehiclesReport!A:D,4,FALSE)</f>
        <v>0090402397</v>
      </c>
      <c r="N614" t="e">
        <f>VLOOKUP(M614,Blackout!A:J,10,FALSE)</f>
        <v>#N/A</v>
      </c>
      <c r="O614">
        <v>1</v>
      </c>
      <c r="P614">
        <f>SUMIF(Report!A:A,'Vehicle Details'!H614,Report!D:D)</f>
        <v>1003</v>
      </c>
      <c r="V614">
        <f>P614/(SUMIF(Report!A:A,'Vehicle Details'!H614,Report!F:F))</f>
        <v>26.373915330002628</v>
      </c>
      <c r="W614">
        <f>AVERAGEIF(Report!A:A,'Vehicle Details'!H614,Report!G:G)</f>
        <v>4.32</v>
      </c>
      <c r="X614">
        <f>SUMIF(Report!A:A, 'Vehicle Details'!H614,Report!H:H)</f>
        <v>163.92</v>
      </c>
      <c r="AA614">
        <f>COUNTIF('National Seating Mobility - NSM'!B:B,'Vehicle Details'!H614)</f>
        <v>0</v>
      </c>
      <c r="AB614">
        <f>SUMIF('National Seating Mobility - NSM'!B:B,'Vehicle Details'!H614,'National Seating Mobility - NSM'!F:F)</f>
        <v>0</v>
      </c>
      <c r="AC614">
        <f>VLOOKUP(A614,Export!A:I,9,FALSE)</f>
        <v>0.8571428571428571</v>
      </c>
      <c r="AD614">
        <f>VLOOKUP(A614,Export!A:N,14,FALSE)</f>
        <v>80</v>
      </c>
    </row>
    <row r="615" spans="1:30">
      <c r="A615" s="1">
        <v>165</v>
      </c>
      <c r="B615" s="1" t="str">
        <f>VLOOKUP($A615,Contacts!$A:$O,14,FALSE)</f>
        <v>Pac.N.West</v>
      </c>
      <c r="C615" s="1" t="str">
        <f>VLOOKUP($A615,Contacts!$A:$O,15,FALSE)</f>
        <v>West</v>
      </c>
      <c r="D615" s="1" t="s">
        <v>3293</v>
      </c>
      <c r="E615" s="1" t="s">
        <v>20</v>
      </c>
      <c r="F615" s="1" t="s">
        <v>21</v>
      </c>
      <c r="G615" s="1" t="s">
        <v>447</v>
      </c>
      <c r="H615" s="1" t="s">
        <v>3294</v>
      </c>
      <c r="I615" s="1" t="s">
        <v>3297</v>
      </c>
      <c r="J615" s="1" t="s">
        <v>3295</v>
      </c>
      <c r="K615" s="1" t="s">
        <v>3296</v>
      </c>
      <c r="L615" t="str">
        <f>VLOOKUP(K615,Page1!A:F,6,FALSE)</f>
        <v>RTS</v>
      </c>
      <c r="M615" t="str">
        <f>VLOOKUP(H615,VehiclesReport!A:D,4,FALSE)</f>
        <v>0042285142</v>
      </c>
      <c r="N615" t="e">
        <f>VLOOKUP(M615,Blackout!A:J,10,FALSE)</f>
        <v>#N/A</v>
      </c>
      <c r="O615">
        <v>1</v>
      </c>
      <c r="P615">
        <f>SUMIF(Report!A:A,'Vehicle Details'!H615,Report!D:D)</f>
        <v>346</v>
      </c>
      <c r="V615">
        <f>P615/(SUMIF(Report!A:A,'Vehicle Details'!H615,Report!F:F))</f>
        <v>26.947040498442369</v>
      </c>
      <c r="W615">
        <f>AVERAGEIF(Report!A:A,'Vehicle Details'!H615,Report!G:G)</f>
        <v>5.3</v>
      </c>
      <c r="X615">
        <f>SUMIF(Report!A:A, 'Vehicle Details'!H615,Report!H:H)</f>
        <v>68.06</v>
      </c>
      <c r="AA615">
        <f>COUNTIF('National Seating Mobility - NSM'!B:B,'Vehicle Details'!H615)</f>
        <v>0</v>
      </c>
      <c r="AB615">
        <f>SUMIF('National Seating Mobility - NSM'!B:B,'Vehicle Details'!H615,'National Seating Mobility - NSM'!F:F)</f>
        <v>0</v>
      </c>
      <c r="AC615">
        <f>VLOOKUP(A615,Export!A:I,9,FALSE)</f>
        <v>0.5</v>
      </c>
      <c r="AD615">
        <f>VLOOKUP(A615,Export!A:N,14,FALSE)</f>
        <v>110</v>
      </c>
    </row>
    <row r="616" spans="1:30">
      <c r="A616" s="1">
        <v>181</v>
      </c>
      <c r="B616" s="1" t="str">
        <f>VLOOKUP($A616,Contacts!$A:$O,14,FALSE)</f>
        <v>Big East</v>
      </c>
      <c r="C616" s="1" t="str">
        <f>VLOOKUP($A616,Contacts!$A:$O,15,FALSE)</f>
        <v>North East</v>
      </c>
      <c r="D616" s="1" t="s">
        <v>3298</v>
      </c>
      <c r="E616" s="1" t="s">
        <v>11</v>
      </c>
      <c r="F616" s="1" t="s">
        <v>12</v>
      </c>
      <c r="G616" s="1" t="s">
        <v>1313</v>
      </c>
      <c r="H616" s="1" t="s">
        <v>3299</v>
      </c>
      <c r="I616" s="1" t="s">
        <v>3303</v>
      </c>
      <c r="J616" s="1" t="s">
        <v>3301</v>
      </c>
      <c r="K616" s="1" t="s">
        <v>3302</v>
      </c>
      <c r="L616" t="str">
        <f>VLOOKUP(K616,Page1!A:F,6,FALSE)</f>
        <v>Technician</v>
      </c>
      <c r="M616" t="str">
        <f>VLOOKUP(H616,VehiclesReport!A:D,4,FALSE)</f>
        <v>9061302022</v>
      </c>
      <c r="N616" t="e">
        <f>VLOOKUP(M616,Blackout!A:J,10,FALSE)</f>
        <v>#N/A</v>
      </c>
      <c r="O616">
        <v>1</v>
      </c>
      <c r="P616">
        <f>SUMIF(Report!A:A,'Vehicle Details'!H616,Report!D:D)</f>
        <v>130</v>
      </c>
      <c r="V616">
        <f>P616/(SUMIF(Report!A:A,'Vehicle Details'!H616,Report!F:F))</f>
        <v>13.333333333333334</v>
      </c>
      <c r="W616">
        <f>AVERAGEIF(Report!A:A,'Vehicle Details'!H616,Report!G:G)</f>
        <v>4.7</v>
      </c>
      <c r="X616">
        <f>SUMIF(Report!A:A, 'Vehicle Details'!H616,Report!H:H)</f>
        <v>45.84</v>
      </c>
      <c r="AA616">
        <f>COUNTIF('National Seating Mobility - NSM'!B:B,'Vehicle Details'!H616)</f>
        <v>0</v>
      </c>
      <c r="AB616">
        <f>SUMIF('National Seating Mobility - NSM'!B:B,'Vehicle Details'!H616,'National Seating Mobility - NSM'!F:F)</f>
        <v>0</v>
      </c>
      <c r="AC616">
        <f>VLOOKUP(A616,Export!A:I,9,FALSE)</f>
        <v>0.15789473684210525</v>
      </c>
      <c r="AD616">
        <f>VLOOKUP(A616,Export!A:N,14,FALSE)</f>
        <v>167</v>
      </c>
    </row>
    <row r="617" spans="1:30">
      <c r="A617" s="1">
        <v>24</v>
      </c>
      <c r="B617" s="1" t="str">
        <f>VLOOKUP($A617,Contacts!$A:$O,14,FALSE)</f>
        <v>North Central</v>
      </c>
      <c r="C617" s="1" t="str">
        <f>VLOOKUP($A617,Contacts!$A:$O,15,FALSE)</f>
        <v>Central</v>
      </c>
      <c r="D617" s="1" t="s">
        <v>3304</v>
      </c>
      <c r="E617" s="1" t="s">
        <v>11</v>
      </c>
      <c r="F617" s="1" t="s">
        <v>21</v>
      </c>
      <c r="G617" s="1" t="s">
        <v>637</v>
      </c>
      <c r="H617" s="1" t="s">
        <v>3305</v>
      </c>
      <c r="I617" s="1" t="s">
        <v>3308</v>
      </c>
      <c r="J617" s="1" t="s">
        <v>3306</v>
      </c>
      <c r="K617" s="1" t="s">
        <v>3307</v>
      </c>
      <c r="L617" t="str">
        <f>VLOOKUP(K617,Page1!A:F,6,FALSE)</f>
        <v>Technician</v>
      </c>
      <c r="M617" t="str">
        <f>VLOOKUP(H617,VehiclesReport!A:D,4,FALSE)</f>
        <v>1101803314</v>
      </c>
      <c r="N617" t="e">
        <f>VLOOKUP(M617,Blackout!A:J,10,FALSE)</f>
        <v>#N/A</v>
      </c>
      <c r="O617">
        <v>1</v>
      </c>
      <c r="P617">
        <f>SUMIF(Report!A:A,'Vehicle Details'!H617,Report!D:D)</f>
        <v>524</v>
      </c>
      <c r="V617">
        <f>P617/(SUMIF(Report!A:A,'Vehicle Details'!H617,Report!F:F))</f>
        <v>19.152046783625732</v>
      </c>
      <c r="W617">
        <f>AVERAGEIF(Report!A:A,'Vehicle Details'!H617,Report!G:G)</f>
        <v>4.375</v>
      </c>
      <c r="X617">
        <f>SUMIF(Report!A:A, 'Vehicle Details'!H617,Report!H:H)</f>
        <v>119.36</v>
      </c>
      <c r="AA617">
        <f>COUNTIF('National Seating Mobility - NSM'!B:B,'Vehicle Details'!H617)</f>
        <v>1</v>
      </c>
      <c r="AB617">
        <f>SUMIF('National Seating Mobility - NSM'!B:B,'Vehicle Details'!H617,'National Seating Mobility - NSM'!F:F)</f>
        <v>1</v>
      </c>
      <c r="AC617">
        <f>VLOOKUP(A617,Export!A:I,9,FALSE)</f>
        <v>0.375</v>
      </c>
      <c r="AD617">
        <f>VLOOKUP(A617,Export!A:N,14,FALSE)</f>
        <v>198</v>
      </c>
    </row>
    <row r="618" spans="1:30">
      <c r="A618" s="1">
        <v>113</v>
      </c>
      <c r="B618" s="1" t="str">
        <f>VLOOKUP($A618,Contacts!$A:$O,14,FALSE)</f>
        <v>Big 10</v>
      </c>
      <c r="C618" s="1" t="str">
        <f>VLOOKUP($A618,Contacts!$A:$O,15,FALSE)</f>
        <v>Central</v>
      </c>
      <c r="D618" s="1" t="s">
        <v>3309</v>
      </c>
      <c r="E618" s="1" t="s">
        <v>11</v>
      </c>
      <c r="F618" s="1" t="s">
        <v>21</v>
      </c>
      <c r="G618" s="1" t="s">
        <v>637</v>
      </c>
      <c r="H618" s="1" t="s">
        <v>3310</v>
      </c>
      <c r="I618" s="1" t="s">
        <v>3314</v>
      </c>
      <c r="J618" s="1" t="s">
        <v>3312</v>
      </c>
      <c r="K618" s="1" t="s">
        <v>3313</v>
      </c>
      <c r="L618" t="str">
        <f>VLOOKUP(K618,Page1!A:F,6,FALSE)</f>
        <v>RTS</v>
      </c>
      <c r="M618" t="str">
        <f>VLOOKUP(H618,VehiclesReport!A:D,4,FALSE)</f>
        <v>0051485001</v>
      </c>
      <c r="N618" t="e">
        <f>VLOOKUP(M618,Blackout!A:J,10,FALSE)</f>
        <v>#N/A</v>
      </c>
      <c r="O618">
        <v>1</v>
      </c>
      <c r="P618">
        <f>SUMIF(Report!A:A,'Vehicle Details'!H618,Report!D:D)</f>
        <v>325</v>
      </c>
      <c r="V618">
        <f>P618/(SUMIF(Report!A:A,'Vehicle Details'!H618,Report!F:F))</f>
        <v>13.451986754966887</v>
      </c>
      <c r="W618">
        <f>AVERAGEIF(Report!A:A,'Vehicle Details'!H618,Report!G:G)</f>
        <v>5</v>
      </c>
      <c r="X618">
        <f>SUMIF(Report!A:A, 'Vehicle Details'!H618,Report!H:H)</f>
        <v>120.7</v>
      </c>
      <c r="AA618">
        <f>COUNTIF('National Seating Mobility - NSM'!B:B,'Vehicle Details'!H618)</f>
        <v>1</v>
      </c>
      <c r="AB618">
        <f>SUMIF('National Seating Mobility - NSM'!B:B,'Vehicle Details'!H618,'National Seating Mobility - NSM'!F:F)</f>
        <v>1</v>
      </c>
      <c r="AC618">
        <f>VLOOKUP(A618,Export!A:I,9,FALSE)</f>
        <v>0.1</v>
      </c>
      <c r="AD618">
        <f>VLOOKUP(A618,Export!A:N,14,FALSE)</f>
        <v>37</v>
      </c>
    </row>
    <row r="619" spans="1:30">
      <c r="A619" s="1">
        <v>133</v>
      </c>
      <c r="B619" s="1" t="str">
        <f>VLOOKUP($A619,Contacts!$A:$O,14,FALSE)</f>
        <v>Mid-Atlantic</v>
      </c>
      <c r="C619" s="1" t="str">
        <f>VLOOKUP($A619,Contacts!$A:$O,15,FALSE)</f>
        <v>North East</v>
      </c>
      <c r="D619" s="1" t="s">
        <v>3315</v>
      </c>
      <c r="E619" s="1" t="s">
        <v>11</v>
      </c>
      <c r="F619" s="1" t="s">
        <v>21</v>
      </c>
      <c r="G619" s="1" t="s">
        <v>637</v>
      </c>
      <c r="H619" s="1" t="s">
        <v>3316</v>
      </c>
      <c r="I619" s="1" t="s">
        <v>3319</v>
      </c>
      <c r="J619" s="1" t="s">
        <v>3317</v>
      </c>
      <c r="K619" s="1" t="s">
        <v>3318</v>
      </c>
      <c r="L619" t="str">
        <f>VLOOKUP(K619,Page1!A:F,6,FALSE)</f>
        <v>Technician</v>
      </c>
      <c r="M619" t="str">
        <f>VLOOKUP(H619,VehiclesReport!A:D,4,FALSE)</f>
        <v>1112703213</v>
      </c>
      <c r="N619" t="e">
        <f>VLOOKUP(M619,Blackout!A:J,10,FALSE)</f>
        <v>#N/A</v>
      </c>
      <c r="O619">
        <v>1</v>
      </c>
      <c r="P619">
        <f>SUMIF(Report!A:A,'Vehicle Details'!H619,Report!D:D)</f>
        <v>651</v>
      </c>
      <c r="V619">
        <f>P619/(SUMIF(Report!A:A,'Vehicle Details'!H619,Report!F:F))</f>
        <v>16.315789473684212</v>
      </c>
      <c r="W619">
        <f>AVERAGEIF(Report!A:A,'Vehicle Details'!H619,Report!G:G)</f>
        <v>4.79</v>
      </c>
      <c r="X619">
        <f>SUMIF(Report!A:A, 'Vehicle Details'!H619,Report!H:H)</f>
        <v>191.11</v>
      </c>
      <c r="AA619">
        <f>COUNTIF('National Seating Mobility - NSM'!B:B,'Vehicle Details'!H619)</f>
        <v>1</v>
      </c>
      <c r="AB619">
        <f>SUMIF('National Seating Mobility - NSM'!B:B,'Vehicle Details'!H619,'National Seating Mobility - NSM'!F:F)</f>
        <v>1</v>
      </c>
      <c r="AC619">
        <f>VLOOKUP(A619,Export!A:I,9,FALSE)</f>
        <v>0</v>
      </c>
      <c r="AD619">
        <f>VLOOKUP(A619,Export!A:N,14,FALSE)</f>
        <v>96</v>
      </c>
    </row>
    <row r="620" spans="1:30">
      <c r="A620" s="1">
        <v>122</v>
      </c>
      <c r="B620" s="1" t="str">
        <f>VLOOKUP($A620,Contacts!$A:$O,14,FALSE)</f>
        <v>New England</v>
      </c>
      <c r="C620" s="1" t="str">
        <f>VLOOKUP($A620,Contacts!$A:$O,15,FALSE)</f>
        <v>North East</v>
      </c>
      <c r="D620" s="1" t="s">
        <v>3320</v>
      </c>
      <c r="E620" s="1" t="s">
        <v>11</v>
      </c>
      <c r="F620" s="1" t="s">
        <v>21</v>
      </c>
      <c r="G620" s="1" t="s">
        <v>637</v>
      </c>
      <c r="H620" s="1" t="s">
        <v>3321</v>
      </c>
      <c r="I620" s="1" t="s">
        <v>3324</v>
      </c>
      <c r="J620" s="1" t="s">
        <v>3322</v>
      </c>
      <c r="K620" s="60" t="s">
        <v>3323</v>
      </c>
      <c r="L620" t="e">
        <f>VLOOKUP(K620,Page1!A:F,6,FALSE)</f>
        <v>#N/A</v>
      </c>
      <c r="M620" t="str">
        <f>VLOOKUP(H620,VehiclesReport!A:D,4,FALSE)</f>
        <v>1112502091</v>
      </c>
      <c r="N620" t="e">
        <f>VLOOKUP(M620,Blackout!A:J,10,FALSE)</f>
        <v>#N/A</v>
      </c>
      <c r="O620">
        <v>1</v>
      </c>
      <c r="P620">
        <f>SUMIF(Report!A:A,'Vehicle Details'!H620,Report!D:D)</f>
        <v>235</v>
      </c>
      <c r="V620">
        <f>P620/(SUMIF(Report!A:A,'Vehicle Details'!H620,Report!F:F))</f>
        <v>22.99412915851272</v>
      </c>
      <c r="W620">
        <f>AVERAGEIF(Report!A:A,'Vehicle Details'!H620,Report!G:G)</f>
        <v>4.9000000000000004</v>
      </c>
      <c r="X620">
        <f>SUMIF(Report!A:A, 'Vehicle Details'!H620,Report!H:H)</f>
        <v>50.07</v>
      </c>
      <c r="AA620">
        <f>COUNTIF('National Seating Mobility - NSM'!B:B,'Vehicle Details'!H620)</f>
        <v>1</v>
      </c>
      <c r="AB620">
        <f>SUMIF('National Seating Mobility - NSM'!B:B,'Vehicle Details'!H620,'National Seating Mobility - NSM'!F:F)</f>
        <v>1</v>
      </c>
      <c r="AC620">
        <f>VLOOKUP(A620,Export!A:I,9,FALSE)</f>
        <v>0.2608695652173913</v>
      </c>
      <c r="AD620">
        <f>VLOOKUP(A620,Export!A:N,14,FALSE)</f>
        <v>153</v>
      </c>
    </row>
    <row r="621" spans="1:30">
      <c r="A621" s="1">
        <v>123</v>
      </c>
      <c r="B621" s="1" t="str">
        <f>VLOOKUP($A621,Contacts!$A:$O,14,FALSE)</f>
        <v>New England</v>
      </c>
      <c r="C621" s="1" t="str">
        <f>VLOOKUP($A621,Contacts!$A:$O,15,FALSE)</f>
        <v>North East</v>
      </c>
      <c r="D621" s="1" t="s">
        <v>3325</v>
      </c>
      <c r="E621" s="1" t="s">
        <v>11</v>
      </c>
      <c r="F621" s="1" t="s">
        <v>21</v>
      </c>
      <c r="G621" s="1" t="s">
        <v>637</v>
      </c>
      <c r="H621" s="1" t="s">
        <v>3326</v>
      </c>
      <c r="I621" s="1" t="s">
        <v>3329</v>
      </c>
      <c r="J621" s="1" t="s">
        <v>3327</v>
      </c>
      <c r="K621" s="1" t="s">
        <v>3328</v>
      </c>
      <c r="L621" t="str">
        <f>VLOOKUP(K621,Page1!A:F,6,FALSE)</f>
        <v>Technician</v>
      </c>
      <c r="M621" t="str">
        <f>VLOOKUP(H621,VehiclesReport!A:D,4,FALSE)</f>
        <v>1112502879</v>
      </c>
      <c r="N621" t="e">
        <f>VLOOKUP(M621,Blackout!A:J,10,FALSE)</f>
        <v>#N/A</v>
      </c>
      <c r="O621">
        <v>1</v>
      </c>
      <c r="P621">
        <f>SUMIF(Report!A:A,'Vehicle Details'!H621,Report!D:D)</f>
        <v>371</v>
      </c>
      <c r="V621">
        <f>P621/(SUMIF(Report!A:A,'Vehicle Details'!H621,Report!F:F))</f>
        <v>17.845117845117844</v>
      </c>
      <c r="W621">
        <f>AVERAGEIF(Report!A:A,'Vehicle Details'!H621,Report!G:G)</f>
        <v>4.78</v>
      </c>
      <c r="X621">
        <f>SUMIF(Report!A:A, 'Vehicle Details'!H621,Report!H:H)</f>
        <v>99.4</v>
      </c>
      <c r="AA621" s="61">
        <f>COUNTIF('National Seating Mobility - NSM'!B:B,'Vehicle Details'!H621)</f>
        <v>1</v>
      </c>
      <c r="AB621">
        <f>SUMIF('National Seating Mobility - NSM'!B:B,'Vehicle Details'!H621,'National Seating Mobility - NSM'!F:F)</f>
        <v>0</v>
      </c>
      <c r="AC621">
        <f>VLOOKUP(A621,Export!A:I,9,FALSE)</f>
        <v>0.58974358974358976</v>
      </c>
      <c r="AD621">
        <f>VLOOKUP(A621,Export!A:N,14,FALSE)</f>
        <v>320</v>
      </c>
    </row>
    <row r="622" spans="1:30">
      <c r="A622" s="1">
        <v>163</v>
      </c>
      <c r="B622" s="1" t="str">
        <f>VLOOKUP($A622,Contacts!$A:$O,14,FALSE)</f>
        <v>New England</v>
      </c>
      <c r="C622" s="1" t="str">
        <f>VLOOKUP($A622,Contacts!$A:$O,15,FALSE)</f>
        <v>North East</v>
      </c>
      <c r="D622" s="1" t="s">
        <v>3330</v>
      </c>
      <c r="E622" s="1" t="s">
        <v>11</v>
      </c>
      <c r="F622" s="1" t="s">
        <v>21</v>
      </c>
      <c r="G622" s="1" t="s">
        <v>637</v>
      </c>
      <c r="H622" s="1" t="s">
        <v>3331</v>
      </c>
      <c r="I622" s="1" t="s">
        <v>3334</v>
      </c>
      <c r="J622" s="1" t="s">
        <v>3332</v>
      </c>
      <c r="K622" s="1" t="s">
        <v>3333</v>
      </c>
      <c r="L622" t="str">
        <f>VLOOKUP(K622,Page1!A:F,6,FALSE)</f>
        <v>Technician</v>
      </c>
      <c r="M622" t="str">
        <f>VLOOKUP(H622,VehiclesReport!A:D,4,FALSE)</f>
        <v>0060685001</v>
      </c>
      <c r="N622" t="e">
        <f>VLOOKUP(M622,Blackout!A:J,10,FALSE)</f>
        <v>#N/A</v>
      </c>
      <c r="O622">
        <v>1</v>
      </c>
      <c r="P622">
        <f>SUMIF(Report!A:A,'Vehicle Details'!H622,Report!D:D)</f>
        <v>403</v>
      </c>
      <c r="V622">
        <f>P622/(SUMIF(Report!A:A,'Vehicle Details'!H622,Report!F:F))</f>
        <v>18.210573881608678</v>
      </c>
      <c r="W622">
        <f>AVERAGEIF(Report!A:A,'Vehicle Details'!H622,Report!G:G)</f>
        <v>4.8</v>
      </c>
      <c r="X622">
        <f>SUMIF(Report!A:A, 'Vehicle Details'!H622,Report!H:H)</f>
        <v>106.2</v>
      </c>
      <c r="AA622">
        <f>COUNTIF('National Seating Mobility - NSM'!B:B,'Vehicle Details'!H622)</f>
        <v>1</v>
      </c>
      <c r="AB622">
        <f>SUMIF('National Seating Mobility - NSM'!B:B,'Vehicle Details'!H622,'National Seating Mobility - NSM'!F:F)</f>
        <v>1</v>
      </c>
      <c r="AC622">
        <f>VLOOKUP(A622,Export!A:I,9,FALSE)</f>
        <v>0.5</v>
      </c>
      <c r="AD622">
        <f>VLOOKUP(A622,Export!A:N,14,FALSE)</f>
        <v>39</v>
      </c>
    </row>
    <row r="623" spans="1:30">
      <c r="A623" s="1">
        <v>65</v>
      </c>
      <c r="B623" s="1" t="str">
        <f>VLOOKUP($A623,Contacts!$A:$O,14,FALSE)</f>
        <v>New England</v>
      </c>
      <c r="C623" s="1" t="str">
        <f>VLOOKUP($A623,Contacts!$A:$O,15,FALSE)</f>
        <v>North East</v>
      </c>
      <c r="D623" s="1" t="s">
        <v>3335</v>
      </c>
      <c r="E623" s="1" t="s">
        <v>11</v>
      </c>
      <c r="F623" s="1" t="s">
        <v>21</v>
      </c>
      <c r="G623" s="1" t="s">
        <v>637</v>
      </c>
      <c r="H623" s="1" t="s">
        <v>3336</v>
      </c>
      <c r="I623" s="1" t="s">
        <v>3337</v>
      </c>
      <c r="J623" s="1" t="s">
        <v>1673</v>
      </c>
      <c r="K623" s="60" t="s">
        <v>1674</v>
      </c>
      <c r="L623" t="e">
        <f>VLOOKUP(K623,Page1!A:F,6,FALSE)</f>
        <v>#N/A</v>
      </c>
      <c r="M623" t="str">
        <f>VLOOKUP(H623,VehiclesReport!A:D,4,FALSE)</f>
        <v>1112501561</v>
      </c>
      <c r="N623" t="e">
        <f>VLOOKUP(M623,Blackout!A:J,10,FALSE)</f>
        <v>#N/A</v>
      </c>
      <c r="O623">
        <v>1</v>
      </c>
      <c r="P623">
        <f>SUMIF(Report!A:A,'Vehicle Details'!H623,Report!D:D)</f>
        <v>412</v>
      </c>
      <c r="V623">
        <f>P623/(SUMIF(Report!A:A,'Vehicle Details'!H623,Report!F:F))</f>
        <v>18.659420289855074</v>
      </c>
      <c r="W623">
        <f>AVERAGEIF(Report!A:A,'Vehicle Details'!H623,Report!G:G)</f>
        <v>4.5999999999999996</v>
      </c>
      <c r="X623">
        <f>SUMIF(Report!A:A, 'Vehicle Details'!H623,Report!H:H)</f>
        <v>101.56</v>
      </c>
      <c r="AA623">
        <f>COUNTIF('National Seating Mobility - NSM'!B:B,'Vehicle Details'!H623)</f>
        <v>1</v>
      </c>
      <c r="AB623">
        <f>SUMIF('National Seating Mobility - NSM'!B:B,'Vehicle Details'!H623,'National Seating Mobility - NSM'!F:F)</f>
        <v>1</v>
      </c>
      <c r="AC623">
        <f>VLOOKUP(A623,Export!A:I,9,FALSE)</f>
        <v>0.52307692307692311</v>
      </c>
      <c r="AD623">
        <f>VLOOKUP(A623,Export!A:N,14,FALSE)</f>
        <v>591</v>
      </c>
    </row>
    <row r="624" spans="1:30">
      <c r="A624" s="1">
        <v>36</v>
      </c>
      <c r="B624" s="1" t="str">
        <f>VLOOKUP($A624,Contacts!$A:$O,14,FALSE)</f>
        <v>South Pacific</v>
      </c>
      <c r="C624" s="1" t="str">
        <f>VLOOKUP($A624,Contacts!$A:$O,15,FALSE)</f>
        <v>West</v>
      </c>
      <c r="D624" s="1" t="s">
        <v>3338</v>
      </c>
      <c r="E624" s="1" t="s">
        <v>11</v>
      </c>
      <c r="F624" s="1" t="s">
        <v>21</v>
      </c>
      <c r="G624" s="1" t="s">
        <v>637</v>
      </c>
      <c r="H624" s="1" t="s">
        <v>3339</v>
      </c>
      <c r="I624" s="1" t="s">
        <v>3342</v>
      </c>
      <c r="J624" s="1" t="s">
        <v>3340</v>
      </c>
      <c r="K624" s="60" t="s">
        <v>3341</v>
      </c>
      <c r="L624" t="e">
        <f>VLOOKUP(K624,Page1!A:F,6,FALSE)</f>
        <v>#N/A</v>
      </c>
      <c r="M624" t="str">
        <f>VLOOKUP(H624,VehiclesReport!A:D,4,FALSE)</f>
        <v>0051286054</v>
      </c>
      <c r="N624" t="e">
        <f>VLOOKUP(M624,Blackout!A:J,10,FALSE)</f>
        <v>#N/A</v>
      </c>
      <c r="O624">
        <v>1</v>
      </c>
      <c r="P624">
        <f>SUMIF(Report!A:A,'Vehicle Details'!H624,Report!D:D)</f>
        <v>1392</v>
      </c>
      <c r="V624">
        <f>P624/(SUMIF(Report!A:A,'Vehicle Details'!H624,Report!F:F))</f>
        <v>19.567050885577736</v>
      </c>
      <c r="W624">
        <f>AVERAGEIF(Report!A:A,'Vehicle Details'!H624,Report!G:G)</f>
        <v>6.625</v>
      </c>
      <c r="X624">
        <f>SUMIF(Report!A:A, 'Vehicle Details'!H624,Report!H:H)</f>
        <v>470.09999999999997</v>
      </c>
      <c r="AA624">
        <f>COUNTIF('National Seating Mobility - NSM'!B:B,'Vehicle Details'!H624)</f>
        <v>1</v>
      </c>
      <c r="AB624">
        <f>SUMIF('National Seating Mobility - NSM'!B:B,'Vehicle Details'!H624,'National Seating Mobility - NSM'!F:F)</f>
        <v>1</v>
      </c>
      <c r="AC624">
        <f>VLOOKUP(A624,Export!A:I,9,FALSE)</f>
        <v>0.5</v>
      </c>
      <c r="AD624">
        <f>VLOOKUP(A624,Export!A:N,14,FALSE)</f>
        <v>149</v>
      </c>
    </row>
    <row r="625" spans="1:30">
      <c r="A625" s="1">
        <v>140</v>
      </c>
      <c r="B625" s="1" t="str">
        <f>VLOOKUP($A625,Contacts!$A:$O,14,FALSE)</f>
        <v>Pac.N.West</v>
      </c>
      <c r="C625" s="1" t="str">
        <f>VLOOKUP($A625,Contacts!$A:$O,15,FALSE)</f>
        <v>West</v>
      </c>
      <c r="D625" s="1" t="s">
        <v>3343</v>
      </c>
      <c r="E625" s="1" t="s">
        <v>11</v>
      </c>
      <c r="F625" s="1" t="s">
        <v>21</v>
      </c>
      <c r="G625" s="1" t="s">
        <v>637</v>
      </c>
      <c r="H625" s="1" t="s">
        <v>3344</v>
      </c>
      <c r="I625" s="1" t="s">
        <v>3347</v>
      </c>
      <c r="J625" s="1" t="s">
        <v>3345</v>
      </c>
      <c r="K625" s="60" t="s">
        <v>3346</v>
      </c>
      <c r="L625" t="e">
        <f>VLOOKUP(K625,Page1!A:F,6,FALSE)</f>
        <v>#N/A</v>
      </c>
      <c r="M625" t="str">
        <f>VLOOKUP(H625,VehiclesReport!A:D,4,FALSE)</f>
        <v>1101903723</v>
      </c>
      <c r="N625" t="e">
        <f>VLOOKUP(M625,Blackout!A:J,10,FALSE)</f>
        <v>#N/A</v>
      </c>
      <c r="O625">
        <v>1</v>
      </c>
      <c r="P625">
        <f>SUMIF(Report!A:A,'Vehicle Details'!H625,Report!D:D)</f>
        <v>0</v>
      </c>
      <c r="V625" t="e">
        <f>P625/(SUMIF(Report!A:A,'Vehicle Details'!H625,Report!F:F))</f>
        <v>#DIV/0!</v>
      </c>
      <c r="W625" t="e">
        <f>AVERAGEIF(Report!A:A,'Vehicle Details'!H625,Report!G:G)</f>
        <v>#DIV/0!</v>
      </c>
      <c r="X625">
        <f>SUMIF(Report!A:A, 'Vehicle Details'!H625,Report!H:H)</f>
        <v>0</v>
      </c>
      <c r="AA625">
        <f>COUNTIF('National Seating Mobility - NSM'!B:B,'Vehicle Details'!H625)</f>
        <v>1</v>
      </c>
      <c r="AB625">
        <f>SUMIF('National Seating Mobility - NSM'!B:B,'Vehicle Details'!H625,'National Seating Mobility - NSM'!F:F)</f>
        <v>1</v>
      </c>
      <c r="AC625">
        <f>VLOOKUP(A625,Export!A:I,9,FALSE)</f>
        <v>0.4</v>
      </c>
      <c r="AD625">
        <f>VLOOKUP(A625,Export!A:N,14,FALSE)</f>
        <v>80</v>
      </c>
    </row>
    <row r="626" spans="1:30">
      <c r="A626" s="1">
        <v>11</v>
      </c>
      <c r="B626" s="1" t="str">
        <f>VLOOKUP($A626,Contacts!$A:$O,14,FALSE)</f>
        <v>South Pacific</v>
      </c>
      <c r="C626" s="1" t="str">
        <f>VLOOKUP($A626,Contacts!$A:$O,15,FALSE)</f>
        <v>West</v>
      </c>
      <c r="D626" s="1" t="s">
        <v>3348</v>
      </c>
      <c r="E626" s="1" t="s">
        <v>11</v>
      </c>
      <c r="F626" s="1" t="s">
        <v>21</v>
      </c>
      <c r="G626" s="1" t="s">
        <v>637</v>
      </c>
      <c r="H626" s="1" t="s">
        <v>3349</v>
      </c>
      <c r="I626" s="1" t="s">
        <v>3352</v>
      </c>
      <c r="J626" s="1" t="s">
        <v>3350</v>
      </c>
      <c r="K626" s="1" t="s">
        <v>3351</v>
      </c>
      <c r="L626" t="str">
        <f>VLOOKUP(K626,Page1!A:F,6,FALSE)</f>
        <v>Technician</v>
      </c>
      <c r="M626" t="str">
        <f>VLOOKUP(H626,VehiclesReport!A:D,4,FALSE)</f>
        <v>1112905864</v>
      </c>
      <c r="N626" t="e">
        <f>VLOOKUP(M626,Blackout!A:J,10,FALSE)</f>
        <v>#N/A</v>
      </c>
      <c r="O626">
        <v>1</v>
      </c>
      <c r="P626">
        <f>SUMIF(Report!A:A,'Vehicle Details'!H626,Report!D:D)</f>
        <v>363</v>
      </c>
      <c r="V626">
        <f>P626/(SUMIF(Report!A:A,'Vehicle Details'!H626,Report!F:F))</f>
        <v>16.492503407542024</v>
      </c>
      <c r="W626">
        <f>AVERAGEIF(Report!A:A,'Vehicle Details'!H626,Report!G:G)</f>
        <v>6.89</v>
      </c>
      <c r="X626">
        <f>SUMIF(Report!A:A, 'Vehicle Details'!H626,Report!H:H)</f>
        <v>151.69</v>
      </c>
      <c r="AA626">
        <f>COUNTIF('National Seating Mobility - NSM'!B:B,'Vehicle Details'!H626)</f>
        <v>1</v>
      </c>
      <c r="AB626">
        <f>SUMIF('National Seating Mobility - NSM'!B:B,'Vehicle Details'!H626,'National Seating Mobility - NSM'!F:F)</f>
        <v>1</v>
      </c>
      <c r="AC626">
        <f>VLOOKUP(A626,Export!A:I,9,FALSE)</f>
        <v>0.58904109589041098</v>
      </c>
      <c r="AD626">
        <f>VLOOKUP(A626,Export!A:N,14,FALSE)</f>
        <v>587</v>
      </c>
    </row>
    <row r="627" spans="1:30">
      <c r="A627" s="1">
        <v>165</v>
      </c>
      <c r="B627" s="1" t="str">
        <f>VLOOKUP($A627,Contacts!$A:$O,14,FALSE)</f>
        <v>Pac.N.West</v>
      </c>
      <c r="C627" s="1" t="str">
        <f>VLOOKUP($A627,Contacts!$A:$O,15,FALSE)</f>
        <v>West</v>
      </c>
      <c r="D627" s="1" t="s">
        <v>3353</v>
      </c>
      <c r="E627" s="1" t="s">
        <v>11</v>
      </c>
      <c r="F627" s="1" t="s">
        <v>21</v>
      </c>
      <c r="G627" s="1" t="s">
        <v>637</v>
      </c>
      <c r="H627" s="1" t="s">
        <v>3354</v>
      </c>
      <c r="I627" s="1" t="s">
        <v>3357</v>
      </c>
      <c r="J627" s="1" t="s">
        <v>3355</v>
      </c>
      <c r="K627" s="1" t="s">
        <v>3356</v>
      </c>
      <c r="L627" t="str">
        <f>VLOOKUP(K627,Page1!A:F,6,FALSE)</f>
        <v>Technician</v>
      </c>
      <c r="M627" t="str">
        <f>VLOOKUP(H627,VehiclesReport!A:D,4,FALSE)</f>
        <v>0051387010</v>
      </c>
      <c r="N627" t="e">
        <f>VLOOKUP(M627,Blackout!A:J,10,FALSE)</f>
        <v>#N/A</v>
      </c>
      <c r="O627">
        <v>1</v>
      </c>
      <c r="P627">
        <f>SUMIF(Report!A:A,'Vehicle Details'!H627,Report!D:D)</f>
        <v>400</v>
      </c>
      <c r="V627">
        <f>P627/(SUMIF(Report!A:A,'Vehicle Details'!H627,Report!F:F))</f>
        <v>18.717828731867101</v>
      </c>
      <c r="W627">
        <f>AVERAGEIF(Report!A:A,'Vehicle Details'!H627,Report!G:G)</f>
        <v>5.0999999999999996</v>
      </c>
      <c r="X627">
        <f>SUMIF(Report!A:A, 'Vehicle Details'!H627,Report!H:H)</f>
        <v>109.01</v>
      </c>
      <c r="AA627">
        <f>COUNTIF('National Seating Mobility - NSM'!B:B,'Vehicle Details'!H627)</f>
        <v>1</v>
      </c>
      <c r="AB627">
        <f>SUMIF('National Seating Mobility - NSM'!B:B,'Vehicle Details'!H627,'National Seating Mobility - NSM'!F:F)</f>
        <v>1</v>
      </c>
      <c r="AC627">
        <f>VLOOKUP(A627,Export!A:I,9,FALSE)</f>
        <v>0.5</v>
      </c>
      <c r="AD627">
        <f>VLOOKUP(A627,Export!A:N,14,FALSE)</f>
        <v>110</v>
      </c>
    </row>
    <row r="628" spans="1:30">
      <c r="A628" s="1">
        <v>209</v>
      </c>
      <c r="B628" s="1" t="str">
        <f>VLOOKUP($A628,Contacts!$A:$O,14,FALSE)</f>
        <v>Gulf Coast</v>
      </c>
      <c r="C628" s="1" t="str">
        <f>VLOOKUP($A628,Contacts!$A:$O,15,FALSE)</f>
        <v>South East</v>
      </c>
      <c r="D628" s="1" t="s">
        <v>3358</v>
      </c>
      <c r="E628" s="1" t="s">
        <v>136</v>
      </c>
      <c r="F628" s="1" t="s">
        <v>99</v>
      </c>
      <c r="G628" s="1" t="s">
        <v>100</v>
      </c>
      <c r="H628" s="1" t="s">
        <v>3359</v>
      </c>
      <c r="I628" s="1" t="s">
        <v>3362</v>
      </c>
      <c r="J628" s="1" t="s">
        <v>3360</v>
      </c>
      <c r="K628" s="1" t="s">
        <v>3361</v>
      </c>
      <c r="L628" t="str">
        <f>VLOOKUP(K628,Page1!A:F,6,FALSE)</f>
        <v>RTS</v>
      </c>
      <c r="M628" t="str">
        <f>VLOOKUP(H628,VehiclesReport!A:D,4,FALSE)</f>
        <v>0042086233</v>
      </c>
      <c r="N628" t="e">
        <f>VLOOKUP(M628,Blackout!A:J,10,FALSE)</f>
        <v>#N/A</v>
      </c>
      <c r="O628">
        <v>1</v>
      </c>
      <c r="P628">
        <f>SUMIF(Report!A:A,'Vehicle Details'!H628,Report!D:D)</f>
        <v>277</v>
      </c>
      <c r="V628">
        <f>P628/(SUMIF(Report!A:A,'Vehicle Details'!H628,Report!F:F))</f>
        <v>19.771591720199858</v>
      </c>
      <c r="W628">
        <f>AVERAGEIF(Report!A:A,'Vehicle Details'!H628,Report!G:G)</f>
        <v>4.3</v>
      </c>
      <c r="X628">
        <f>SUMIF(Report!A:A, 'Vehicle Details'!H628,Report!H:H)</f>
        <v>60.24</v>
      </c>
      <c r="AA628">
        <f>COUNTIF('National Seating Mobility - NSM'!B:B,'Vehicle Details'!H628)</f>
        <v>0</v>
      </c>
      <c r="AB628">
        <f>SUMIF('National Seating Mobility - NSM'!B:B,'Vehicle Details'!H628,'National Seating Mobility - NSM'!F:F)</f>
        <v>0</v>
      </c>
      <c r="AC628">
        <f>VLOOKUP(A628,Export!A:I,9,FALSE)</f>
        <v>0</v>
      </c>
      <c r="AD628">
        <f>VLOOKUP(A628,Export!A:N,14,FALSE)</f>
        <v>40</v>
      </c>
    </row>
    <row r="629" spans="1:30">
      <c r="A629" s="1">
        <v>930</v>
      </c>
      <c r="B629" s="1">
        <f>VLOOKUP($A629,Contacts!$A:$O,14,FALSE)</f>
        <v>0</v>
      </c>
      <c r="C629" s="1" t="str">
        <f>VLOOKUP($A629,Contacts!$A:$O,15,FALSE)</f>
        <v>Central</v>
      </c>
      <c r="D629" s="1" t="s">
        <v>3363</v>
      </c>
      <c r="E629" s="1" t="s">
        <v>398</v>
      </c>
      <c r="F629" s="1" t="s">
        <v>45</v>
      </c>
      <c r="G629" s="1" t="s">
        <v>46</v>
      </c>
      <c r="H629" s="1" t="s">
        <v>3364</v>
      </c>
      <c r="I629" s="1" t="s">
        <v>3367</v>
      </c>
      <c r="J629" s="1" t="s">
        <v>3365</v>
      </c>
      <c r="K629" s="1" t="s">
        <v>3366</v>
      </c>
      <c r="L629" t="str">
        <f>VLOOKUP(K629,Page1!A:F,6,FALSE)</f>
        <v>Technician Master</v>
      </c>
      <c r="M629" s="61" t="e">
        <f>VLOOKUP(H629,VehiclesReport!A:D,4,FALSE)</f>
        <v>#N/A</v>
      </c>
      <c r="N629" t="e">
        <f>VLOOKUP(M629,Blackout!A:J,10,FALSE)</f>
        <v>#N/A</v>
      </c>
      <c r="O629">
        <v>0</v>
      </c>
      <c r="P629">
        <f>SUMIF(Report!A:A,'Vehicle Details'!H629,Report!D:D)</f>
        <v>691</v>
      </c>
      <c r="V629">
        <f>P629/(SUMIF(Report!A:A,'Vehicle Details'!H629,Report!F:F))</f>
        <v>21.486318407960201</v>
      </c>
      <c r="W629">
        <f>AVERAGEIF(Report!A:A,'Vehicle Details'!H629,Report!G:G)</f>
        <v>4.9399999999999995</v>
      </c>
      <c r="X629">
        <f>SUMIF(Report!A:A, 'Vehicle Details'!H629,Report!H:H)</f>
        <v>157.18</v>
      </c>
      <c r="AA629">
        <f>COUNTIF('National Seating Mobility - NSM'!B:B,'Vehicle Details'!H629)</f>
        <v>0</v>
      </c>
      <c r="AB629">
        <f>SUMIF('National Seating Mobility - NSM'!B:B,'Vehicle Details'!H629,'National Seating Mobility - NSM'!F:F)</f>
        <v>0</v>
      </c>
      <c r="AC629" t="e">
        <f>VLOOKUP(A629,Export!A:I,9,FALSE)</f>
        <v>#N/A</v>
      </c>
      <c r="AD629" t="e">
        <f>VLOOKUP(A629,Export!A:N,14,FALSE)</f>
        <v>#N/A</v>
      </c>
    </row>
    <row r="630" spans="1:30">
      <c r="A630" s="1">
        <v>168</v>
      </c>
      <c r="B630" s="1" t="str">
        <f>VLOOKUP($A630,Contacts!$A:$O,14,FALSE)</f>
        <v>ACC</v>
      </c>
      <c r="C630" s="1" t="str">
        <f>VLOOKUP($A630,Contacts!$A:$O,15,FALSE)</f>
        <v>South East</v>
      </c>
      <c r="D630" s="1" t="s">
        <v>3368</v>
      </c>
      <c r="E630" s="1" t="s">
        <v>398</v>
      </c>
      <c r="F630" s="1" t="s">
        <v>45</v>
      </c>
      <c r="G630" s="1" t="s">
        <v>46</v>
      </c>
      <c r="H630" s="1" t="s">
        <v>3369</v>
      </c>
      <c r="I630" s="1" t="s">
        <v>3372</v>
      </c>
      <c r="J630" s="1" t="s">
        <v>3370</v>
      </c>
      <c r="K630" s="1" t="s">
        <v>3371</v>
      </c>
      <c r="L630" t="str">
        <f>VLOOKUP(K630,Page1!A:F,6,FALSE)</f>
        <v>Technician</v>
      </c>
      <c r="M630" t="str">
        <f>VLOOKUP(H630,VehiclesReport!A:D,4,FALSE)</f>
        <v>1101903468</v>
      </c>
      <c r="N630" t="e">
        <f>VLOOKUP(M630,Blackout!A:J,10,FALSE)</f>
        <v>#N/A</v>
      </c>
      <c r="O630">
        <v>1</v>
      </c>
      <c r="P630">
        <f>SUMIF(Report!A:A,'Vehicle Details'!H630,Report!D:D)</f>
        <v>372</v>
      </c>
      <c r="V630">
        <f>P630/(SUMIF(Report!A:A,'Vehicle Details'!H630,Report!F:F))</f>
        <v>15.986248388483025</v>
      </c>
      <c r="W630">
        <f>AVERAGEIF(Report!A:A,'Vehicle Details'!H630,Report!G:G)</f>
        <v>4.17</v>
      </c>
      <c r="X630">
        <f>SUMIF(Report!A:A, 'Vehicle Details'!H630,Report!H:H)</f>
        <v>97.03</v>
      </c>
      <c r="AA630">
        <f>COUNTIF('National Seating Mobility - NSM'!B:B,'Vehicle Details'!H630)</f>
        <v>0</v>
      </c>
      <c r="AB630">
        <f>SUMIF('National Seating Mobility - NSM'!B:B,'Vehicle Details'!H630,'National Seating Mobility - NSM'!F:F)</f>
        <v>0</v>
      </c>
      <c r="AC630">
        <f>VLOOKUP(A630,Export!A:I,9,FALSE)</f>
        <v>0.53333333333333333</v>
      </c>
      <c r="AD630">
        <f>VLOOKUP(A630,Export!A:N,14,FALSE)</f>
        <v>109</v>
      </c>
    </row>
    <row r="631" spans="1:30">
      <c r="A631" s="1">
        <v>8</v>
      </c>
      <c r="B631" s="1" t="str">
        <f>VLOOKUP($A631,Contacts!$A:$O,14,FALSE)</f>
        <v>South Pacific</v>
      </c>
      <c r="C631" s="1" t="str">
        <f>VLOOKUP($A631,Contacts!$A:$O,15,FALSE)</f>
        <v>West</v>
      </c>
      <c r="D631" s="1" t="s">
        <v>3373</v>
      </c>
      <c r="E631" s="1" t="s">
        <v>11</v>
      </c>
      <c r="F631" s="1" t="s">
        <v>21</v>
      </c>
      <c r="G631" s="1" t="s">
        <v>637</v>
      </c>
      <c r="H631" s="1" t="s">
        <v>3374</v>
      </c>
      <c r="I631" s="1" t="s">
        <v>3377</v>
      </c>
      <c r="J631" s="1" t="s">
        <v>3375</v>
      </c>
      <c r="K631" s="1" t="s">
        <v>3376</v>
      </c>
      <c r="L631" t="str">
        <f>VLOOKUP(K631,Page1!A:F,6,FALSE)</f>
        <v>Technician</v>
      </c>
      <c r="M631" t="str">
        <f>VLOOKUP(H631,VehiclesReport!A:D,4,FALSE)</f>
        <v>1102004686</v>
      </c>
      <c r="N631" t="e">
        <f>VLOOKUP(M631,Blackout!A:J,10,FALSE)</f>
        <v>#N/A</v>
      </c>
      <c r="O631">
        <v>1</v>
      </c>
      <c r="P631">
        <f>SUMIF(Report!A:A,'Vehicle Details'!H631,Report!D:D)</f>
        <v>0</v>
      </c>
      <c r="V631" t="e">
        <f>P631/(SUMIF(Report!A:A,'Vehicle Details'!H631,Report!F:F))</f>
        <v>#DIV/0!</v>
      </c>
      <c r="W631" t="e">
        <f>AVERAGEIF(Report!A:A,'Vehicle Details'!H631,Report!G:G)</f>
        <v>#DIV/0!</v>
      </c>
      <c r="X631">
        <f>SUMIF(Report!A:A, 'Vehicle Details'!H631,Report!H:H)</f>
        <v>0</v>
      </c>
      <c r="AA631">
        <f>COUNTIF('National Seating Mobility - NSM'!B:B,'Vehicle Details'!H631)</f>
        <v>1</v>
      </c>
      <c r="AB631">
        <f>SUMIF('National Seating Mobility - NSM'!B:B,'Vehicle Details'!H631,'National Seating Mobility - NSM'!F:F)</f>
        <v>1</v>
      </c>
      <c r="AC631">
        <f>VLOOKUP(A631,Export!A:I,9,FALSE)</f>
        <v>0.65625</v>
      </c>
      <c r="AD631">
        <f>VLOOKUP(A631,Export!A:N,14,FALSE)</f>
        <v>279</v>
      </c>
    </row>
    <row r="632" spans="1:30">
      <c r="A632" s="1">
        <v>26</v>
      </c>
      <c r="B632" s="1" t="str">
        <f>VLOOKUP($A632,Contacts!$A:$O,14,FALSE)</f>
        <v>South Pacific</v>
      </c>
      <c r="C632" s="1" t="str">
        <f>VLOOKUP($A632,Contacts!$A:$O,15,FALSE)</f>
        <v>West</v>
      </c>
      <c r="D632" s="1" t="s">
        <v>3378</v>
      </c>
      <c r="E632" s="1" t="s">
        <v>11</v>
      </c>
      <c r="F632" s="1" t="s">
        <v>21</v>
      </c>
      <c r="G632" s="1" t="s">
        <v>637</v>
      </c>
      <c r="H632" s="1" t="s">
        <v>3379</v>
      </c>
      <c r="I632" s="1" t="s">
        <v>3384</v>
      </c>
      <c r="J632" s="1" t="s">
        <v>3382</v>
      </c>
      <c r="K632" s="1" t="s">
        <v>3383</v>
      </c>
      <c r="L632" t="str">
        <f>VLOOKUP(K632,Page1!A:F,6,FALSE)</f>
        <v>Technician</v>
      </c>
      <c r="M632" t="str">
        <f>VLOOKUP(H632,VehiclesReport!A:D,4,FALSE)</f>
        <v>1102103827</v>
      </c>
      <c r="N632" t="e">
        <f>VLOOKUP(M632,Blackout!A:J,10,FALSE)</f>
        <v>#N/A</v>
      </c>
      <c r="O632">
        <v>1</v>
      </c>
      <c r="P632">
        <f>SUMIF(Report!A:A,'Vehicle Details'!H632,Report!D:D)</f>
        <v>557</v>
      </c>
      <c r="V632">
        <f>P632/(SUMIF(Report!A:A,'Vehicle Details'!H632,Report!F:F))</f>
        <v>17.829705505761844</v>
      </c>
      <c r="W632">
        <f>AVERAGEIF(Report!A:A,'Vehicle Details'!H632,Report!G:G)</f>
        <v>6.4850000000000003</v>
      </c>
      <c r="X632">
        <f>SUMIF(Report!A:A, 'Vehicle Details'!H632,Report!H:H)</f>
        <v>202.54</v>
      </c>
      <c r="AA632" s="61">
        <f>COUNTIF('National Seating Mobility - NSM'!B:B,'Vehicle Details'!H632)</f>
        <v>1</v>
      </c>
      <c r="AB632">
        <f>SUMIF('National Seating Mobility - NSM'!B:B,'Vehicle Details'!H632,'National Seating Mobility - NSM'!F:F)</f>
        <v>0</v>
      </c>
      <c r="AC632">
        <f>VLOOKUP(A632,Export!A:I,9,FALSE)</f>
        <v>0.1111111111111111</v>
      </c>
      <c r="AD632">
        <f>VLOOKUP(A632,Export!A:N,14,FALSE)</f>
        <v>99</v>
      </c>
    </row>
    <row r="633" spans="1:30">
      <c r="A633" s="1">
        <v>143</v>
      </c>
      <c r="B633" s="1" t="str">
        <f>VLOOKUP($A633,Contacts!$A:$O,14,FALSE)</f>
        <v>SEC</v>
      </c>
      <c r="C633" s="1" t="str">
        <f>VLOOKUP($A633,Contacts!$A:$O,15,FALSE)</f>
        <v>South East</v>
      </c>
      <c r="D633" s="1" t="s">
        <v>3385</v>
      </c>
      <c r="E633" s="1" t="s">
        <v>44</v>
      </c>
      <c r="F633" s="1" t="s">
        <v>99</v>
      </c>
      <c r="G633" s="1" t="s">
        <v>1061</v>
      </c>
      <c r="H633" s="1" t="s">
        <v>3386</v>
      </c>
      <c r="I633" s="1" t="s">
        <v>3389</v>
      </c>
      <c r="J633" s="1" t="s">
        <v>3387</v>
      </c>
      <c r="K633" s="1" t="s">
        <v>3388</v>
      </c>
      <c r="L633" t="str">
        <f>VLOOKUP(K633,Page1!A:F,6,FALSE)</f>
        <v>Technician</v>
      </c>
      <c r="M633" t="str">
        <f>VLOOKUP(H633,VehiclesReport!A:D,4,FALSE)</f>
        <v>0090402881</v>
      </c>
      <c r="N633" t="e">
        <f>VLOOKUP(M633,Blackout!A:J,10,FALSE)</f>
        <v>#N/A</v>
      </c>
      <c r="O633">
        <v>1</v>
      </c>
      <c r="P633">
        <f>SUMIF(Report!A:A,'Vehicle Details'!H633,Report!D:D)</f>
        <v>0</v>
      </c>
      <c r="V633" t="e">
        <f>P633/(SUMIF(Report!A:A,'Vehicle Details'!H633,Report!F:F))</f>
        <v>#DIV/0!</v>
      </c>
      <c r="W633" t="e">
        <f>AVERAGEIF(Report!A:A,'Vehicle Details'!H633,Report!G:G)</f>
        <v>#DIV/0!</v>
      </c>
      <c r="X633">
        <f>SUMIF(Report!A:A, 'Vehicle Details'!H633,Report!H:H)</f>
        <v>0</v>
      </c>
      <c r="AA633">
        <f>COUNTIF('National Seating Mobility - NSM'!B:B,'Vehicle Details'!H633)</f>
        <v>0</v>
      </c>
      <c r="AB633">
        <f>SUMIF('National Seating Mobility - NSM'!B:B,'Vehicle Details'!H633,'National Seating Mobility - NSM'!F:F)</f>
        <v>0</v>
      </c>
      <c r="AC633">
        <f>VLOOKUP(A633,Export!A:I,9,FALSE)</f>
        <v>0.7</v>
      </c>
      <c r="AD633">
        <f>VLOOKUP(A633,Export!A:N,14,FALSE)</f>
        <v>175</v>
      </c>
    </row>
    <row r="634" spans="1:30">
      <c r="A634" s="1">
        <v>143</v>
      </c>
      <c r="B634" s="1" t="str">
        <f>VLOOKUP($A634,Contacts!$A:$O,14,FALSE)</f>
        <v>SEC</v>
      </c>
      <c r="C634" s="1" t="str">
        <f>VLOOKUP($A634,Contacts!$A:$O,15,FALSE)</f>
        <v>South East</v>
      </c>
      <c r="D634" s="1" t="s">
        <v>3390</v>
      </c>
      <c r="E634" s="1" t="s">
        <v>44</v>
      </c>
      <c r="F634" s="1" t="s">
        <v>21</v>
      </c>
      <c r="G634" s="1" t="s">
        <v>770</v>
      </c>
      <c r="H634" s="1" t="s">
        <v>3391</v>
      </c>
      <c r="I634" s="1" t="s">
        <v>3394</v>
      </c>
      <c r="J634" s="1" t="s">
        <v>3392</v>
      </c>
      <c r="K634" s="1" t="s">
        <v>3393</v>
      </c>
      <c r="L634" t="str">
        <f>VLOOKUP(K634,Page1!A:F,6,FALSE)</f>
        <v>Technician</v>
      </c>
      <c r="M634" s="61" t="str">
        <f>VLOOKUP(H634,VehiclesReport!A:D,4,FALSE)</f>
        <v>0090403033</v>
      </c>
      <c r="N634" t="str">
        <f>VLOOKUP(M634,Blackout!A:J,10,FALSE)</f>
        <v xml:space="preserve">66d 20h </v>
      </c>
      <c r="O634">
        <v>0</v>
      </c>
      <c r="P634">
        <f>SUMIF(Report!A:A,'Vehicle Details'!H634,Report!D:D)</f>
        <v>0</v>
      </c>
      <c r="V634" t="e">
        <f>P634/(SUMIF(Report!A:A,'Vehicle Details'!H634,Report!F:F))</f>
        <v>#DIV/0!</v>
      </c>
      <c r="W634" t="e">
        <f>AVERAGEIF(Report!A:A,'Vehicle Details'!H634,Report!G:G)</f>
        <v>#DIV/0!</v>
      </c>
      <c r="X634">
        <f>SUMIF(Report!A:A, 'Vehicle Details'!H634,Report!H:H)</f>
        <v>0</v>
      </c>
      <c r="AA634" s="61">
        <f>COUNTIF('National Seating Mobility - NSM'!B:B,'Vehicle Details'!H634)</f>
        <v>1</v>
      </c>
      <c r="AB634">
        <f>SUMIF('National Seating Mobility - NSM'!B:B,'Vehicle Details'!H634,'National Seating Mobility - NSM'!F:F)</f>
        <v>0</v>
      </c>
      <c r="AC634">
        <f>VLOOKUP(A634,Export!A:I,9,FALSE)</f>
        <v>0.7</v>
      </c>
      <c r="AD634">
        <f>VLOOKUP(A634,Export!A:N,14,FALSE)</f>
        <v>175</v>
      </c>
    </row>
    <row r="635" spans="1:30">
      <c r="A635" s="1">
        <v>218</v>
      </c>
      <c r="B635" s="1" t="str">
        <f>VLOOKUP($A635,Contacts!$A:$O,14,FALSE)</f>
        <v>SC Texas</v>
      </c>
      <c r="C635" s="1" t="str">
        <f>VLOOKUP($A635,Contacts!$A:$O,15,FALSE)</f>
        <v>South East</v>
      </c>
      <c r="D635" s="1" t="s">
        <v>3395</v>
      </c>
      <c r="E635" s="1" t="s">
        <v>361</v>
      </c>
      <c r="F635" s="1" t="s">
        <v>21</v>
      </c>
      <c r="G635" s="1" t="s">
        <v>770</v>
      </c>
      <c r="H635" s="1" t="s">
        <v>3396</v>
      </c>
      <c r="I635" s="1" t="s">
        <v>3399</v>
      </c>
      <c r="J635" s="1" t="s">
        <v>3397</v>
      </c>
      <c r="K635" s="60" t="s">
        <v>3398</v>
      </c>
      <c r="L635" t="e">
        <f>VLOOKUP(K635,Page1!A:F,6,FALSE)</f>
        <v>#N/A</v>
      </c>
      <c r="M635" s="61" t="e">
        <f>VLOOKUP(H635,VehiclesReport!A:D,4,FALSE)</f>
        <v>#N/A</v>
      </c>
      <c r="N635" t="e">
        <f>VLOOKUP(M635,Blackout!A:J,10,FALSE)</f>
        <v>#N/A</v>
      </c>
      <c r="O635">
        <v>0</v>
      </c>
      <c r="P635">
        <f>SUMIF(Report!A:A,'Vehicle Details'!H635,Report!D:D)</f>
        <v>0</v>
      </c>
      <c r="V635" t="e">
        <f>P635/(SUMIF(Report!A:A,'Vehicle Details'!H635,Report!F:F))</f>
        <v>#DIV/0!</v>
      </c>
      <c r="W635" t="e">
        <f>AVERAGEIF(Report!A:A,'Vehicle Details'!H635,Report!G:G)</f>
        <v>#DIV/0!</v>
      </c>
      <c r="X635">
        <f>SUMIF(Report!A:A, 'Vehicle Details'!H635,Report!H:H)</f>
        <v>0</v>
      </c>
      <c r="AA635">
        <f>COUNTIF('National Seating Mobility - NSM'!B:B,'Vehicle Details'!H635)</f>
        <v>0</v>
      </c>
      <c r="AB635">
        <f>SUMIF('National Seating Mobility - NSM'!B:B,'Vehicle Details'!H635,'National Seating Mobility - NSM'!F:F)</f>
        <v>0</v>
      </c>
      <c r="AC635">
        <f>VLOOKUP(A635,Export!A:I,9,FALSE)</f>
        <v>1</v>
      </c>
      <c r="AD635">
        <f>VLOOKUP(A635,Export!A:N,14,FALSE)</f>
        <v>147</v>
      </c>
    </row>
    <row r="636" spans="1:30">
      <c r="A636" s="1">
        <v>142</v>
      </c>
      <c r="B636" s="1" t="str">
        <f>VLOOKUP($A636,Contacts!$A:$O,14,FALSE)</f>
        <v>ACC</v>
      </c>
      <c r="C636" s="1" t="str">
        <f>VLOOKUP($A636,Contacts!$A:$O,15,FALSE)</f>
        <v>South East</v>
      </c>
      <c r="D636" s="1" t="s">
        <v>3400</v>
      </c>
      <c r="E636" s="1" t="s">
        <v>136</v>
      </c>
      <c r="F636" s="1" t="s">
        <v>99</v>
      </c>
      <c r="G636" s="1" t="s">
        <v>100</v>
      </c>
      <c r="H636" s="1" t="s">
        <v>3401</v>
      </c>
      <c r="I636" s="1" t="s">
        <v>3404</v>
      </c>
      <c r="J636" s="1" t="s">
        <v>3402</v>
      </c>
      <c r="K636" s="1" t="s">
        <v>3403</v>
      </c>
      <c r="L636" t="str">
        <f>VLOOKUP(K636,Page1!A:F,6,FALSE)</f>
        <v>Technician</v>
      </c>
      <c r="M636" t="str">
        <f>VLOOKUP(H636,VehiclesReport!A:D,4,FALSE)</f>
        <v>1101804634</v>
      </c>
      <c r="N636" t="e">
        <f>VLOOKUP(M636,Blackout!A:J,10,FALSE)</f>
        <v>#N/A</v>
      </c>
      <c r="O636">
        <v>1</v>
      </c>
      <c r="P636">
        <f>SUMIF(Report!A:A,'Vehicle Details'!H636,Report!D:D)</f>
        <v>534</v>
      </c>
      <c r="V636">
        <f>P636/(SUMIF(Report!A:A,'Vehicle Details'!H636,Report!F:F))</f>
        <v>21.733821733821735</v>
      </c>
      <c r="W636">
        <f>AVERAGEIF(Report!A:A,'Vehicle Details'!H636,Report!G:G)</f>
        <v>4.3000000000000007</v>
      </c>
      <c r="X636">
        <f>SUMIF(Report!A:A, 'Vehicle Details'!H636,Report!H:H)</f>
        <v>105.98</v>
      </c>
      <c r="AA636">
        <f>COUNTIF('National Seating Mobility - NSM'!B:B,'Vehicle Details'!H636)</f>
        <v>0</v>
      </c>
      <c r="AB636">
        <f>SUMIF('National Seating Mobility - NSM'!B:B,'Vehicle Details'!H636,'National Seating Mobility - NSM'!F:F)</f>
        <v>0</v>
      </c>
      <c r="AC636">
        <f>VLOOKUP(A636,Export!A:I,9,FALSE)</f>
        <v>0.6</v>
      </c>
      <c r="AD636">
        <f>VLOOKUP(A636,Export!A:N,14,FALSE)</f>
        <v>77</v>
      </c>
    </row>
    <row r="637" spans="1:30">
      <c r="A637" s="1">
        <v>129</v>
      </c>
      <c r="B637" s="1" t="str">
        <f>VLOOKUP($A637,Contacts!$A:$O,14,FALSE)</f>
        <v>Mid-Central</v>
      </c>
      <c r="C637" s="1" t="str">
        <f>VLOOKUP($A637,Contacts!$A:$O,15,FALSE)</f>
        <v>Central</v>
      </c>
      <c r="D637" s="1" t="s">
        <v>3405</v>
      </c>
      <c r="E637" s="1" t="s">
        <v>136</v>
      </c>
      <c r="F637" s="1" t="s">
        <v>99</v>
      </c>
      <c r="G637" s="1" t="s">
        <v>100</v>
      </c>
      <c r="H637" s="1" t="s">
        <v>3406</v>
      </c>
      <c r="I637" s="1" t="s">
        <v>3409</v>
      </c>
      <c r="J637" s="1" t="s">
        <v>3407</v>
      </c>
      <c r="K637" s="1" t="s">
        <v>3408</v>
      </c>
      <c r="L637" t="str">
        <f>VLOOKUP(K637,Page1!A:F,6,FALSE)</f>
        <v>Technician Senior</v>
      </c>
      <c r="M637" s="61" t="str">
        <f>VLOOKUP(H637,VehiclesReport!A:D,4,FALSE)</f>
        <v>1102101975</v>
      </c>
      <c r="N637" t="str">
        <f>VLOOKUP(M637,Blackout!A:J,10,FALSE)</f>
        <v xml:space="preserve">123d 22h </v>
      </c>
      <c r="O637">
        <v>0</v>
      </c>
      <c r="P637">
        <f>SUMIF(Report!A:A,'Vehicle Details'!H637,Report!D:D)</f>
        <v>460</v>
      </c>
      <c r="V637">
        <f>P637/(SUMIF(Report!A:A,'Vehicle Details'!H637,Report!F:F))</f>
        <v>15.651582170806396</v>
      </c>
      <c r="W637">
        <f>AVERAGEIF(Report!A:A,'Vehicle Details'!H637,Report!G:G)</f>
        <v>4.875</v>
      </c>
      <c r="X637">
        <f>SUMIF(Report!A:A, 'Vehicle Details'!H637,Report!H:H)</f>
        <v>142.5</v>
      </c>
      <c r="AA637">
        <f>COUNTIF('National Seating Mobility - NSM'!B:B,'Vehicle Details'!H637)</f>
        <v>0</v>
      </c>
      <c r="AB637">
        <f>SUMIF('National Seating Mobility - NSM'!B:B,'Vehicle Details'!H637,'National Seating Mobility - NSM'!F:F)</f>
        <v>0</v>
      </c>
      <c r="AC637">
        <f>VLOOKUP(A637,Export!A:I,9,FALSE)</f>
        <v>0.5</v>
      </c>
      <c r="AD637">
        <f>VLOOKUP(A637,Export!A:N,14,FALSE)</f>
        <v>301</v>
      </c>
    </row>
    <row r="638" spans="1:30">
      <c r="A638" s="1">
        <v>137</v>
      </c>
      <c r="B638" s="1" t="str">
        <f>VLOOKUP($A638,Contacts!$A:$O,14,FALSE)</f>
        <v>North Central</v>
      </c>
      <c r="C638" s="1" t="str">
        <f>VLOOKUP($A638,Contacts!$A:$O,15,FALSE)</f>
        <v>Central</v>
      </c>
      <c r="D638" s="1" t="s">
        <v>3410</v>
      </c>
      <c r="E638" s="1" t="s">
        <v>136</v>
      </c>
      <c r="F638" s="1" t="s">
        <v>99</v>
      </c>
      <c r="G638" s="1" t="s">
        <v>100</v>
      </c>
      <c r="H638" s="1" t="s">
        <v>3411</v>
      </c>
      <c r="I638" s="1" t="s">
        <v>3414</v>
      </c>
      <c r="J638" s="1" t="s">
        <v>3412</v>
      </c>
      <c r="K638" s="1" t="s">
        <v>3413</v>
      </c>
      <c r="L638" t="str">
        <f>VLOOKUP(K638,Page1!A:F,6,FALSE)</f>
        <v>RTS</v>
      </c>
      <c r="M638" t="str">
        <f>VLOOKUP(H638,VehiclesReport!A:D,4,FALSE)</f>
        <v>0042287061</v>
      </c>
      <c r="N638" t="e">
        <f>VLOOKUP(M638,Blackout!A:J,10,FALSE)</f>
        <v>#N/A</v>
      </c>
      <c r="O638">
        <v>1</v>
      </c>
      <c r="P638">
        <f>SUMIF(Report!A:A,'Vehicle Details'!H638,Report!D:D)</f>
        <v>1088</v>
      </c>
      <c r="V638">
        <f>P638/(SUMIF(Report!A:A,'Vehicle Details'!H638,Report!F:F))</f>
        <v>25.960391314722024</v>
      </c>
      <c r="W638">
        <f>AVERAGEIF(Report!A:A,'Vehicle Details'!H638,Report!G:G)</f>
        <v>4.8933333333333335</v>
      </c>
      <c r="X638">
        <f>SUMIF(Report!A:A, 'Vehicle Details'!H638,Report!H:H)</f>
        <v>205.98000000000002</v>
      </c>
      <c r="AA638">
        <f>COUNTIF('National Seating Mobility - NSM'!B:B,'Vehicle Details'!H638)</f>
        <v>0</v>
      </c>
      <c r="AB638">
        <f>SUMIF('National Seating Mobility - NSM'!B:B,'Vehicle Details'!H638,'National Seating Mobility - NSM'!F:F)</f>
        <v>0</v>
      </c>
      <c r="AC638">
        <f>VLOOKUP(A638,Export!A:I,9,FALSE)</f>
        <v>0.36363636363636365</v>
      </c>
      <c r="AD638">
        <f>VLOOKUP(A638,Export!A:N,14,FALSE)</f>
        <v>143</v>
      </c>
    </row>
    <row r="639" spans="1:30">
      <c r="A639" s="1">
        <v>98</v>
      </c>
      <c r="B639" s="1" t="str">
        <f>VLOOKUP($A639,Contacts!$A:$O,14,FALSE)</f>
        <v>Mid-Atlantic</v>
      </c>
      <c r="C639" s="1" t="str">
        <f>VLOOKUP($A639,Contacts!$A:$O,15,FALSE)</f>
        <v>North East</v>
      </c>
      <c r="D639" s="1" t="s">
        <v>3415</v>
      </c>
      <c r="E639" s="1" t="s">
        <v>136</v>
      </c>
      <c r="F639" s="1" t="s">
        <v>99</v>
      </c>
      <c r="G639" s="1" t="s">
        <v>100</v>
      </c>
      <c r="H639" s="1" t="s">
        <v>3416</v>
      </c>
      <c r="I639" s="1" t="s">
        <v>3419</v>
      </c>
      <c r="J639" s="1" t="s">
        <v>3417</v>
      </c>
      <c r="K639" s="1" t="s">
        <v>3418</v>
      </c>
      <c r="L639" t="str">
        <f>VLOOKUP(K639,Page1!A:F,6,FALSE)</f>
        <v>RTS</v>
      </c>
      <c r="M639" t="str">
        <f>VLOOKUP(H639,VehiclesReport!A:D,4,FALSE)</f>
        <v>0051185189</v>
      </c>
      <c r="N639" t="e">
        <f>VLOOKUP(M639,Blackout!A:J,10,FALSE)</f>
        <v>#N/A</v>
      </c>
      <c r="O639">
        <v>1</v>
      </c>
      <c r="P639">
        <f>SUMIF(Report!A:A,'Vehicle Details'!H639,Report!D:D)</f>
        <v>623</v>
      </c>
      <c r="V639">
        <f>P639/(SUMIF(Report!A:A,'Vehicle Details'!H639,Report!F:F))</f>
        <v>23.32459752901535</v>
      </c>
      <c r="W639">
        <f>AVERAGEIF(Report!A:A,'Vehicle Details'!H639,Report!G:G)</f>
        <v>4.66</v>
      </c>
      <c r="X639">
        <f>SUMIF(Report!A:A, 'Vehicle Details'!H639,Report!H:H)</f>
        <v>124.50999999999999</v>
      </c>
      <c r="AA639">
        <f>COUNTIF('National Seating Mobility - NSM'!B:B,'Vehicle Details'!H639)</f>
        <v>0</v>
      </c>
      <c r="AB639">
        <f>SUMIF('National Seating Mobility - NSM'!B:B,'Vehicle Details'!H639,'National Seating Mobility - NSM'!F:F)</f>
        <v>0</v>
      </c>
      <c r="AC639">
        <f>VLOOKUP(A639,Export!A:I,9,FALSE)</f>
        <v>0.22222222222222221</v>
      </c>
      <c r="AD639">
        <f>VLOOKUP(A639,Export!A:N,14,FALSE)</f>
        <v>78</v>
      </c>
    </row>
    <row r="640" spans="1:30">
      <c r="A640" s="1">
        <v>87</v>
      </c>
      <c r="B640" s="1" t="str">
        <f>VLOOKUP($A640,Contacts!$A:$O,14,FALSE)</f>
        <v>Big 10</v>
      </c>
      <c r="C640" s="1" t="str">
        <f>VLOOKUP($A640,Contacts!$A:$O,15,FALSE)</f>
        <v>Central</v>
      </c>
      <c r="D640" s="1" t="s">
        <v>3420</v>
      </c>
      <c r="E640" s="1" t="s">
        <v>136</v>
      </c>
      <c r="F640" s="1" t="s">
        <v>99</v>
      </c>
      <c r="G640" s="1" t="s">
        <v>100</v>
      </c>
      <c r="H640" s="1" t="s">
        <v>3421</v>
      </c>
      <c r="I640" s="1" t="s">
        <v>3424</v>
      </c>
      <c r="J640" s="1" t="s">
        <v>3422</v>
      </c>
      <c r="K640" s="1" t="s">
        <v>3423</v>
      </c>
      <c r="L640" t="str">
        <f>VLOOKUP(K640,Page1!A:F,6,FALSE)</f>
        <v>RTS</v>
      </c>
      <c r="M640" t="str">
        <f>VLOOKUP(H640,VehiclesReport!A:D,4,FALSE)</f>
        <v>0042287163</v>
      </c>
      <c r="N640" t="e">
        <f>VLOOKUP(M640,Blackout!A:J,10,FALSE)</f>
        <v>#N/A</v>
      </c>
      <c r="O640">
        <v>1</v>
      </c>
      <c r="P640">
        <f>SUMIF(Report!A:A,'Vehicle Details'!H640,Report!D:D)</f>
        <v>375</v>
      </c>
      <c r="V640">
        <f>P640/(SUMIF(Report!A:A,'Vehicle Details'!H640,Report!F:F))</f>
        <v>23.020257826887661</v>
      </c>
      <c r="W640">
        <f>AVERAGEIF(Report!A:A,'Vehicle Details'!H640,Report!G:G)</f>
        <v>4.8</v>
      </c>
      <c r="X640">
        <f>SUMIF(Report!A:A, 'Vehicle Details'!H640,Report!H:H)</f>
        <v>78.22</v>
      </c>
      <c r="AA640">
        <f>COUNTIF('National Seating Mobility - NSM'!B:B,'Vehicle Details'!H640)</f>
        <v>0</v>
      </c>
      <c r="AB640">
        <f>SUMIF('National Seating Mobility - NSM'!B:B,'Vehicle Details'!H640,'National Seating Mobility - NSM'!F:F)</f>
        <v>0</v>
      </c>
      <c r="AC640">
        <f>VLOOKUP(A640,Export!A:I,9,FALSE)</f>
        <v>8.8235294117647065E-2</v>
      </c>
      <c r="AD640">
        <f>VLOOKUP(A640,Export!A:N,14,FALSE)</f>
        <v>422</v>
      </c>
    </row>
    <row r="641" spans="1:30">
      <c r="A641" s="1">
        <v>99</v>
      </c>
      <c r="B641" s="1" t="str">
        <f>VLOOKUP($A641,Contacts!$A:$O,14,FALSE)</f>
        <v>Mid-Atlantic</v>
      </c>
      <c r="C641" s="1" t="str">
        <f>VLOOKUP($A641,Contacts!$A:$O,15,FALSE)</f>
        <v>North East</v>
      </c>
      <c r="D641" s="1" t="s">
        <v>3425</v>
      </c>
      <c r="E641" s="1" t="s">
        <v>136</v>
      </c>
      <c r="F641" s="1" t="s">
        <v>99</v>
      </c>
      <c r="G641" s="1" t="s">
        <v>100</v>
      </c>
      <c r="H641" s="1" t="s">
        <v>3426</v>
      </c>
      <c r="I641" s="1" t="s">
        <v>3429</v>
      </c>
      <c r="J641" s="1" t="s">
        <v>3427</v>
      </c>
      <c r="K641" s="1" t="s">
        <v>3428</v>
      </c>
      <c r="L641" t="str">
        <f>VLOOKUP(K641,Page1!A:F,6,FALSE)</f>
        <v>RTS</v>
      </c>
      <c r="M641" t="str">
        <f>VLOOKUP(H641,VehiclesReport!A:D,4,FALSE)</f>
        <v>0051287011</v>
      </c>
      <c r="N641" t="e">
        <f>VLOOKUP(M641,Blackout!A:J,10,FALSE)</f>
        <v>#N/A</v>
      </c>
      <c r="O641">
        <v>1</v>
      </c>
      <c r="P641">
        <f>SUMIF(Report!A:A,'Vehicle Details'!H641,Report!D:D)</f>
        <v>721</v>
      </c>
      <c r="V641">
        <f>P641/(SUMIF(Report!A:A,'Vehicle Details'!H641,Report!F:F))</f>
        <v>23.585214262348707</v>
      </c>
      <c r="W641">
        <f>AVERAGEIF(Report!A:A,'Vehicle Details'!H641,Report!G:G)</f>
        <v>4.4949999999999992</v>
      </c>
      <c r="X641">
        <f>SUMIF(Report!A:A, 'Vehicle Details'!H641,Report!H:H)</f>
        <v>137.19999999999999</v>
      </c>
      <c r="AA641">
        <f>COUNTIF('National Seating Mobility - NSM'!B:B,'Vehicle Details'!H641)</f>
        <v>0</v>
      </c>
      <c r="AB641">
        <f>SUMIF('National Seating Mobility - NSM'!B:B,'Vehicle Details'!H641,'National Seating Mobility - NSM'!F:F)</f>
        <v>0</v>
      </c>
      <c r="AC641">
        <f>VLOOKUP(A641,Export!A:I,9,FALSE)</f>
        <v>0.58333333333333337</v>
      </c>
      <c r="AD641">
        <f>VLOOKUP(A641,Export!A:N,14,FALSE)</f>
        <v>373</v>
      </c>
    </row>
    <row r="642" spans="1:30">
      <c r="A642" s="1">
        <v>176</v>
      </c>
      <c r="B642" s="1" t="str">
        <f>VLOOKUP($A642,Contacts!$A:$O,14,FALSE)</f>
        <v>South West</v>
      </c>
      <c r="C642" s="1" t="str">
        <f>VLOOKUP($A642,Contacts!$A:$O,15,FALSE)</f>
        <v>West</v>
      </c>
      <c r="D642" s="1" t="s">
        <v>3430</v>
      </c>
      <c r="E642" s="1" t="s">
        <v>398</v>
      </c>
      <c r="F642" s="1" t="s">
        <v>99</v>
      </c>
      <c r="G642" s="1" t="s">
        <v>100</v>
      </c>
      <c r="H642" s="1" t="s">
        <v>3431</v>
      </c>
      <c r="I642" s="1" t="s">
        <v>3434</v>
      </c>
      <c r="J642" s="1" t="s">
        <v>3432</v>
      </c>
      <c r="K642" s="1" t="s">
        <v>3433</v>
      </c>
      <c r="L642" t="str">
        <f>VLOOKUP(K642,Page1!A:F,6,FALSE)</f>
        <v>RTS</v>
      </c>
      <c r="M642" t="str">
        <f>VLOOKUP(H642,VehiclesReport!A:D,4,FALSE)</f>
        <v>0042086229</v>
      </c>
      <c r="N642" t="e">
        <f>VLOOKUP(M642,Blackout!A:J,10,FALSE)</f>
        <v>#N/A</v>
      </c>
      <c r="O642">
        <v>1</v>
      </c>
      <c r="P642">
        <f>SUMIF(Report!A:A,'Vehicle Details'!H642,Report!D:D)</f>
        <v>791</v>
      </c>
      <c r="V642">
        <f>P642/(SUMIF(Report!A:A,'Vehicle Details'!H642,Report!F:F))</f>
        <v>18.27211827211827</v>
      </c>
      <c r="W642">
        <f>AVERAGEIF(Report!A:A,'Vehicle Details'!H642,Report!G:G)</f>
        <v>4.2333333333333334</v>
      </c>
      <c r="X642">
        <f>SUMIF(Report!A:A, 'Vehicle Details'!H642,Report!H:H)</f>
        <v>182.8</v>
      </c>
      <c r="AA642">
        <f>COUNTIF('National Seating Mobility - NSM'!B:B,'Vehicle Details'!H642)</f>
        <v>0</v>
      </c>
      <c r="AB642">
        <f>SUMIF('National Seating Mobility - NSM'!B:B,'Vehicle Details'!H642,'National Seating Mobility - NSM'!F:F)</f>
        <v>0</v>
      </c>
      <c r="AC642">
        <f>VLOOKUP(A642,Export!A:I,9,FALSE)</f>
        <v>0.8571428571428571</v>
      </c>
      <c r="AD642">
        <f>VLOOKUP(A642,Export!A:N,14,FALSE)</f>
        <v>84</v>
      </c>
    </row>
    <row r="643" spans="1:30">
      <c r="A643" s="1">
        <v>45</v>
      </c>
      <c r="B643" s="1" t="str">
        <f>VLOOKUP($A643,Contacts!$A:$O,14,FALSE)</f>
        <v>Big East</v>
      </c>
      <c r="C643" s="1" t="str">
        <f>VLOOKUP($A643,Contacts!$A:$O,15,FALSE)</f>
        <v>North East</v>
      </c>
      <c r="D643" s="1" t="s">
        <v>3435</v>
      </c>
      <c r="E643" s="1" t="s">
        <v>11</v>
      </c>
      <c r="F643" s="1" t="s">
        <v>29</v>
      </c>
      <c r="G643" s="1" t="s">
        <v>30</v>
      </c>
      <c r="H643" s="1" t="s">
        <v>3436</v>
      </c>
      <c r="I643" s="1" t="s">
        <v>3439</v>
      </c>
      <c r="J643" s="1" t="s">
        <v>3437</v>
      </c>
      <c r="K643" s="1" t="s">
        <v>3438</v>
      </c>
      <c r="L643" t="str">
        <f>VLOOKUP(K643,Page1!A:F,6,FALSE)</f>
        <v>RTS</v>
      </c>
      <c r="M643" t="str">
        <f>VLOOKUP(H643,VehiclesReport!A:D,4,FALSE)</f>
        <v>0042286132</v>
      </c>
      <c r="N643" t="e">
        <f>VLOOKUP(M643,Blackout!A:J,10,FALSE)</f>
        <v>#N/A</v>
      </c>
      <c r="O643">
        <v>1</v>
      </c>
      <c r="P643">
        <f>SUMIF(Report!A:A,'Vehicle Details'!H643,Report!D:D)</f>
        <v>0</v>
      </c>
      <c r="V643" t="e">
        <f>P643/(SUMIF(Report!A:A,'Vehicle Details'!H643,Report!F:F))</f>
        <v>#DIV/0!</v>
      </c>
      <c r="W643" t="e">
        <f>AVERAGEIF(Report!A:A,'Vehicle Details'!H643,Report!G:G)</f>
        <v>#DIV/0!</v>
      </c>
      <c r="X643">
        <f>SUMIF(Report!A:A, 'Vehicle Details'!H643,Report!H:H)</f>
        <v>0</v>
      </c>
      <c r="AA643">
        <f>COUNTIF('National Seating Mobility - NSM'!B:B,'Vehicle Details'!H643)</f>
        <v>0</v>
      </c>
      <c r="AB643">
        <f>SUMIF('National Seating Mobility - NSM'!B:B,'Vehicle Details'!H643,'National Seating Mobility - NSM'!F:F)</f>
        <v>0</v>
      </c>
      <c r="AC643">
        <f>VLOOKUP(A643,Export!A:I,9,FALSE)</f>
        <v>0.5490196078431373</v>
      </c>
      <c r="AD643">
        <f>VLOOKUP(A643,Export!A:N,14,FALSE)</f>
        <v>617</v>
      </c>
    </row>
    <row r="644" spans="1:30">
      <c r="A644" s="1">
        <v>76</v>
      </c>
      <c r="B644" s="1" t="str">
        <f>VLOOKUP($A644,Contacts!$A:$O,14,FALSE)</f>
        <v>SC Texas</v>
      </c>
      <c r="C644" s="1" t="str">
        <f>VLOOKUP($A644,Contacts!$A:$O,15,FALSE)</f>
        <v>South East</v>
      </c>
      <c r="D644" s="1" t="s">
        <v>3440</v>
      </c>
      <c r="E644" s="1" t="s">
        <v>398</v>
      </c>
      <c r="F644" s="1" t="s">
        <v>45</v>
      </c>
      <c r="G644" s="1" t="s">
        <v>46</v>
      </c>
      <c r="H644" s="1" t="s">
        <v>3441</v>
      </c>
      <c r="I644" s="1" t="s">
        <v>3444</v>
      </c>
      <c r="J644" s="1" t="s">
        <v>3442</v>
      </c>
      <c r="K644" s="1" t="s">
        <v>3443</v>
      </c>
      <c r="L644" t="str">
        <f>VLOOKUP(K644,Page1!A:F,6,FALSE)</f>
        <v>Technician</v>
      </c>
      <c r="M644" t="str">
        <f>VLOOKUP(H644,VehiclesReport!A:D,4,FALSE)</f>
        <v>1102005545</v>
      </c>
      <c r="N644" t="e">
        <f>VLOOKUP(M644,Blackout!A:J,10,FALSE)</f>
        <v>#N/A</v>
      </c>
      <c r="O644">
        <v>1</v>
      </c>
      <c r="P644">
        <f>SUMIF(Report!A:A,'Vehicle Details'!H644,Report!D:D)</f>
        <v>812</v>
      </c>
      <c r="V644">
        <f>P644/(SUMIF(Report!A:A,'Vehicle Details'!H644,Report!F:F))</f>
        <v>11.845368344274251</v>
      </c>
      <c r="W644">
        <f>AVERAGEIF(Report!A:A,'Vehicle Details'!H644,Report!G:G)</f>
        <v>4.2733333333333334</v>
      </c>
      <c r="X644">
        <f>SUMIF(Report!A:A, 'Vehicle Details'!H644,Report!H:H)</f>
        <v>294.39999999999998</v>
      </c>
      <c r="AA644">
        <f>COUNTIF('National Seating Mobility - NSM'!B:B,'Vehicle Details'!H644)</f>
        <v>0</v>
      </c>
      <c r="AB644">
        <f>SUMIF('National Seating Mobility - NSM'!B:B,'Vehicle Details'!H644,'National Seating Mobility - NSM'!F:F)</f>
        <v>0</v>
      </c>
      <c r="AC644">
        <f>VLOOKUP(A644,Export!A:I,9,FALSE)</f>
        <v>0.2857142857142857</v>
      </c>
      <c r="AD644">
        <f>VLOOKUP(A644,Export!A:N,14,FALSE)</f>
        <v>180</v>
      </c>
    </row>
    <row r="645" spans="1:30">
      <c r="A645" s="1">
        <v>13</v>
      </c>
      <c r="B645" s="1" t="str">
        <f>VLOOKUP($A645,Contacts!$A:$O,14,FALSE)</f>
        <v>SEC</v>
      </c>
      <c r="C645" s="1" t="str">
        <f>VLOOKUP($A645,Contacts!$A:$O,15,FALSE)</f>
        <v>South East</v>
      </c>
      <c r="D645" s="1" t="s">
        <v>3445</v>
      </c>
      <c r="E645" s="1" t="s">
        <v>398</v>
      </c>
      <c r="F645" s="1" t="s">
        <v>45</v>
      </c>
      <c r="G645" s="1" t="s">
        <v>68</v>
      </c>
      <c r="H645" s="1" t="s">
        <v>3446</v>
      </c>
      <c r="I645" s="1" t="s">
        <v>3449</v>
      </c>
      <c r="J645" s="1" t="s">
        <v>3447</v>
      </c>
      <c r="K645" s="1" t="s">
        <v>3448</v>
      </c>
      <c r="L645" t="str">
        <f>VLOOKUP(K645,Page1!A:F,6,FALSE)</f>
        <v>RTS</v>
      </c>
      <c r="M645" t="str">
        <f>VLOOKUP(H645,VehiclesReport!A:D,4,FALSE)</f>
        <v>1102102559</v>
      </c>
      <c r="N645" t="e">
        <f>VLOOKUP(M645,Blackout!A:J,10,FALSE)</f>
        <v>#N/A</v>
      </c>
      <c r="O645">
        <v>1</v>
      </c>
      <c r="P645">
        <f>SUMIF(Report!A:A,'Vehicle Details'!H645,Report!D:D)</f>
        <v>0</v>
      </c>
      <c r="V645" t="e">
        <f>P645/(SUMIF(Report!A:A,'Vehicle Details'!H645,Report!F:F))</f>
        <v>#DIV/0!</v>
      </c>
      <c r="W645" t="e">
        <f>AVERAGEIF(Report!A:A,'Vehicle Details'!H645,Report!G:G)</f>
        <v>#DIV/0!</v>
      </c>
      <c r="X645">
        <f>SUMIF(Report!A:A, 'Vehicle Details'!H645,Report!H:H)</f>
        <v>0</v>
      </c>
      <c r="AA645">
        <f>COUNTIF('National Seating Mobility - NSM'!B:B,'Vehicle Details'!H645)</f>
        <v>0</v>
      </c>
      <c r="AB645">
        <f>SUMIF('National Seating Mobility - NSM'!B:B,'Vehicle Details'!H645,'National Seating Mobility - NSM'!F:F)</f>
        <v>0</v>
      </c>
      <c r="AC645">
        <f>VLOOKUP(A645,Export!A:I,9,FALSE)</f>
        <v>0.6</v>
      </c>
      <c r="AD645">
        <f>VLOOKUP(A645,Export!A:N,14,FALSE)</f>
        <v>90</v>
      </c>
    </row>
    <row r="646" spans="1:30">
      <c r="A646" s="1">
        <v>210</v>
      </c>
      <c r="B646" s="1" t="str">
        <f>VLOOKUP($A646,Contacts!$A:$O,14,FALSE)</f>
        <v>Gulf Coast</v>
      </c>
      <c r="C646" s="1" t="str">
        <f>VLOOKUP($A646,Contacts!$A:$O,15,FALSE)</f>
        <v>South East</v>
      </c>
      <c r="D646" s="1" t="s">
        <v>3450</v>
      </c>
      <c r="E646" s="1" t="s">
        <v>398</v>
      </c>
      <c r="F646" s="1" t="s">
        <v>45</v>
      </c>
      <c r="G646" s="1" t="s">
        <v>68</v>
      </c>
      <c r="H646" s="1" t="s">
        <v>3451</v>
      </c>
      <c r="I646" s="1" t="s">
        <v>3454</v>
      </c>
      <c r="J646" s="1" t="s">
        <v>3452</v>
      </c>
      <c r="K646" s="1" t="s">
        <v>3453</v>
      </c>
      <c r="L646" t="str">
        <f>VLOOKUP(K646,Page1!A:F,6,FALSE)</f>
        <v>RTS</v>
      </c>
      <c r="M646" t="str">
        <f>VLOOKUP(H646,VehiclesReport!A:D,4,FALSE)</f>
        <v>0051186141</v>
      </c>
      <c r="N646" t="e">
        <f>VLOOKUP(M646,Blackout!A:J,10,FALSE)</f>
        <v>#N/A</v>
      </c>
      <c r="O646">
        <v>1</v>
      </c>
      <c r="P646">
        <f>SUMIF(Report!A:A,'Vehicle Details'!H646,Report!D:D)</f>
        <v>1159</v>
      </c>
      <c r="V646">
        <f>P646/(SUMIF(Report!A:A,'Vehicle Details'!H646,Report!F:F))</f>
        <v>23.175364927014595</v>
      </c>
      <c r="W646">
        <f>AVERAGEIF(Report!A:A,'Vehicle Details'!H646,Report!G:G)</f>
        <v>4.1716666666666669</v>
      </c>
      <c r="X646">
        <f>SUMIF(Report!A:A, 'Vehicle Details'!H646,Report!H:H)</f>
        <v>208.70999999999998</v>
      </c>
      <c r="AA646">
        <f>COUNTIF('National Seating Mobility - NSM'!B:B,'Vehicle Details'!H646)</f>
        <v>0</v>
      </c>
      <c r="AB646">
        <f>SUMIF('National Seating Mobility - NSM'!B:B,'Vehicle Details'!H646,'National Seating Mobility - NSM'!F:F)</f>
        <v>0</v>
      </c>
      <c r="AC646">
        <f>VLOOKUP(A646,Export!A:I,9,FALSE)</f>
        <v>0.6</v>
      </c>
      <c r="AD646">
        <f>VLOOKUP(A646,Export!A:N,14,FALSE)</f>
        <v>56</v>
      </c>
    </row>
    <row r="647" spans="1:30">
      <c r="A647" s="1">
        <v>77</v>
      </c>
      <c r="B647" s="1" t="str">
        <f>VLOOKUP($A647,Contacts!$A:$O,14,FALSE)</f>
        <v>South West</v>
      </c>
      <c r="C647" s="1" t="str">
        <f>VLOOKUP($A647,Contacts!$A:$O,15,FALSE)</f>
        <v>West</v>
      </c>
      <c r="D647" s="1" t="s">
        <v>3455</v>
      </c>
      <c r="E647" s="1" t="s">
        <v>398</v>
      </c>
      <c r="F647" s="1" t="s">
        <v>45</v>
      </c>
      <c r="G647" s="1" t="s">
        <v>3456</v>
      </c>
      <c r="H647" s="1" t="s">
        <v>3457</v>
      </c>
      <c r="I647" s="1" t="s">
        <v>3460</v>
      </c>
      <c r="J647" s="1" t="s">
        <v>3458</v>
      </c>
      <c r="K647" s="1" t="s">
        <v>3459</v>
      </c>
      <c r="L647" t="str">
        <f>VLOOKUP(K647,Page1!A:F,6,FALSE)</f>
        <v>Key Account Manager</v>
      </c>
      <c r="M647" t="str">
        <f>VLOOKUP(H647,VehiclesReport!A:D,4,FALSE)</f>
        <v>1102001216</v>
      </c>
      <c r="N647" t="e">
        <f>VLOOKUP(M647,Blackout!A:J,10,FALSE)</f>
        <v>#N/A</v>
      </c>
      <c r="O647">
        <v>1</v>
      </c>
      <c r="P647">
        <f>SUMIF(Report!A:A,'Vehicle Details'!H647,Report!D:D)</f>
        <v>0</v>
      </c>
      <c r="V647" t="e">
        <f>P647/(SUMIF(Report!A:A,'Vehicle Details'!H647,Report!F:F))</f>
        <v>#DIV/0!</v>
      </c>
      <c r="W647" t="e">
        <f>AVERAGEIF(Report!A:A,'Vehicle Details'!H647,Report!G:G)</f>
        <v>#DIV/0!</v>
      </c>
      <c r="X647">
        <f>SUMIF(Report!A:A, 'Vehicle Details'!H647,Report!H:H)</f>
        <v>0</v>
      </c>
      <c r="AA647">
        <f>COUNTIF('National Seating Mobility - NSM'!B:B,'Vehicle Details'!H647)</f>
        <v>0</v>
      </c>
      <c r="AB647">
        <f>SUMIF('National Seating Mobility - NSM'!B:B,'Vehicle Details'!H647,'National Seating Mobility - NSM'!F:F)</f>
        <v>0</v>
      </c>
      <c r="AC647">
        <f>VLOOKUP(A647,Export!A:I,9,FALSE)</f>
        <v>0.77777777777777779</v>
      </c>
      <c r="AD647">
        <f>VLOOKUP(A647,Export!A:N,14,FALSE)</f>
        <v>124</v>
      </c>
    </row>
    <row r="648" spans="1:30">
      <c r="A648" s="1">
        <v>150</v>
      </c>
      <c r="B648" s="1" t="str">
        <f>VLOOKUP($A648,Contacts!$A:$O,14,FALSE)</f>
        <v>Mid-Atlantic</v>
      </c>
      <c r="C648" s="1" t="str">
        <f>VLOOKUP($A648,Contacts!$A:$O,15,FALSE)</f>
        <v>North East</v>
      </c>
      <c r="D648" s="1" t="s">
        <v>3461</v>
      </c>
      <c r="E648" s="1" t="s">
        <v>398</v>
      </c>
      <c r="F648" s="1" t="s">
        <v>45</v>
      </c>
      <c r="G648" s="1" t="s">
        <v>2202</v>
      </c>
      <c r="H648" s="1" t="s">
        <v>3462</v>
      </c>
      <c r="I648" s="1" t="s">
        <v>3465</v>
      </c>
      <c r="J648" s="1" t="s">
        <v>3463</v>
      </c>
      <c r="K648" s="1" t="s">
        <v>3464</v>
      </c>
      <c r="L648" t="str">
        <f>VLOOKUP(K648,Page1!A:F,6,FALSE)</f>
        <v>RTS</v>
      </c>
      <c r="M648" t="str">
        <f>VLOOKUP(H648,VehiclesReport!A:D,4,FALSE)</f>
        <v>0051185148</v>
      </c>
      <c r="N648" t="e">
        <f>VLOOKUP(M648,Blackout!A:J,10,FALSE)</f>
        <v>#N/A</v>
      </c>
      <c r="O648">
        <v>1</v>
      </c>
      <c r="P648">
        <f>SUMIF(Report!A:A,'Vehicle Details'!H648,Report!D:D)</f>
        <v>0</v>
      </c>
      <c r="V648" t="e">
        <f>P648/(SUMIF(Report!A:A,'Vehicle Details'!H648,Report!F:F))</f>
        <v>#DIV/0!</v>
      </c>
      <c r="W648" t="e">
        <f>AVERAGEIF(Report!A:A,'Vehicle Details'!H648,Report!G:G)</f>
        <v>#DIV/0!</v>
      </c>
      <c r="X648">
        <f>SUMIF(Report!A:A, 'Vehicle Details'!H648,Report!H:H)</f>
        <v>0</v>
      </c>
      <c r="AA648">
        <f>COUNTIF('National Seating Mobility - NSM'!B:B,'Vehicle Details'!H648)</f>
        <v>0</v>
      </c>
      <c r="AB648">
        <f>SUMIF('National Seating Mobility - NSM'!B:B,'Vehicle Details'!H648,'National Seating Mobility - NSM'!F:F)</f>
        <v>0</v>
      </c>
      <c r="AC648">
        <f>VLOOKUP(A648,Export!A:I,9,FALSE)</f>
        <v>1</v>
      </c>
      <c r="AD648">
        <f>VLOOKUP(A648,Export!A:N,14,FALSE)</f>
        <v>66</v>
      </c>
    </row>
    <row r="649" spans="1:30">
      <c r="A649" s="1">
        <v>70</v>
      </c>
      <c r="B649" s="1" t="str">
        <f>VLOOKUP($A649,Contacts!$A:$O,14,FALSE)</f>
        <v>South Pacific</v>
      </c>
      <c r="C649" s="1" t="str">
        <f>VLOOKUP($A649,Contacts!$A:$O,15,FALSE)</f>
        <v>West</v>
      </c>
      <c r="D649" s="1" t="s">
        <v>1554</v>
      </c>
      <c r="E649" s="1" t="s">
        <v>398</v>
      </c>
      <c r="F649" s="1" t="s">
        <v>12</v>
      </c>
      <c r="G649" s="1" t="s">
        <v>3466</v>
      </c>
      <c r="H649" s="1" t="s">
        <v>3467</v>
      </c>
      <c r="I649" s="1" t="s">
        <v>3470</v>
      </c>
      <c r="J649" s="1" t="s">
        <v>3468</v>
      </c>
      <c r="K649" s="1" t="s">
        <v>3469</v>
      </c>
      <c r="L649" t="str">
        <f>VLOOKUP(K649,Page1!A:F,6,FALSE)</f>
        <v>Branch Manager</v>
      </c>
      <c r="M649" s="61" t="str">
        <f>VLOOKUP(H649,VehiclesReport!A:D,4,FALSE)</f>
        <v>1102004087</v>
      </c>
      <c r="N649" t="str">
        <f>VLOOKUP(M649,Blackout!A:J,10,FALSE)</f>
        <v xml:space="preserve">16d 20h </v>
      </c>
      <c r="O649">
        <v>0</v>
      </c>
      <c r="P649">
        <f>SUMIF(Report!A:A,'Vehicle Details'!H649,Report!D:D)</f>
        <v>698</v>
      </c>
      <c r="V649">
        <f>P649/(SUMIF(Report!A:A,'Vehicle Details'!H649,Report!F:F))</f>
        <v>13.06871372402172</v>
      </c>
      <c r="W649">
        <f>AVERAGEIF(Report!A:A,'Vehicle Details'!H649,Report!G:G)</f>
        <v>6.3</v>
      </c>
      <c r="X649">
        <f>SUMIF(Report!A:A, 'Vehicle Details'!H649,Report!H:H)</f>
        <v>336.65999999999997</v>
      </c>
      <c r="AA649">
        <f>COUNTIF('National Seating Mobility - NSM'!B:B,'Vehicle Details'!H649)</f>
        <v>0</v>
      </c>
      <c r="AB649">
        <f>SUMIF('National Seating Mobility - NSM'!B:B,'Vehicle Details'!H649,'National Seating Mobility - NSM'!F:F)</f>
        <v>0</v>
      </c>
      <c r="AC649">
        <f>VLOOKUP(A649,Export!A:I,9,FALSE)</f>
        <v>0.83333333333333337</v>
      </c>
      <c r="AD649">
        <f>VLOOKUP(A649,Export!A:N,14,FALSE)</f>
        <v>180</v>
      </c>
    </row>
    <row r="650" spans="1:30">
      <c r="A650" s="1">
        <v>124</v>
      </c>
      <c r="B650" s="1" t="str">
        <f>VLOOKUP($A650,Contacts!$A:$O,14,FALSE)</f>
        <v>New England</v>
      </c>
      <c r="C650" s="1" t="str">
        <f>VLOOKUP($A650,Contacts!$A:$O,15,FALSE)</f>
        <v>North East</v>
      </c>
      <c r="D650" s="1" t="s">
        <v>3471</v>
      </c>
      <c r="E650" s="1" t="s">
        <v>136</v>
      </c>
      <c r="F650" s="1" t="s">
        <v>99</v>
      </c>
      <c r="G650" s="1" t="s">
        <v>100</v>
      </c>
      <c r="H650" s="1" t="s">
        <v>3472</v>
      </c>
      <c r="I650" s="1" t="s">
        <v>3475</v>
      </c>
      <c r="J650" s="1" t="s">
        <v>3473</v>
      </c>
      <c r="K650" s="1" t="s">
        <v>3474</v>
      </c>
      <c r="L650" t="str">
        <f>VLOOKUP(K650,Page1!A:F,6,FALSE)</f>
        <v>RTS</v>
      </c>
      <c r="M650" t="str">
        <f>VLOOKUP(H650,VehiclesReport!A:D,4,FALSE)</f>
        <v>0051186136</v>
      </c>
      <c r="N650" t="e">
        <f>VLOOKUP(M650,Blackout!A:J,10,FALSE)</f>
        <v>#N/A</v>
      </c>
      <c r="O650">
        <v>1</v>
      </c>
      <c r="P650">
        <f>SUMIF(Report!A:A,'Vehicle Details'!H650,Report!D:D)</f>
        <v>288</v>
      </c>
      <c r="V650">
        <f>P650/(SUMIF(Report!A:A,'Vehicle Details'!H650,Report!F:F))</f>
        <v>22.429906542056074</v>
      </c>
      <c r="W650">
        <f>AVERAGEIF(Report!A:A,'Vehicle Details'!H650,Report!G:G)</f>
        <v>4.5999999999999996</v>
      </c>
      <c r="X650">
        <f>SUMIF(Report!A:A, 'Vehicle Details'!H650,Report!H:H)</f>
        <v>59.06</v>
      </c>
      <c r="AA650">
        <f>COUNTIF('National Seating Mobility - NSM'!B:B,'Vehicle Details'!H650)</f>
        <v>0</v>
      </c>
      <c r="AB650">
        <f>SUMIF('National Seating Mobility - NSM'!B:B,'Vehicle Details'!H650,'National Seating Mobility - NSM'!F:F)</f>
        <v>0</v>
      </c>
      <c r="AC650">
        <f>VLOOKUP(A650,Export!A:I,9,FALSE)</f>
        <v>0.42857142857142855</v>
      </c>
      <c r="AD650">
        <f>VLOOKUP(A650,Export!A:N,14,FALSE)</f>
        <v>485</v>
      </c>
    </row>
    <row r="651" spans="1:30">
      <c r="A651" s="1">
        <v>11</v>
      </c>
      <c r="B651" s="1" t="str">
        <f>VLOOKUP($A651,Contacts!$A:$O,14,FALSE)</f>
        <v>South Pacific</v>
      </c>
      <c r="C651" s="1" t="str">
        <f>VLOOKUP($A651,Contacts!$A:$O,15,FALSE)</f>
        <v>West</v>
      </c>
      <c r="D651" s="1" t="s">
        <v>3476</v>
      </c>
      <c r="E651" s="1" t="s">
        <v>136</v>
      </c>
      <c r="F651" s="1" t="s">
        <v>45</v>
      </c>
      <c r="G651" s="1" t="s">
        <v>60</v>
      </c>
      <c r="H651" s="1" t="s">
        <v>3477</v>
      </c>
      <c r="I651" s="1" t="s">
        <v>3480</v>
      </c>
      <c r="J651" s="1" t="s">
        <v>3478</v>
      </c>
      <c r="K651" s="1" t="s">
        <v>3479</v>
      </c>
      <c r="L651" t="str">
        <f>VLOOKUP(K651,Page1!A:F,6,FALSE)</f>
        <v>Technician</v>
      </c>
      <c r="M651" t="str">
        <f>VLOOKUP(H651,VehiclesReport!A:D,4,FALSE)</f>
        <v>1112904616</v>
      </c>
      <c r="N651" t="e">
        <f>VLOOKUP(M651,Blackout!A:J,10,FALSE)</f>
        <v>#N/A</v>
      </c>
      <c r="O651">
        <v>1</v>
      </c>
      <c r="P651">
        <f>SUMIF(Report!A:A,'Vehicle Details'!H651,Report!D:D)</f>
        <v>643</v>
      </c>
      <c r="V651">
        <f>P651/(SUMIF(Report!A:A,'Vehicle Details'!H651,Report!F:F))</f>
        <v>13.689589099425165</v>
      </c>
      <c r="W651">
        <f>AVERAGEIF(Report!A:A,'Vehicle Details'!H651,Report!G:G)</f>
        <v>6.3</v>
      </c>
      <c r="X651">
        <f>SUMIF(Report!A:A, 'Vehicle Details'!H651,Report!H:H)</f>
        <v>295.95000000000005</v>
      </c>
      <c r="AA651">
        <f>COUNTIF('National Seating Mobility - NSM'!B:B,'Vehicle Details'!H651)</f>
        <v>0</v>
      </c>
      <c r="AB651">
        <f>SUMIF('National Seating Mobility - NSM'!B:B,'Vehicle Details'!H651,'National Seating Mobility - NSM'!F:F)</f>
        <v>0</v>
      </c>
      <c r="AC651">
        <f>VLOOKUP(A651,Export!A:I,9,FALSE)</f>
        <v>0.58904109589041098</v>
      </c>
      <c r="AD651">
        <f>VLOOKUP(A651,Export!A:N,14,FALSE)</f>
        <v>587</v>
      </c>
    </row>
    <row r="652" spans="1:30">
      <c r="A652" s="1">
        <v>72</v>
      </c>
      <c r="B652" s="1" t="str">
        <f>VLOOKUP($A652,Contacts!$A:$O,14,FALSE)</f>
        <v>SC Texas</v>
      </c>
      <c r="C652" s="1" t="str">
        <f>VLOOKUP($A652,Contacts!$A:$O,15,FALSE)</f>
        <v>South East</v>
      </c>
      <c r="D652" s="1" t="s">
        <v>3481</v>
      </c>
      <c r="E652" s="1" t="s">
        <v>398</v>
      </c>
      <c r="F652" s="1" t="s">
        <v>45</v>
      </c>
      <c r="G652" s="1" t="s">
        <v>60</v>
      </c>
      <c r="H652" s="1" t="s">
        <v>3482</v>
      </c>
      <c r="I652" s="1" t="s">
        <v>3485</v>
      </c>
      <c r="J652" s="1" t="s">
        <v>3483</v>
      </c>
      <c r="K652" s="1" t="s">
        <v>3484</v>
      </c>
      <c r="L652" t="str">
        <f>VLOOKUP(K652,Page1!A:F,6,FALSE)</f>
        <v>Technician</v>
      </c>
      <c r="M652" s="61" t="str">
        <f>VLOOKUP(H652,VehiclesReport!A:D,4,FALSE)</f>
        <v>0051285003</v>
      </c>
      <c r="N652" t="str">
        <f>VLOOKUP(M652,Blackout!A:J,10,FALSE)</f>
        <v xml:space="preserve">3d 18h </v>
      </c>
      <c r="O652">
        <v>0</v>
      </c>
      <c r="P652">
        <f>SUMIF(Report!A:A,'Vehicle Details'!H652,Report!D:D)</f>
        <v>0</v>
      </c>
      <c r="V652" t="e">
        <f>P652/(SUMIF(Report!A:A,'Vehicle Details'!H652,Report!F:F))</f>
        <v>#DIV/0!</v>
      </c>
      <c r="W652" t="e">
        <f>AVERAGEIF(Report!A:A,'Vehicle Details'!H652,Report!G:G)</f>
        <v>#DIV/0!</v>
      </c>
      <c r="X652">
        <f>SUMIF(Report!A:A, 'Vehicle Details'!H652,Report!H:H)</f>
        <v>0</v>
      </c>
      <c r="AA652">
        <f>COUNTIF('National Seating Mobility - NSM'!B:B,'Vehicle Details'!H652)</f>
        <v>0</v>
      </c>
      <c r="AB652">
        <f>SUMIF('National Seating Mobility - NSM'!B:B,'Vehicle Details'!H652,'National Seating Mobility - NSM'!F:F)</f>
        <v>0</v>
      </c>
      <c r="AC652">
        <f>VLOOKUP(A652,Export!A:I,9,FALSE)</f>
        <v>0.36842105263157893</v>
      </c>
      <c r="AD652">
        <f>VLOOKUP(A652,Export!A:N,14,FALSE)</f>
        <v>216</v>
      </c>
    </row>
    <row r="653" spans="1:30">
      <c r="A653" s="1">
        <v>161</v>
      </c>
      <c r="B653" s="1" t="str">
        <f>VLOOKUP($A653,Contacts!$A:$O,14,FALSE)</f>
        <v>Mid-Central</v>
      </c>
      <c r="C653" s="1" t="str">
        <f>VLOOKUP($A653,Contacts!$A:$O,15,FALSE)</f>
        <v>Central</v>
      </c>
      <c r="D653" s="1" t="s">
        <v>3486</v>
      </c>
      <c r="E653" s="1" t="s">
        <v>331</v>
      </c>
      <c r="F653" s="1" t="s">
        <v>21</v>
      </c>
      <c r="G653" s="1" t="s">
        <v>806</v>
      </c>
      <c r="H653" s="1" t="s">
        <v>3487</v>
      </c>
      <c r="I653" s="1" t="s">
        <v>3490</v>
      </c>
      <c r="J653" s="1" t="s">
        <v>3488</v>
      </c>
      <c r="K653" s="1" t="s">
        <v>3489</v>
      </c>
      <c r="L653" t="str">
        <f>VLOOKUP(K653,Page1!A:F,6,FALSE)</f>
        <v>Access Technician</v>
      </c>
      <c r="M653" t="str">
        <f>VLOOKUP(H653,VehiclesReport!A:D,4,FALSE)</f>
        <v>0051186133</v>
      </c>
      <c r="N653" t="e">
        <f>VLOOKUP(M653,Blackout!A:J,10,FALSE)</f>
        <v>#N/A</v>
      </c>
      <c r="O653">
        <v>1</v>
      </c>
      <c r="P653">
        <f>SUMIF(Report!A:A,'Vehicle Details'!H653,Report!D:D)</f>
        <v>281</v>
      </c>
      <c r="V653">
        <f>P653/(SUMIF(Report!A:A,'Vehicle Details'!H653,Report!F:F))</f>
        <v>16.846522781774581</v>
      </c>
      <c r="W653">
        <f>AVERAGEIF(Report!A:A,'Vehicle Details'!H653,Report!G:G)</f>
        <v>4.51</v>
      </c>
      <c r="X653">
        <f>SUMIF(Report!A:A, 'Vehicle Details'!H653,Report!H:H)</f>
        <v>75.2</v>
      </c>
      <c r="AA653">
        <f>COUNTIF('National Seating Mobility - NSM'!B:B,'Vehicle Details'!H653)</f>
        <v>1</v>
      </c>
      <c r="AB653">
        <f>SUMIF('National Seating Mobility - NSM'!B:B,'Vehicle Details'!H653,'National Seating Mobility - NSM'!F:F)</f>
        <v>1</v>
      </c>
      <c r="AC653">
        <f>VLOOKUP(A653,Export!A:I,9,FALSE)</f>
        <v>0.375</v>
      </c>
      <c r="AD653">
        <f>VLOOKUP(A653,Export!A:N,14,FALSE)</f>
        <v>73</v>
      </c>
    </row>
    <row r="654" spans="1:30">
      <c r="A654" s="1">
        <v>38</v>
      </c>
      <c r="B654" s="1" t="str">
        <f>VLOOKUP($A654,Contacts!$A:$O,14,FALSE)</f>
        <v>North Pacific</v>
      </c>
      <c r="C654" s="1" t="str">
        <f>VLOOKUP($A654,Contacts!$A:$O,15,FALSE)</f>
        <v>West</v>
      </c>
      <c r="D654" s="1" t="s">
        <v>3491</v>
      </c>
      <c r="E654" s="1" t="s">
        <v>136</v>
      </c>
      <c r="F654" s="1" t="s">
        <v>45</v>
      </c>
      <c r="G654" s="1" t="s">
        <v>375</v>
      </c>
      <c r="H654" s="1" t="s">
        <v>3492</v>
      </c>
      <c r="I654" s="1" t="s">
        <v>3495</v>
      </c>
      <c r="J654" s="1" t="s">
        <v>3493</v>
      </c>
      <c r="K654" s="1" t="s">
        <v>3494</v>
      </c>
      <c r="L654" t="str">
        <f>VLOOKUP(K654,Page1!A:F,6,FALSE)</f>
        <v>Technician</v>
      </c>
      <c r="M654" t="str">
        <f>VLOOKUP(H654,VehiclesReport!A:D,4,FALSE)</f>
        <v>0012885211</v>
      </c>
      <c r="N654" t="e">
        <f>VLOOKUP(M654,Blackout!A:J,10,FALSE)</f>
        <v>#N/A</v>
      </c>
      <c r="O654">
        <v>1</v>
      </c>
      <c r="P654">
        <f>SUMIF(Report!A:A,'Vehicle Details'!H654,Report!D:D)</f>
        <v>739</v>
      </c>
      <c r="V654">
        <f>P654/(SUMIF(Report!A:A,'Vehicle Details'!H654,Report!F:F))</f>
        <v>25.83916083916084</v>
      </c>
      <c r="W654">
        <f>AVERAGEIF(Report!A:A,'Vehicle Details'!H654,Report!G:G)</f>
        <v>6.4819999999999993</v>
      </c>
      <c r="X654">
        <f>SUMIF(Report!A:A, 'Vehicle Details'!H654,Report!H:H)</f>
        <v>185.39000000000001</v>
      </c>
      <c r="AA654">
        <f>COUNTIF('National Seating Mobility - NSM'!B:B,'Vehicle Details'!H654)</f>
        <v>0</v>
      </c>
      <c r="AB654">
        <f>SUMIF('National Seating Mobility - NSM'!B:B,'Vehicle Details'!H654,'National Seating Mobility - NSM'!F:F)</f>
        <v>0</v>
      </c>
      <c r="AC654">
        <f>VLOOKUP(A654,Export!A:I,9,FALSE)</f>
        <v>0.43243243243243246</v>
      </c>
      <c r="AD654">
        <f>VLOOKUP(A654,Export!A:N,14,FALSE)</f>
        <v>404</v>
      </c>
    </row>
    <row r="655" spans="1:30">
      <c r="A655" s="1">
        <v>168</v>
      </c>
      <c r="B655" s="1" t="str">
        <f>VLOOKUP($A655,Contacts!$A:$O,14,FALSE)</f>
        <v>ACC</v>
      </c>
      <c r="C655" s="1" t="str">
        <f>VLOOKUP($A655,Contacts!$A:$O,15,FALSE)</f>
        <v>South East</v>
      </c>
      <c r="D655" s="1" t="s">
        <v>3496</v>
      </c>
      <c r="E655" s="1" t="s">
        <v>136</v>
      </c>
      <c r="F655" s="1" t="s">
        <v>45</v>
      </c>
      <c r="G655" s="1" t="s">
        <v>46</v>
      </c>
      <c r="H655" s="1" t="s">
        <v>3497</v>
      </c>
      <c r="I655" s="1" t="s">
        <v>3500</v>
      </c>
      <c r="J655" s="1" t="s">
        <v>3498</v>
      </c>
      <c r="K655" s="1" t="s">
        <v>3499</v>
      </c>
      <c r="L655" t="str">
        <f>VLOOKUP(K655,Page1!A:F,6,FALSE)</f>
        <v>Access Sales</v>
      </c>
      <c r="M655" t="str">
        <f>VLOOKUP(H655,VehiclesReport!A:D,4,FALSE)</f>
        <v>9060904097</v>
      </c>
      <c r="N655" t="e">
        <f>VLOOKUP(M655,Blackout!A:J,10,FALSE)</f>
        <v>#N/A</v>
      </c>
      <c r="O655">
        <v>1</v>
      </c>
      <c r="P655">
        <f>SUMIF(Report!A:A,'Vehicle Details'!H655,Report!D:D)</f>
        <v>1019</v>
      </c>
      <c r="V655">
        <f>P655/(SUMIF(Report!A:A,'Vehicle Details'!H655,Report!F:F))</f>
        <v>15.796000620058908</v>
      </c>
      <c r="W655">
        <f>AVERAGEIF(Report!A:A,'Vehicle Details'!H655,Report!G:G)</f>
        <v>4.3566666666666665</v>
      </c>
      <c r="X655">
        <f>SUMIF(Report!A:A, 'Vehicle Details'!H655,Report!H:H)</f>
        <v>281.62</v>
      </c>
      <c r="AA655">
        <f>COUNTIF('National Seating Mobility - NSM'!B:B,'Vehicle Details'!H655)</f>
        <v>0</v>
      </c>
      <c r="AB655">
        <f>SUMIF('National Seating Mobility - NSM'!B:B,'Vehicle Details'!H655,'National Seating Mobility - NSM'!F:F)</f>
        <v>0</v>
      </c>
      <c r="AC655">
        <f>VLOOKUP(A655,Export!A:I,9,FALSE)</f>
        <v>0.53333333333333333</v>
      </c>
      <c r="AD655">
        <f>VLOOKUP(A655,Export!A:N,14,FALSE)</f>
        <v>109</v>
      </c>
    </row>
    <row r="656" spans="1:30">
      <c r="A656" s="1">
        <v>940</v>
      </c>
      <c r="B656" s="1">
        <f>VLOOKUP($A656,Contacts!$A:$O,14,FALSE)</f>
        <v>0</v>
      </c>
      <c r="C656" s="1" t="str">
        <f>VLOOKUP($A656,Contacts!$A:$O,15,FALSE)</f>
        <v>South East</v>
      </c>
      <c r="D656" s="1" t="s">
        <v>3501</v>
      </c>
      <c r="E656" s="1" t="s">
        <v>136</v>
      </c>
      <c r="F656" s="1" t="s">
        <v>45</v>
      </c>
      <c r="G656" s="1" t="s">
        <v>368</v>
      </c>
      <c r="H656" s="1" t="s">
        <v>3502</v>
      </c>
      <c r="I656" s="1" t="s">
        <v>3505</v>
      </c>
      <c r="J656" s="1" t="s">
        <v>3503</v>
      </c>
      <c r="K656" s="60" t="s">
        <v>3504</v>
      </c>
      <c r="L656" t="e">
        <f>VLOOKUP(K656,Page1!A:F,6,FALSE)</f>
        <v>#N/A</v>
      </c>
      <c r="M656" s="61" t="e">
        <f>VLOOKUP(H656,VehiclesReport!A:D,4,FALSE)</f>
        <v>#N/A</v>
      </c>
      <c r="N656" t="e">
        <f>VLOOKUP(M656,Blackout!A:J,10,FALSE)</f>
        <v>#N/A</v>
      </c>
      <c r="O656">
        <v>0</v>
      </c>
      <c r="P656">
        <f>SUMIF(Report!A:A,'Vehicle Details'!H656,Report!D:D)</f>
        <v>0</v>
      </c>
      <c r="V656" t="e">
        <f>P656/(SUMIF(Report!A:A,'Vehicle Details'!H656,Report!F:F))</f>
        <v>#DIV/0!</v>
      </c>
      <c r="W656" t="e">
        <f>AVERAGEIF(Report!A:A,'Vehicle Details'!H656,Report!G:G)</f>
        <v>#DIV/0!</v>
      </c>
      <c r="X656">
        <f>SUMIF(Report!A:A, 'Vehicle Details'!H656,Report!H:H)</f>
        <v>0</v>
      </c>
      <c r="AA656">
        <f>COUNTIF('National Seating Mobility - NSM'!B:B,'Vehicle Details'!H656)</f>
        <v>0</v>
      </c>
      <c r="AB656">
        <f>SUMIF('National Seating Mobility - NSM'!B:B,'Vehicle Details'!H656,'National Seating Mobility - NSM'!F:F)</f>
        <v>0</v>
      </c>
      <c r="AC656" t="e">
        <f>VLOOKUP(A656,Export!A:I,9,FALSE)</f>
        <v>#N/A</v>
      </c>
      <c r="AD656" t="e">
        <f>VLOOKUP(A656,Export!A:N,14,FALSE)</f>
        <v>#N/A</v>
      </c>
    </row>
    <row r="657" spans="1:30">
      <c r="A657" s="1">
        <v>189</v>
      </c>
      <c r="B657" s="1" t="str">
        <f>VLOOKUP($A657,Contacts!$A:$O,14,FALSE)</f>
        <v>Big 10</v>
      </c>
      <c r="C657" s="1" t="str">
        <f>VLOOKUP($A657,Contacts!$A:$O,15,FALSE)</f>
        <v>Central</v>
      </c>
      <c r="D657" s="1" t="s">
        <v>3506</v>
      </c>
      <c r="E657" s="1" t="s">
        <v>3056</v>
      </c>
      <c r="F657" s="1" t="s">
        <v>21</v>
      </c>
      <c r="G657" s="1" t="s">
        <v>332</v>
      </c>
      <c r="H657" s="1" t="s">
        <v>3507</v>
      </c>
      <c r="I657" s="1" t="s">
        <v>3508</v>
      </c>
      <c r="J657" s="1" t="s">
        <v>344</v>
      </c>
      <c r="K657" s="1" t="s">
        <v>345</v>
      </c>
      <c r="L657" t="str">
        <f>VLOOKUP(K657,Page1!A:F,6,FALSE)</f>
        <v>Access Branch Manager</v>
      </c>
      <c r="M657" t="str">
        <f>VLOOKUP(H657,VehiclesReport!A:D,4,FALSE)</f>
        <v>1102005800</v>
      </c>
      <c r="N657" t="e">
        <f>VLOOKUP(M657,Blackout!A:J,10,FALSE)</f>
        <v>#N/A</v>
      </c>
      <c r="O657">
        <v>1</v>
      </c>
      <c r="P657">
        <f>SUMIF(Report!A:A,'Vehicle Details'!H657,Report!D:D)</f>
        <v>417</v>
      </c>
      <c r="V657">
        <f>P657/(SUMIF(Report!A:A,'Vehicle Details'!H657,Report!F:F))</f>
        <v>17.513649727005461</v>
      </c>
      <c r="W657">
        <f>AVERAGEIF(Report!A:A,'Vehicle Details'!H657,Report!G:G)</f>
        <v>4.97</v>
      </c>
      <c r="X657">
        <f>SUMIF(Report!A:A, 'Vehicle Details'!H657,Report!H:H)</f>
        <v>118.29</v>
      </c>
      <c r="AA657" s="61">
        <f>COUNTIF('National Seating Mobility - NSM'!B:B,'Vehicle Details'!H657)</f>
        <v>1</v>
      </c>
      <c r="AB657">
        <f>SUMIF('National Seating Mobility - NSM'!B:B,'Vehicle Details'!H657,'National Seating Mobility - NSM'!F:F)</f>
        <v>0</v>
      </c>
      <c r="AC657">
        <f>VLOOKUP(A657,Export!A:I,9,FALSE)</f>
        <v>0</v>
      </c>
      <c r="AD657">
        <f>VLOOKUP(A657,Export!A:N,14,FALSE)</f>
        <v>4</v>
      </c>
    </row>
    <row r="658" spans="1:30">
      <c r="A658" s="1">
        <v>149</v>
      </c>
      <c r="B658" s="1" t="str">
        <f>VLOOKUP($A658,Contacts!$A:$O,14,FALSE)</f>
        <v>Mid-Atlantic</v>
      </c>
      <c r="C658" s="1" t="str">
        <f>VLOOKUP($A658,Contacts!$A:$O,15,FALSE)</f>
        <v>North East</v>
      </c>
      <c r="D658" s="1" t="s">
        <v>3509</v>
      </c>
      <c r="E658" s="1" t="s">
        <v>136</v>
      </c>
      <c r="F658" s="1" t="s">
        <v>45</v>
      </c>
      <c r="G658" s="1" t="s">
        <v>60</v>
      </c>
      <c r="H658" s="1" t="s">
        <v>3510</v>
      </c>
      <c r="I658" s="1" t="s">
        <v>3513</v>
      </c>
      <c r="J658" s="1" t="s">
        <v>3511</v>
      </c>
      <c r="K658" s="1" t="s">
        <v>3512</v>
      </c>
      <c r="L658" t="str">
        <f>VLOOKUP(K658,Page1!A:F,6,FALSE)</f>
        <v>Technician</v>
      </c>
      <c r="M658" t="str">
        <f>VLOOKUP(H658,VehiclesReport!A:D,4,FALSE)</f>
        <v>0051186036</v>
      </c>
      <c r="N658" t="e">
        <f>VLOOKUP(M658,Blackout!A:J,10,FALSE)</f>
        <v>#N/A</v>
      </c>
      <c r="O658">
        <v>1</v>
      </c>
      <c r="P658">
        <f>SUMIF(Report!A:A,'Vehicle Details'!H658,Report!D:D)</f>
        <v>357</v>
      </c>
      <c r="V658">
        <f>P658/(SUMIF(Report!A:A,'Vehicle Details'!H658,Report!F:F))</f>
        <v>14.868804664723031</v>
      </c>
      <c r="W658">
        <f>AVERAGEIF(Report!A:A,'Vehicle Details'!H658,Report!G:G)</f>
        <v>4.66</v>
      </c>
      <c r="X658">
        <f>SUMIF(Report!A:A, 'Vehicle Details'!H658,Report!H:H)</f>
        <v>111.87</v>
      </c>
      <c r="AA658">
        <f>COUNTIF('National Seating Mobility - NSM'!B:B,'Vehicle Details'!H658)</f>
        <v>0</v>
      </c>
      <c r="AB658">
        <f>SUMIF('National Seating Mobility - NSM'!B:B,'Vehicle Details'!H658,'National Seating Mobility - NSM'!F:F)</f>
        <v>0</v>
      </c>
      <c r="AC658">
        <f>VLOOKUP(A658,Export!A:I,9,FALSE)</f>
        <v>0.75</v>
      </c>
      <c r="AD658">
        <f>VLOOKUP(A658,Export!A:N,14,FALSE)</f>
        <v>123</v>
      </c>
    </row>
    <row r="659" spans="1:30">
      <c r="A659" s="1">
        <v>108</v>
      </c>
      <c r="B659" s="1" t="str">
        <f>VLOOKUP($A659,Contacts!$A:$O,14,FALSE)</f>
        <v>ACC</v>
      </c>
      <c r="C659" s="1" t="str">
        <f>VLOOKUP($A659,Contacts!$A:$O,15,FALSE)</f>
        <v>South East</v>
      </c>
      <c r="D659" s="1" t="s">
        <v>3514</v>
      </c>
      <c r="E659" s="1" t="s">
        <v>136</v>
      </c>
      <c r="F659" s="1" t="s">
        <v>45</v>
      </c>
      <c r="G659" s="1" t="s">
        <v>46</v>
      </c>
      <c r="H659" s="1" t="s">
        <v>3515</v>
      </c>
      <c r="I659" s="1" t="s">
        <v>3518</v>
      </c>
      <c r="J659" s="1" t="s">
        <v>3516</v>
      </c>
      <c r="K659" s="1" t="s">
        <v>3517</v>
      </c>
      <c r="L659" t="str">
        <f>VLOOKUP(K659,Page1!A:F,6,FALSE)</f>
        <v>Operations Supervisor</v>
      </c>
      <c r="M659" t="str">
        <f>VLOOKUP(H659,VehiclesReport!A:D,4,FALSE)</f>
        <v>1112705223</v>
      </c>
      <c r="N659" t="e">
        <f>VLOOKUP(M659,Blackout!A:J,10,FALSE)</f>
        <v>#N/A</v>
      </c>
      <c r="O659">
        <v>1</v>
      </c>
      <c r="P659">
        <f>SUMIF(Report!A:A,'Vehicle Details'!H659,Report!D:D)</f>
        <v>374</v>
      </c>
      <c r="V659">
        <f>P659/(SUMIF(Report!A:A,'Vehicle Details'!H659,Report!F:F))</f>
        <v>16.659242761692649</v>
      </c>
      <c r="W659">
        <f>AVERAGEIF(Report!A:A,'Vehicle Details'!H659,Report!G:G)</f>
        <v>4.18</v>
      </c>
      <c r="X659">
        <f>SUMIF(Report!A:A, 'Vehicle Details'!H659,Report!H:H)</f>
        <v>93.84</v>
      </c>
      <c r="AA659">
        <f>COUNTIF('National Seating Mobility - NSM'!B:B,'Vehicle Details'!H659)</f>
        <v>0</v>
      </c>
      <c r="AB659">
        <f>SUMIF('National Seating Mobility - NSM'!B:B,'Vehicle Details'!H659,'National Seating Mobility - NSM'!F:F)</f>
        <v>0</v>
      </c>
      <c r="AC659">
        <f>VLOOKUP(A659,Export!A:I,9,FALSE)</f>
        <v>0</v>
      </c>
      <c r="AD659">
        <f>VLOOKUP(A659,Export!A:N,14,FALSE)</f>
        <v>50</v>
      </c>
    </row>
    <row r="660" spans="1:30">
      <c r="A660" s="1">
        <v>118</v>
      </c>
      <c r="B660" s="1" t="str">
        <f>VLOOKUP($A660,Contacts!$A:$O,14,FALSE)</f>
        <v>Big East</v>
      </c>
      <c r="C660" s="1" t="str">
        <f>VLOOKUP($A660,Contacts!$A:$O,15,FALSE)</f>
        <v>North East</v>
      </c>
      <c r="D660" s="1" t="s">
        <v>3519</v>
      </c>
      <c r="E660" s="1" t="s">
        <v>44</v>
      </c>
      <c r="F660" s="1" t="s">
        <v>21</v>
      </c>
      <c r="G660" s="1" t="s">
        <v>1258</v>
      </c>
      <c r="H660" s="1" t="s">
        <v>3520</v>
      </c>
      <c r="I660" s="1" t="s">
        <v>3523</v>
      </c>
      <c r="J660" s="1" t="s">
        <v>3521</v>
      </c>
      <c r="K660" s="1" t="s">
        <v>3522</v>
      </c>
      <c r="L660" t="str">
        <f>VLOOKUP(K660,Page1!A:F,6,FALSE)</f>
        <v>Access Technician</v>
      </c>
      <c r="M660" t="str">
        <f>VLOOKUP(H660,VehiclesReport!A:D,4,FALSE)</f>
        <v>9012486014</v>
      </c>
      <c r="N660" t="e">
        <f>VLOOKUP(M660,Blackout!A:J,10,FALSE)</f>
        <v>#N/A</v>
      </c>
      <c r="O660">
        <v>1</v>
      </c>
      <c r="P660">
        <f>SUMIF(Report!A:A,'Vehicle Details'!H660,Report!D:D)</f>
        <v>0</v>
      </c>
      <c r="V660" t="e">
        <f>P660/(SUMIF(Report!A:A,'Vehicle Details'!H660,Report!F:F))</f>
        <v>#DIV/0!</v>
      </c>
      <c r="W660" t="e">
        <f>AVERAGEIF(Report!A:A,'Vehicle Details'!H660,Report!G:G)</f>
        <v>#DIV/0!</v>
      </c>
      <c r="X660">
        <f>SUMIF(Report!A:A, 'Vehicle Details'!H660,Report!H:H)</f>
        <v>0</v>
      </c>
      <c r="AA660" s="61">
        <f>COUNTIF('National Seating Mobility - NSM'!B:B,'Vehicle Details'!H660)</f>
        <v>1</v>
      </c>
      <c r="AB660">
        <f>SUMIF('National Seating Mobility - NSM'!B:B,'Vehicle Details'!H660,'National Seating Mobility - NSM'!F:F)</f>
        <v>0</v>
      </c>
      <c r="AC660">
        <f>VLOOKUP(A660,Export!A:I,9,FALSE)</f>
        <v>0.29032258064516131</v>
      </c>
      <c r="AD660">
        <f>VLOOKUP(A660,Export!A:N,14,FALSE)</f>
        <v>173</v>
      </c>
    </row>
    <row r="661" spans="1:30">
      <c r="A661" s="1">
        <v>149</v>
      </c>
      <c r="B661" s="1" t="str">
        <f>VLOOKUP($A661,Contacts!$A:$O,14,FALSE)</f>
        <v>Mid-Atlantic</v>
      </c>
      <c r="C661" s="1" t="str">
        <f>VLOOKUP($A661,Contacts!$A:$O,15,FALSE)</f>
        <v>North East</v>
      </c>
      <c r="D661" s="1" t="s">
        <v>3524</v>
      </c>
      <c r="E661" s="1" t="s">
        <v>67</v>
      </c>
      <c r="F661" s="1" t="s">
        <v>45</v>
      </c>
      <c r="G661" s="1" t="s">
        <v>46</v>
      </c>
      <c r="H661" s="1" t="s">
        <v>3525</v>
      </c>
      <c r="I661" s="1" t="s">
        <v>3528</v>
      </c>
      <c r="J661" s="1" t="s">
        <v>3526</v>
      </c>
      <c r="K661" s="1" t="s">
        <v>3527</v>
      </c>
      <c r="L661" t="str">
        <f>VLOOKUP(K661,Page1!A:F,6,FALSE)</f>
        <v>RTS</v>
      </c>
      <c r="M661" t="str">
        <f>VLOOKUP(H661,VehiclesReport!A:D,4,FALSE)</f>
        <v>0051487027</v>
      </c>
      <c r="N661" t="e">
        <f>VLOOKUP(M661,Blackout!A:J,10,FALSE)</f>
        <v>#N/A</v>
      </c>
      <c r="O661">
        <v>1</v>
      </c>
      <c r="P661">
        <f>SUMIF(Report!A:A,'Vehicle Details'!H661,Report!D:D)</f>
        <v>625</v>
      </c>
      <c r="V661">
        <f>P661/(SUMIF(Report!A:A,'Vehicle Details'!H661,Report!F:F))</f>
        <v>29.890004782400766</v>
      </c>
      <c r="W661">
        <f>AVERAGEIF(Report!A:A,'Vehicle Details'!H661,Report!G:G)</f>
        <v>4.8499999999999996</v>
      </c>
      <c r="X661">
        <f>SUMIF(Report!A:A, 'Vehicle Details'!H661,Report!H:H)</f>
        <v>101.41</v>
      </c>
      <c r="AA661">
        <f>COUNTIF('National Seating Mobility - NSM'!B:B,'Vehicle Details'!H661)</f>
        <v>0</v>
      </c>
      <c r="AB661">
        <f>SUMIF('National Seating Mobility - NSM'!B:B,'Vehicle Details'!H661,'National Seating Mobility - NSM'!F:F)</f>
        <v>0</v>
      </c>
      <c r="AC661">
        <f>VLOOKUP(A661,Export!A:I,9,FALSE)</f>
        <v>0.75</v>
      </c>
      <c r="AD661">
        <f>VLOOKUP(A661,Export!A:N,14,FALSE)</f>
        <v>123</v>
      </c>
    </row>
    <row r="662" spans="1:30">
      <c r="A662" s="1">
        <v>131</v>
      </c>
      <c r="B662" s="1" t="str">
        <f>VLOOKUP($A662,Contacts!$A:$O,14,FALSE)</f>
        <v>Big East</v>
      </c>
      <c r="C662" s="1" t="str">
        <f>VLOOKUP($A662,Contacts!$A:$O,15,FALSE)</f>
        <v>North East</v>
      </c>
      <c r="D662" s="1" t="s">
        <v>3529</v>
      </c>
      <c r="E662" s="1" t="s">
        <v>398</v>
      </c>
      <c r="F662" s="1" t="s">
        <v>12</v>
      </c>
      <c r="G662" s="1" t="s">
        <v>3261</v>
      </c>
      <c r="H662" s="1" t="s">
        <v>3530</v>
      </c>
      <c r="I662" s="1" t="s">
        <v>3531</v>
      </c>
      <c r="J662" s="1" t="s">
        <v>3263</v>
      </c>
      <c r="K662" s="1" t="s">
        <v>3264</v>
      </c>
      <c r="L662" t="str">
        <f>VLOOKUP(K662,Page1!A:F,6,FALSE)</f>
        <v>Technician</v>
      </c>
      <c r="M662" t="str">
        <f>VLOOKUP(H662,VehiclesReport!A:D,4,FALSE)</f>
        <v>1112802955</v>
      </c>
      <c r="N662" t="e">
        <f>VLOOKUP(M662,Blackout!A:J,10,FALSE)</f>
        <v>#N/A</v>
      </c>
      <c r="O662">
        <v>1</v>
      </c>
      <c r="P662">
        <f>SUMIF(Report!A:A,'Vehicle Details'!H662,Report!D:D)</f>
        <v>551</v>
      </c>
      <c r="V662">
        <f>P662/(SUMIF(Report!A:A,'Vehicle Details'!H662,Report!F:F))</f>
        <v>16.829566279780085</v>
      </c>
      <c r="W662">
        <f>AVERAGEIF(Report!A:A,'Vehicle Details'!H662,Report!G:G)</f>
        <v>4.78</v>
      </c>
      <c r="X662">
        <f>SUMIF(Report!A:A, 'Vehicle Details'!H662,Report!H:H)</f>
        <v>156.17000000000002</v>
      </c>
      <c r="AA662">
        <f>COUNTIF('National Seating Mobility - NSM'!B:B,'Vehicle Details'!H662)</f>
        <v>0</v>
      </c>
      <c r="AB662">
        <f>SUMIF('National Seating Mobility - NSM'!B:B,'Vehicle Details'!H662,'National Seating Mobility - NSM'!F:F)</f>
        <v>0</v>
      </c>
      <c r="AC662">
        <f>VLOOKUP(A662,Export!A:I,9,FALSE)</f>
        <v>0.265625</v>
      </c>
      <c r="AD662">
        <f>VLOOKUP(A662,Export!A:N,14,FALSE)</f>
        <v>511</v>
      </c>
    </row>
    <row r="663" spans="1:30">
      <c r="A663" s="1">
        <v>33</v>
      </c>
      <c r="B663" s="1" t="str">
        <f>VLOOKUP($A663,Contacts!$A:$O,14,FALSE)</f>
        <v>North Central</v>
      </c>
      <c r="C663" s="1" t="str">
        <f>VLOOKUP($A663,Contacts!$A:$O,15,FALSE)</f>
        <v>Central</v>
      </c>
      <c r="D663" s="1" t="s">
        <v>3532</v>
      </c>
      <c r="E663" s="1" t="s">
        <v>136</v>
      </c>
      <c r="F663" s="1" t="s">
        <v>45</v>
      </c>
      <c r="G663" s="1" t="s">
        <v>46</v>
      </c>
      <c r="H663" s="1" t="s">
        <v>3533</v>
      </c>
      <c r="I663" s="1" t="s">
        <v>3536</v>
      </c>
      <c r="J663" s="1" t="s">
        <v>3534</v>
      </c>
      <c r="K663" s="1" t="s">
        <v>3535</v>
      </c>
      <c r="L663" t="str">
        <f>VLOOKUP(K663,Page1!A:F,6,FALSE)</f>
        <v>Technician Senior</v>
      </c>
      <c r="M663" t="str">
        <f>VLOOKUP(H663,VehiclesReport!A:D,4,FALSE)</f>
        <v>1112702393</v>
      </c>
      <c r="N663" t="e">
        <f>VLOOKUP(M663,Blackout!A:J,10,FALSE)</f>
        <v>#N/A</v>
      </c>
      <c r="O663">
        <v>1</v>
      </c>
      <c r="P663">
        <f>SUMIF(Report!A:A,'Vehicle Details'!H663,Report!D:D)</f>
        <v>316</v>
      </c>
      <c r="V663">
        <f>P663/(SUMIF(Report!A:A,'Vehicle Details'!H663,Report!F:F))</f>
        <v>16.484089723526342</v>
      </c>
      <c r="W663">
        <f>AVERAGEIF(Report!A:A,'Vehicle Details'!H663,Report!G:G)</f>
        <v>5.07</v>
      </c>
      <c r="X663">
        <f>SUMIF(Report!A:A, 'Vehicle Details'!H663,Report!H:H)</f>
        <v>97.19</v>
      </c>
      <c r="AA663">
        <f>COUNTIF('National Seating Mobility - NSM'!B:B,'Vehicle Details'!H663)</f>
        <v>0</v>
      </c>
      <c r="AB663">
        <f>SUMIF('National Seating Mobility - NSM'!B:B,'Vehicle Details'!H663,'National Seating Mobility - NSM'!F:F)</f>
        <v>0</v>
      </c>
      <c r="AC663">
        <f>VLOOKUP(A663,Export!A:I,9,FALSE)</f>
        <v>0.1111111111111111</v>
      </c>
      <c r="AD663">
        <f>VLOOKUP(A663,Export!A:N,14,FALSE)</f>
        <v>160</v>
      </c>
    </row>
    <row r="664" spans="1:30">
      <c r="A664" s="1">
        <v>25</v>
      </c>
      <c r="B664" s="1" t="str">
        <f>VLOOKUP($A664,Contacts!$A:$O,14,FALSE)</f>
        <v>South Pacific</v>
      </c>
      <c r="C664" s="1" t="str">
        <f>VLOOKUP($A664,Contacts!$A:$O,15,FALSE)</f>
        <v>West</v>
      </c>
      <c r="D664" s="1" t="s">
        <v>3537</v>
      </c>
      <c r="E664" s="1" t="s">
        <v>136</v>
      </c>
      <c r="F664" s="1" t="s">
        <v>45</v>
      </c>
      <c r="G664" s="1" t="s">
        <v>60</v>
      </c>
      <c r="H664" s="1" t="s">
        <v>3538</v>
      </c>
      <c r="I664" s="1" t="s">
        <v>3541</v>
      </c>
      <c r="J664" s="1" t="s">
        <v>3539</v>
      </c>
      <c r="K664" s="1" t="s">
        <v>3540</v>
      </c>
      <c r="L664" t="str">
        <f>VLOOKUP(K664,Page1!A:F,6,FALSE)</f>
        <v>Technician</v>
      </c>
      <c r="M664" t="str">
        <f>VLOOKUP(H664,VehiclesReport!A:D,4,FALSE)</f>
        <v>1112705634</v>
      </c>
      <c r="N664" t="e">
        <f>VLOOKUP(M664,Blackout!A:J,10,FALSE)</f>
        <v>#N/A</v>
      </c>
      <c r="O664">
        <v>1</v>
      </c>
      <c r="P664">
        <f>SUMIF(Report!A:A,'Vehicle Details'!H664,Report!D:D)</f>
        <v>352</v>
      </c>
      <c r="V664">
        <f>P664/(SUMIF(Report!A:A,'Vehicle Details'!H664,Report!F:F))</f>
        <v>14.461791290057519</v>
      </c>
      <c r="W664">
        <f>AVERAGEIF(Report!A:A,'Vehicle Details'!H664,Report!G:G)</f>
        <v>6.23</v>
      </c>
      <c r="X664">
        <f>SUMIF(Report!A:A, 'Vehicle Details'!H664,Report!H:H)</f>
        <v>151.65</v>
      </c>
      <c r="AA664">
        <f>COUNTIF('National Seating Mobility - NSM'!B:B,'Vehicle Details'!H664)</f>
        <v>0</v>
      </c>
      <c r="AB664">
        <f>SUMIF('National Seating Mobility - NSM'!B:B,'Vehicle Details'!H664,'National Seating Mobility - NSM'!F:F)</f>
        <v>0</v>
      </c>
      <c r="AC664">
        <f>VLOOKUP(A664,Export!A:I,9,FALSE)</f>
        <v>0.63636363636363635</v>
      </c>
      <c r="AD664">
        <f>VLOOKUP(A664,Export!A:N,14,FALSE)</f>
        <v>142</v>
      </c>
    </row>
    <row r="665" spans="1:30">
      <c r="A665" s="1">
        <v>34</v>
      </c>
      <c r="B665" s="1" t="str">
        <f>VLOOKUP($A665,Contacts!$A:$O,14,FALSE)</f>
        <v>Mid-Central</v>
      </c>
      <c r="C665" s="1" t="str">
        <f>VLOOKUP($A665,Contacts!$A:$O,15,FALSE)</f>
        <v>Central</v>
      </c>
      <c r="D665" s="1" t="s">
        <v>3542</v>
      </c>
      <c r="E665" s="1" t="s">
        <v>136</v>
      </c>
      <c r="F665" s="1" t="s">
        <v>99</v>
      </c>
      <c r="G665" s="1" t="s">
        <v>100</v>
      </c>
      <c r="H665" s="1" t="s">
        <v>3543</v>
      </c>
      <c r="I665" s="1" t="s">
        <v>3546</v>
      </c>
      <c r="J665" s="1" t="s">
        <v>3544</v>
      </c>
      <c r="K665" s="1" t="s">
        <v>3545</v>
      </c>
      <c r="L665" t="str">
        <f>VLOOKUP(K665,Page1!A:F,6,FALSE)</f>
        <v>RTS</v>
      </c>
      <c r="M665" s="61" t="str">
        <f>VLOOKUP(H665,VehiclesReport!A:D,4,FALSE)</f>
        <v>0051186018</v>
      </c>
      <c r="N665" t="str">
        <f>VLOOKUP(M665,Blackout!A:J,10,FALSE)</f>
        <v xml:space="preserve">70d 2h </v>
      </c>
      <c r="O665">
        <v>0</v>
      </c>
      <c r="P665">
        <f>SUMIF(Report!A:A,'Vehicle Details'!H665,Report!D:D)</f>
        <v>257</v>
      </c>
      <c r="V665">
        <f>P665/(SUMIF(Report!A:A,'Vehicle Details'!H665,Report!F:F))</f>
        <v>21.117502054231718</v>
      </c>
      <c r="W665">
        <f>AVERAGEIF(Report!A:A,'Vehicle Details'!H665,Report!G:G)</f>
        <v>4.2</v>
      </c>
      <c r="X665">
        <f>SUMIF(Report!A:A, 'Vehicle Details'!H665,Report!H:H)</f>
        <v>51.1</v>
      </c>
      <c r="AA665">
        <f>COUNTIF('National Seating Mobility - NSM'!B:B,'Vehicle Details'!H665)</f>
        <v>0</v>
      </c>
      <c r="AB665">
        <f>SUMIF('National Seating Mobility - NSM'!B:B,'Vehicle Details'!H665,'National Seating Mobility - NSM'!F:F)</f>
        <v>0</v>
      </c>
      <c r="AC665">
        <f>VLOOKUP(A665,Export!A:I,9,FALSE)</f>
        <v>0.2857142857142857</v>
      </c>
      <c r="AD665">
        <f>VLOOKUP(A665,Export!A:N,14,FALSE)</f>
        <v>61</v>
      </c>
    </row>
    <row r="666" spans="1:30">
      <c r="A666" s="1">
        <v>166</v>
      </c>
      <c r="B666" s="1" t="str">
        <f>VLOOKUP($A666,Contacts!$A:$O,14,FALSE)</f>
        <v>North Central</v>
      </c>
      <c r="C666" s="1" t="str">
        <f>VLOOKUP($A666,Contacts!$A:$O,15,FALSE)</f>
        <v>Central</v>
      </c>
      <c r="D666" s="1" t="s">
        <v>3547</v>
      </c>
      <c r="E666" s="1" t="s">
        <v>136</v>
      </c>
      <c r="F666" s="1" t="s">
        <v>99</v>
      </c>
      <c r="G666" s="1" t="s">
        <v>100</v>
      </c>
      <c r="H666" s="1" t="s">
        <v>3548</v>
      </c>
      <c r="I666" s="1" t="s">
        <v>3551</v>
      </c>
      <c r="J666" s="1" t="s">
        <v>3549</v>
      </c>
      <c r="K666" s="1" t="s">
        <v>3550</v>
      </c>
      <c r="L666" t="str">
        <f>VLOOKUP(K666,Page1!A:F,6,FALSE)</f>
        <v>RTS</v>
      </c>
      <c r="M666" t="str">
        <f>VLOOKUP(H666,VehiclesReport!A:D,4,FALSE)</f>
        <v>9010986013</v>
      </c>
      <c r="N666" t="e">
        <f>VLOOKUP(M666,Blackout!A:J,10,FALSE)</f>
        <v>#N/A</v>
      </c>
      <c r="O666">
        <v>1</v>
      </c>
      <c r="P666">
        <f>SUMIF(Report!A:A,'Vehicle Details'!H666,Report!D:D)</f>
        <v>635</v>
      </c>
      <c r="V666">
        <f>P666/(SUMIF(Report!A:A,'Vehicle Details'!H666,Report!F:F))</f>
        <v>21.159613462179273</v>
      </c>
      <c r="W666">
        <f>AVERAGEIF(Report!A:A,'Vehicle Details'!H666,Report!G:G)</f>
        <v>4.82</v>
      </c>
      <c r="X666">
        <f>SUMIF(Report!A:A, 'Vehicle Details'!H666,Report!H:H)</f>
        <v>144.57</v>
      </c>
      <c r="AA666">
        <f>COUNTIF('National Seating Mobility - NSM'!B:B,'Vehicle Details'!H666)</f>
        <v>0</v>
      </c>
      <c r="AB666">
        <f>SUMIF('National Seating Mobility - NSM'!B:B,'Vehicle Details'!H666,'National Seating Mobility - NSM'!F:F)</f>
        <v>0</v>
      </c>
      <c r="AC666">
        <f>VLOOKUP(A666,Export!A:I,9,FALSE)</f>
        <v>0.65</v>
      </c>
      <c r="AD666">
        <f>VLOOKUP(A666,Export!A:N,14,FALSE)</f>
        <v>121</v>
      </c>
    </row>
    <row r="667" spans="1:30">
      <c r="A667" s="1">
        <v>16</v>
      </c>
      <c r="B667" s="1" t="str">
        <f>VLOOKUP($A667,Contacts!$A:$O,14,FALSE)</f>
        <v>Big 10</v>
      </c>
      <c r="C667" s="1" t="str">
        <f>VLOOKUP($A667,Contacts!$A:$O,15,FALSE)</f>
        <v>Central</v>
      </c>
      <c r="D667" s="1" t="s">
        <v>3552</v>
      </c>
      <c r="E667" s="1" t="s">
        <v>136</v>
      </c>
      <c r="F667" s="1" t="s">
        <v>99</v>
      </c>
      <c r="G667" s="1" t="s">
        <v>100</v>
      </c>
      <c r="H667" s="1" t="s">
        <v>3553</v>
      </c>
      <c r="I667" s="1" t="s">
        <v>3556</v>
      </c>
      <c r="J667" s="1" t="s">
        <v>3554</v>
      </c>
      <c r="K667" s="1" t="s">
        <v>3555</v>
      </c>
      <c r="L667" t="str">
        <f>VLOOKUP(K667,Page1!A:F,6,FALSE)</f>
        <v>RTS</v>
      </c>
      <c r="M667" t="str">
        <f>VLOOKUP(H667,VehiclesReport!A:D,4,FALSE)</f>
        <v>9010901137</v>
      </c>
      <c r="N667" t="e">
        <f>VLOOKUP(M667,Blackout!A:J,10,FALSE)</f>
        <v>#N/A</v>
      </c>
      <c r="O667">
        <v>1</v>
      </c>
      <c r="P667">
        <f>SUMIF(Report!A:A,'Vehicle Details'!H667,Report!D:D)</f>
        <v>0</v>
      </c>
      <c r="V667" t="e">
        <f>P667/(SUMIF(Report!A:A,'Vehicle Details'!H667,Report!F:F))</f>
        <v>#DIV/0!</v>
      </c>
      <c r="W667" t="e">
        <f>AVERAGEIF(Report!A:A,'Vehicle Details'!H667,Report!G:G)</f>
        <v>#DIV/0!</v>
      </c>
      <c r="X667">
        <f>SUMIF(Report!A:A, 'Vehicle Details'!H667,Report!H:H)</f>
        <v>0</v>
      </c>
      <c r="AA667">
        <f>COUNTIF('National Seating Mobility - NSM'!B:B,'Vehicle Details'!H667)</f>
        <v>0</v>
      </c>
      <c r="AB667">
        <f>SUMIF('National Seating Mobility - NSM'!B:B,'Vehicle Details'!H667,'National Seating Mobility - NSM'!F:F)</f>
        <v>0</v>
      </c>
      <c r="AC667">
        <f>VLOOKUP(A667,Export!A:I,9,FALSE)</f>
        <v>0.27272727272727271</v>
      </c>
      <c r="AD667">
        <f>VLOOKUP(A667,Export!A:N,14,FALSE)</f>
        <v>535</v>
      </c>
    </row>
    <row r="668" spans="1:30">
      <c r="A668" s="1">
        <v>3</v>
      </c>
      <c r="B668" s="1" t="str">
        <f>VLOOKUP($A668,Contacts!$A:$O,14,FALSE)</f>
        <v>SEC</v>
      </c>
      <c r="C668" s="1" t="str">
        <f>VLOOKUP($A668,Contacts!$A:$O,15,FALSE)</f>
        <v>South East</v>
      </c>
      <c r="D668" s="1" t="s">
        <v>3557</v>
      </c>
      <c r="E668" s="1" t="s">
        <v>136</v>
      </c>
      <c r="F668" s="1" t="s">
        <v>99</v>
      </c>
      <c r="G668" s="1" t="s">
        <v>100</v>
      </c>
      <c r="H668" s="1" t="s">
        <v>3558</v>
      </c>
      <c r="I668" s="1" t="s">
        <v>3561</v>
      </c>
      <c r="J668" s="1" t="s">
        <v>3559</v>
      </c>
      <c r="K668" s="1" t="s">
        <v>3560</v>
      </c>
      <c r="L668" t="str">
        <f>VLOOKUP(K668,Page1!A:F,6,FALSE)</f>
        <v>RTS</v>
      </c>
      <c r="M668" t="str">
        <f>VLOOKUP(H668,VehiclesReport!A:D,4,FALSE)</f>
        <v>0051185022</v>
      </c>
      <c r="N668" t="e">
        <f>VLOOKUP(M668,Blackout!A:J,10,FALSE)</f>
        <v>#N/A</v>
      </c>
      <c r="O668">
        <v>1</v>
      </c>
      <c r="P668">
        <f>SUMIF(Report!A:A,'Vehicle Details'!H668,Report!D:D)</f>
        <v>0</v>
      </c>
      <c r="V668" t="e">
        <f>P668/(SUMIF(Report!A:A,'Vehicle Details'!H668,Report!F:F))</f>
        <v>#DIV/0!</v>
      </c>
      <c r="W668" t="e">
        <f>AVERAGEIF(Report!A:A,'Vehicle Details'!H668,Report!G:G)</f>
        <v>#DIV/0!</v>
      </c>
      <c r="X668">
        <f>SUMIF(Report!A:A, 'Vehicle Details'!H668,Report!H:H)</f>
        <v>0</v>
      </c>
      <c r="AA668">
        <f>COUNTIF('National Seating Mobility - NSM'!B:B,'Vehicle Details'!H668)</f>
        <v>0</v>
      </c>
      <c r="AB668">
        <f>SUMIF('National Seating Mobility - NSM'!B:B,'Vehicle Details'!H668,'National Seating Mobility - NSM'!F:F)</f>
        <v>0</v>
      </c>
      <c r="AC668">
        <f>VLOOKUP(A668,Export!A:I,9,FALSE)</f>
        <v>0.2</v>
      </c>
      <c r="AD668">
        <f>VLOOKUP(A668,Export!A:N,14,FALSE)</f>
        <v>65</v>
      </c>
    </row>
    <row r="669" spans="1:30">
      <c r="A669" s="1">
        <v>147</v>
      </c>
      <c r="B669" s="1" t="str">
        <f>VLOOKUP($A669,Contacts!$A:$O,14,FALSE)</f>
        <v>SEC</v>
      </c>
      <c r="C669" s="1" t="str">
        <f>VLOOKUP($A669,Contacts!$A:$O,15,FALSE)</f>
        <v>South East</v>
      </c>
      <c r="D669" s="1" t="s">
        <v>3562</v>
      </c>
      <c r="E669" s="1" t="s">
        <v>136</v>
      </c>
      <c r="F669" s="1" t="s">
        <v>99</v>
      </c>
      <c r="G669" s="1" t="s">
        <v>100</v>
      </c>
      <c r="H669" s="1" t="s">
        <v>3563</v>
      </c>
      <c r="I669" s="1" t="s">
        <v>3566</v>
      </c>
      <c r="J669" s="1" t="s">
        <v>3564</v>
      </c>
      <c r="K669" s="1" t="s">
        <v>3565</v>
      </c>
      <c r="L669" t="str">
        <f>VLOOKUP(K669,Page1!A:F,6,FALSE)</f>
        <v>RTS</v>
      </c>
      <c r="M669" t="str">
        <f>VLOOKUP(H669,VehiclesReport!A:D,4,FALSE)</f>
        <v>1101603466</v>
      </c>
      <c r="N669" t="e">
        <f>VLOOKUP(M669,Blackout!A:J,10,FALSE)</f>
        <v>#N/A</v>
      </c>
      <c r="O669">
        <v>1</v>
      </c>
      <c r="P669">
        <f>SUMIF(Report!A:A,'Vehicle Details'!H669,Report!D:D)</f>
        <v>645</v>
      </c>
      <c r="V669">
        <f>P669/(SUMIF(Report!A:A,'Vehicle Details'!H669,Report!F:F))</f>
        <v>20.653218059558117</v>
      </c>
      <c r="W669">
        <f>AVERAGEIF(Report!A:A,'Vehicle Details'!H669,Report!G:G)</f>
        <v>4.05</v>
      </c>
      <c r="X669">
        <f>SUMIF(Report!A:A, 'Vehicle Details'!H669,Report!H:H)</f>
        <v>126.53999999999999</v>
      </c>
      <c r="AA669">
        <f>COUNTIF('National Seating Mobility - NSM'!B:B,'Vehicle Details'!H669)</f>
        <v>0</v>
      </c>
      <c r="AB669">
        <f>SUMIF('National Seating Mobility - NSM'!B:B,'Vehicle Details'!H669,'National Seating Mobility - NSM'!F:F)</f>
        <v>0</v>
      </c>
      <c r="AC669">
        <f>VLOOKUP(A669,Export!A:I,9,FALSE)</f>
        <v>1</v>
      </c>
      <c r="AD669">
        <f>VLOOKUP(A669,Export!A:N,14,FALSE)</f>
        <v>46</v>
      </c>
    </row>
    <row r="670" spans="1:30">
      <c r="A670" s="1">
        <v>170</v>
      </c>
      <c r="B670" s="1" t="str">
        <f>VLOOKUP($A670,Contacts!$A:$O,14,FALSE)</f>
        <v>ACC</v>
      </c>
      <c r="C670" s="1" t="str">
        <f>VLOOKUP($A670,Contacts!$A:$O,15,FALSE)</f>
        <v>South East</v>
      </c>
      <c r="D670" s="1" t="s">
        <v>3567</v>
      </c>
      <c r="E670" s="1" t="s">
        <v>136</v>
      </c>
      <c r="F670" s="1" t="s">
        <v>45</v>
      </c>
      <c r="G670" s="1" t="s">
        <v>60</v>
      </c>
      <c r="H670" s="1" t="s">
        <v>3568</v>
      </c>
      <c r="I670" s="1" t="s">
        <v>3571</v>
      </c>
      <c r="J670" s="1" t="s">
        <v>3569</v>
      </c>
      <c r="K670" s="1" t="s">
        <v>3570</v>
      </c>
      <c r="L670" t="str">
        <f>VLOOKUP(K670,Page1!A:F,6,FALSE)</f>
        <v>Technician</v>
      </c>
      <c r="M670" t="str">
        <f>VLOOKUP(H670,VehiclesReport!A:D,4,FALSE)</f>
        <v>1101904288</v>
      </c>
      <c r="N670" t="e">
        <f>VLOOKUP(M670,Blackout!A:J,10,FALSE)</f>
        <v>#N/A</v>
      </c>
      <c r="O670">
        <v>1</v>
      </c>
      <c r="P670">
        <f>SUMIF(Report!A:A,'Vehicle Details'!H670,Report!D:D)</f>
        <v>595</v>
      </c>
      <c r="V670">
        <f>P670/(SUMIF(Report!A:A,'Vehicle Details'!H670,Report!F:F))</f>
        <v>15.446521287642785</v>
      </c>
      <c r="W670">
        <f>AVERAGEIF(Report!A:A,'Vehicle Details'!H670,Report!G:G)</f>
        <v>4.4550000000000001</v>
      </c>
      <c r="X670">
        <f>SUMIF(Report!A:A, 'Vehicle Details'!H670,Report!H:H)</f>
        <v>171.42000000000002</v>
      </c>
      <c r="AA670">
        <f>COUNTIF('National Seating Mobility - NSM'!B:B,'Vehicle Details'!H670)</f>
        <v>0</v>
      </c>
      <c r="AB670">
        <f>SUMIF('National Seating Mobility - NSM'!B:B,'Vehicle Details'!H670,'National Seating Mobility - NSM'!F:F)</f>
        <v>0</v>
      </c>
      <c r="AC670">
        <f>VLOOKUP(A670,Export!A:I,9,FALSE)</f>
        <v>0</v>
      </c>
      <c r="AD670">
        <f>VLOOKUP(A670,Export!A:N,14,FALSE)</f>
        <v>23</v>
      </c>
    </row>
    <row r="671" spans="1:30">
      <c r="A671" s="1">
        <v>94</v>
      </c>
      <c r="B671" s="1" t="str">
        <f>VLOOKUP($A671,Contacts!$A:$O,14,FALSE)</f>
        <v>ACC</v>
      </c>
      <c r="C671" s="1" t="str">
        <f>VLOOKUP($A671,Contacts!$A:$O,15,FALSE)</f>
        <v>South East</v>
      </c>
      <c r="D671" s="1" t="s">
        <v>3572</v>
      </c>
      <c r="E671" s="1" t="s">
        <v>136</v>
      </c>
      <c r="F671" s="1" t="s">
        <v>45</v>
      </c>
      <c r="G671" s="1" t="s">
        <v>60</v>
      </c>
      <c r="H671" s="1" t="s">
        <v>3573</v>
      </c>
      <c r="I671" s="1" t="s">
        <v>3574</v>
      </c>
      <c r="J671" s="1" t="s">
        <v>1254</v>
      </c>
      <c r="K671" s="60" t="s">
        <v>1255</v>
      </c>
      <c r="L671" t="e">
        <f>VLOOKUP(K671,Page1!A:F,6,FALSE)</f>
        <v>#N/A</v>
      </c>
      <c r="M671" t="str">
        <f>VLOOKUP(H671,VehiclesReport!A:D,4,FALSE)</f>
        <v>1112703040</v>
      </c>
      <c r="N671" t="e">
        <f>VLOOKUP(M671,Blackout!A:J,10,FALSE)</f>
        <v>#N/A</v>
      </c>
      <c r="O671">
        <v>1</v>
      </c>
      <c r="P671">
        <f>SUMIF(Report!A:A,'Vehicle Details'!H671,Report!D:D)</f>
        <v>0</v>
      </c>
      <c r="V671" t="e">
        <f>P671/(SUMIF(Report!A:A,'Vehicle Details'!H671,Report!F:F))</f>
        <v>#DIV/0!</v>
      </c>
      <c r="W671" t="e">
        <f>AVERAGEIF(Report!A:A,'Vehicle Details'!H671,Report!G:G)</f>
        <v>#DIV/0!</v>
      </c>
      <c r="X671">
        <f>SUMIF(Report!A:A, 'Vehicle Details'!H671,Report!H:H)</f>
        <v>0</v>
      </c>
      <c r="AA671">
        <f>COUNTIF('National Seating Mobility - NSM'!B:B,'Vehicle Details'!H671)</f>
        <v>0</v>
      </c>
      <c r="AB671">
        <f>SUMIF('National Seating Mobility - NSM'!B:B,'Vehicle Details'!H671,'National Seating Mobility - NSM'!F:F)</f>
        <v>0</v>
      </c>
      <c r="AC671">
        <f>VLOOKUP(A671,Export!A:I,9,FALSE)</f>
        <v>0.2857142857142857</v>
      </c>
      <c r="AD671">
        <f>VLOOKUP(A671,Export!A:N,14,FALSE)</f>
        <v>116</v>
      </c>
    </row>
    <row r="672" spans="1:30">
      <c r="A672" s="1">
        <v>243</v>
      </c>
      <c r="B672" s="1" t="str">
        <f>VLOOKUP($A672,Contacts!$A:$O,14,FALSE)</f>
        <v>ACC</v>
      </c>
      <c r="C672" s="1" t="str">
        <f>VLOOKUP($A672,Contacts!$A:$O,15,FALSE)</f>
        <v>South East</v>
      </c>
      <c r="D672" s="1" t="s">
        <v>3575</v>
      </c>
      <c r="E672" s="1" t="s">
        <v>136</v>
      </c>
      <c r="F672" s="1" t="s">
        <v>45</v>
      </c>
      <c r="G672" s="1" t="s">
        <v>60</v>
      </c>
      <c r="H672" s="1" t="s">
        <v>3576</v>
      </c>
      <c r="I672" s="1" t="s">
        <v>3579</v>
      </c>
      <c r="J672" s="1" t="s">
        <v>3577</v>
      </c>
      <c r="K672" s="1" t="s">
        <v>3578</v>
      </c>
      <c r="L672" t="str">
        <f>VLOOKUP(K672,Page1!A:F,6,FALSE)</f>
        <v>Access Technician</v>
      </c>
      <c r="M672" t="str">
        <f>VLOOKUP(H672,VehiclesReport!A:D,4,FALSE)</f>
        <v>9011286032</v>
      </c>
      <c r="N672" t="e">
        <f>VLOOKUP(M672,Blackout!A:J,10,FALSE)</f>
        <v>#N/A</v>
      </c>
      <c r="O672">
        <v>1</v>
      </c>
      <c r="P672">
        <f>SUMIF(Report!A:A,'Vehicle Details'!H672,Report!D:D)</f>
        <v>547</v>
      </c>
      <c r="V672">
        <f>P672/(SUMIF(Report!A:A,'Vehicle Details'!H672,Report!F:F))</f>
        <v>17.293708504584256</v>
      </c>
      <c r="W672">
        <f>AVERAGEIF(Report!A:A,'Vehicle Details'!H672,Report!G:G)</f>
        <v>4.29</v>
      </c>
      <c r="X672">
        <f>SUMIF(Report!A:A, 'Vehicle Details'!H672,Report!H:H)</f>
        <v>136.32999999999998</v>
      </c>
      <c r="AA672">
        <f>COUNTIF('National Seating Mobility - NSM'!B:B,'Vehicle Details'!H672)</f>
        <v>0</v>
      </c>
      <c r="AB672">
        <f>SUMIF('National Seating Mobility - NSM'!B:B,'Vehicle Details'!H672,'National Seating Mobility - NSM'!F:F)</f>
        <v>0</v>
      </c>
      <c r="AC672">
        <f>VLOOKUP(A672,Export!A:I,9,FALSE)</f>
        <v>1</v>
      </c>
      <c r="AD672">
        <f>VLOOKUP(A672,Export!A:N,14,FALSE)</f>
        <v>11</v>
      </c>
    </row>
    <row r="673" spans="1:30">
      <c r="A673" s="1">
        <v>103</v>
      </c>
      <c r="B673" s="1" t="str">
        <f>VLOOKUP($A673,Contacts!$A:$O,14,FALSE)</f>
        <v>Mid-Atlantic</v>
      </c>
      <c r="C673" s="1" t="str">
        <f>VLOOKUP($A673,Contacts!$A:$O,15,FALSE)</f>
        <v>North East</v>
      </c>
      <c r="D673" s="1" t="s">
        <v>3580</v>
      </c>
      <c r="E673" s="1" t="s">
        <v>136</v>
      </c>
      <c r="F673" s="1" t="s">
        <v>45</v>
      </c>
      <c r="G673" s="1" t="s">
        <v>60</v>
      </c>
      <c r="H673" s="1" t="s">
        <v>3581</v>
      </c>
      <c r="I673" s="1" t="s">
        <v>3584</v>
      </c>
      <c r="J673" s="1" t="s">
        <v>3582</v>
      </c>
      <c r="K673" s="1" t="s">
        <v>3583</v>
      </c>
      <c r="L673" t="str">
        <f>VLOOKUP(K673,Page1!A:F,6,FALSE)</f>
        <v>Technician</v>
      </c>
      <c r="M673" t="str">
        <f>VLOOKUP(H673,VehiclesReport!A:D,4,FALSE)</f>
        <v>1112904584</v>
      </c>
      <c r="N673" t="e">
        <f>VLOOKUP(M673,Blackout!A:J,10,FALSE)</f>
        <v>#N/A</v>
      </c>
      <c r="O673">
        <v>1</v>
      </c>
      <c r="P673">
        <f>SUMIF(Report!A:A,'Vehicle Details'!H673,Report!D:D)</f>
        <v>328</v>
      </c>
      <c r="V673">
        <f>P673/(SUMIF(Report!A:A,'Vehicle Details'!H673,Report!F:F))</f>
        <v>15.406294034758103</v>
      </c>
      <c r="W673">
        <f>AVERAGEIF(Report!A:A,'Vehicle Details'!H673,Report!G:G)</f>
        <v>4.08</v>
      </c>
      <c r="X673">
        <f>SUMIF(Report!A:A, 'Vehicle Details'!H673,Report!H:H)</f>
        <v>86.85</v>
      </c>
      <c r="AA673">
        <f>COUNTIF('National Seating Mobility - NSM'!B:B,'Vehicle Details'!H673)</f>
        <v>0</v>
      </c>
      <c r="AB673">
        <f>SUMIF('National Seating Mobility - NSM'!B:B,'Vehicle Details'!H673,'National Seating Mobility - NSM'!F:F)</f>
        <v>0</v>
      </c>
      <c r="AC673">
        <f>VLOOKUP(A673,Export!A:I,9,FALSE)</f>
        <v>0.4</v>
      </c>
      <c r="AD673">
        <f>VLOOKUP(A673,Export!A:N,14,FALSE)</f>
        <v>123</v>
      </c>
    </row>
    <row r="674" spans="1:30">
      <c r="A674" s="1">
        <v>65</v>
      </c>
      <c r="B674" s="1" t="str">
        <f>VLOOKUP($A674,Contacts!$A:$O,14,FALSE)</f>
        <v>New England</v>
      </c>
      <c r="C674" s="1" t="str">
        <f>VLOOKUP($A674,Contacts!$A:$O,15,FALSE)</f>
        <v>North East</v>
      </c>
      <c r="D674" s="1" t="s">
        <v>3585</v>
      </c>
      <c r="E674" s="1" t="s">
        <v>136</v>
      </c>
      <c r="F674" s="1" t="s">
        <v>45</v>
      </c>
      <c r="G674" s="1" t="s">
        <v>60</v>
      </c>
      <c r="H674" s="1" t="s">
        <v>3586</v>
      </c>
      <c r="I674" s="1" t="s">
        <v>3589</v>
      </c>
      <c r="J674" s="1" t="s">
        <v>3587</v>
      </c>
      <c r="K674" s="1" t="s">
        <v>3588</v>
      </c>
      <c r="L674" t="str">
        <f>VLOOKUP(K674,Page1!A:F,6,FALSE)</f>
        <v>Technician Senior</v>
      </c>
      <c r="M674" t="str">
        <f>VLOOKUP(H674,VehiclesReport!A:D,4,FALSE)</f>
        <v>1112505823</v>
      </c>
      <c r="N674" t="e">
        <f>VLOOKUP(M674,Blackout!A:J,10,FALSE)</f>
        <v>#N/A</v>
      </c>
      <c r="O674">
        <v>1</v>
      </c>
      <c r="P674">
        <f>SUMIF(Report!A:A,'Vehicle Details'!H674,Report!D:D)</f>
        <v>393</v>
      </c>
      <c r="V674">
        <f>P674/(SUMIF(Report!A:A,'Vehicle Details'!H674,Report!F:F))</f>
        <v>13.808854532677442</v>
      </c>
      <c r="W674">
        <f>AVERAGEIF(Report!A:A,'Vehicle Details'!H674,Report!G:G)</f>
        <v>4.5999999999999996</v>
      </c>
      <c r="X674">
        <f>SUMIF(Report!A:A, 'Vehicle Details'!H674,Report!H:H)</f>
        <v>130.88</v>
      </c>
      <c r="AA674">
        <f>COUNTIF('National Seating Mobility - NSM'!B:B,'Vehicle Details'!H674)</f>
        <v>0</v>
      </c>
      <c r="AB674">
        <f>SUMIF('National Seating Mobility - NSM'!B:B,'Vehicle Details'!H674,'National Seating Mobility - NSM'!F:F)</f>
        <v>0</v>
      </c>
      <c r="AC674">
        <f>VLOOKUP(A674,Export!A:I,9,FALSE)</f>
        <v>0.52307692307692311</v>
      </c>
      <c r="AD674">
        <f>VLOOKUP(A674,Export!A:N,14,FALSE)</f>
        <v>591</v>
      </c>
    </row>
    <row r="675" spans="1:30">
      <c r="A675" s="1">
        <v>65</v>
      </c>
      <c r="B675" s="1" t="str">
        <f>VLOOKUP($A675,Contacts!$A:$O,14,FALSE)</f>
        <v>New England</v>
      </c>
      <c r="C675" s="1" t="str">
        <f>VLOOKUP($A675,Contacts!$A:$O,15,FALSE)</f>
        <v>North East</v>
      </c>
      <c r="D675" s="1" t="s">
        <v>3590</v>
      </c>
      <c r="E675" s="1" t="s">
        <v>136</v>
      </c>
      <c r="F675" s="1" t="s">
        <v>45</v>
      </c>
      <c r="G675" s="1" t="s">
        <v>60</v>
      </c>
      <c r="H675" s="1" t="s">
        <v>3591</v>
      </c>
      <c r="I675" s="1" t="s">
        <v>3594</v>
      </c>
      <c r="J675" s="1" t="s">
        <v>3592</v>
      </c>
      <c r="K675" s="1" t="s">
        <v>3593</v>
      </c>
      <c r="L675" t="str">
        <f>VLOOKUP(K675,Page1!A:F,6,FALSE)</f>
        <v>Technician Senior</v>
      </c>
      <c r="M675" t="str">
        <f>VLOOKUP(H675,VehiclesReport!A:D,4,FALSE)</f>
        <v>1112403568</v>
      </c>
      <c r="N675" t="e">
        <f>VLOOKUP(M675,Blackout!A:J,10,FALSE)</f>
        <v>#N/A</v>
      </c>
      <c r="O675">
        <v>1</v>
      </c>
      <c r="P675">
        <f>SUMIF(Report!A:A,'Vehicle Details'!H675,Report!D:D)</f>
        <v>562</v>
      </c>
      <c r="V675">
        <f>P675/(SUMIF(Report!A:A,'Vehicle Details'!H675,Report!F:F))</f>
        <v>14.007976071784647</v>
      </c>
      <c r="W675">
        <f>AVERAGEIF(Report!A:A,'Vehicle Details'!H675,Report!G:G)</f>
        <v>4.7766666666666664</v>
      </c>
      <c r="X675">
        <f>SUMIF(Report!A:A, 'Vehicle Details'!H675,Report!H:H)</f>
        <v>191.52999999999997</v>
      </c>
      <c r="AA675">
        <f>COUNTIF('National Seating Mobility - NSM'!B:B,'Vehicle Details'!H675)</f>
        <v>0</v>
      </c>
      <c r="AB675">
        <f>SUMIF('National Seating Mobility - NSM'!B:B,'Vehicle Details'!H675,'National Seating Mobility - NSM'!F:F)</f>
        <v>0</v>
      </c>
      <c r="AC675">
        <f>VLOOKUP(A675,Export!A:I,9,FALSE)</f>
        <v>0.52307692307692311</v>
      </c>
      <c r="AD675">
        <f>VLOOKUP(A675,Export!A:N,14,FALSE)</f>
        <v>591</v>
      </c>
    </row>
    <row r="676" spans="1:30">
      <c r="A676" s="1">
        <v>65</v>
      </c>
      <c r="B676" s="1" t="str">
        <f>VLOOKUP($A676,Contacts!$A:$O,14,FALSE)</f>
        <v>New England</v>
      </c>
      <c r="C676" s="1" t="str">
        <f>VLOOKUP($A676,Contacts!$A:$O,15,FALSE)</f>
        <v>North East</v>
      </c>
      <c r="D676" s="1" t="s">
        <v>3595</v>
      </c>
      <c r="E676" s="1" t="s">
        <v>136</v>
      </c>
      <c r="F676" s="1" t="s">
        <v>45</v>
      </c>
      <c r="G676" s="1" t="s">
        <v>60</v>
      </c>
      <c r="H676" s="1" t="s">
        <v>3596</v>
      </c>
      <c r="I676" s="1" t="s">
        <v>3599</v>
      </c>
      <c r="J676" s="1" t="s">
        <v>3597</v>
      </c>
      <c r="K676" s="1" t="s">
        <v>3598</v>
      </c>
      <c r="L676" t="str">
        <f>VLOOKUP(K676,Page1!A:F,6,FALSE)</f>
        <v>Technician</v>
      </c>
      <c r="M676" t="str">
        <f>VLOOKUP(H676,VehiclesReport!A:D,4,FALSE)</f>
        <v>1112404002</v>
      </c>
      <c r="N676" t="e">
        <f>VLOOKUP(M676,Blackout!A:J,10,FALSE)</f>
        <v>#N/A</v>
      </c>
      <c r="O676">
        <v>1</v>
      </c>
      <c r="P676">
        <f>SUMIF(Report!A:A,'Vehicle Details'!H676,Report!D:D)</f>
        <v>0</v>
      </c>
      <c r="V676" t="e">
        <f>P676/(SUMIF(Report!A:A,'Vehicle Details'!H676,Report!F:F))</f>
        <v>#DIV/0!</v>
      </c>
      <c r="W676" t="e">
        <f>AVERAGEIF(Report!A:A,'Vehicle Details'!H676,Report!G:G)</f>
        <v>#DIV/0!</v>
      </c>
      <c r="X676">
        <f>SUMIF(Report!A:A, 'Vehicle Details'!H676,Report!H:H)</f>
        <v>0</v>
      </c>
      <c r="AA676">
        <f>COUNTIF('National Seating Mobility - NSM'!B:B,'Vehicle Details'!H676)</f>
        <v>0</v>
      </c>
      <c r="AB676">
        <f>SUMIF('National Seating Mobility - NSM'!B:B,'Vehicle Details'!H676,'National Seating Mobility - NSM'!F:F)</f>
        <v>0</v>
      </c>
      <c r="AC676">
        <f>VLOOKUP(A676,Export!A:I,9,FALSE)</f>
        <v>0.52307692307692311</v>
      </c>
      <c r="AD676">
        <f>VLOOKUP(A676,Export!A:N,14,FALSE)</f>
        <v>591</v>
      </c>
    </row>
    <row r="677" spans="1:30">
      <c r="A677" s="1">
        <v>109</v>
      </c>
      <c r="B677" s="1" t="str">
        <f>VLOOKUP($A677,Contacts!$A:$O,14,FALSE)</f>
        <v>Big East</v>
      </c>
      <c r="C677" s="1" t="str">
        <f>VLOOKUP($A677,Contacts!$A:$O,15,FALSE)</f>
        <v>North East</v>
      </c>
      <c r="D677" s="1" t="s">
        <v>3600</v>
      </c>
      <c r="E677" s="1" t="s">
        <v>136</v>
      </c>
      <c r="F677" s="1" t="s">
        <v>45</v>
      </c>
      <c r="G677" s="1" t="s">
        <v>60</v>
      </c>
      <c r="H677" s="1" t="s">
        <v>3601</v>
      </c>
      <c r="I677" s="1" t="s">
        <v>3604</v>
      </c>
      <c r="J677" s="1" t="s">
        <v>3602</v>
      </c>
      <c r="K677" s="1" t="s">
        <v>3603</v>
      </c>
      <c r="L677" t="str">
        <f>VLOOKUP(K677,Page1!A:F,6,FALSE)</f>
        <v>Technician</v>
      </c>
      <c r="M677" t="str">
        <f>VLOOKUP(H677,VehiclesReport!A:D,4,FALSE)</f>
        <v>1112902376</v>
      </c>
      <c r="N677" t="e">
        <f>VLOOKUP(M677,Blackout!A:J,10,FALSE)</f>
        <v>#N/A</v>
      </c>
      <c r="O677">
        <v>1</v>
      </c>
      <c r="P677">
        <f>SUMIF(Report!A:A,'Vehicle Details'!H677,Report!D:D)</f>
        <v>896</v>
      </c>
      <c r="V677">
        <f>P677/(SUMIF(Report!A:A,'Vehicle Details'!H677,Report!F:F))</f>
        <v>16.90566037735849</v>
      </c>
      <c r="W677">
        <f>AVERAGEIF(Report!A:A,'Vehicle Details'!H677,Report!G:G)</f>
        <v>4.8075000000000001</v>
      </c>
      <c r="X677">
        <f>SUMIF(Report!A:A, 'Vehicle Details'!H677,Report!H:H)</f>
        <v>254.97</v>
      </c>
      <c r="AA677">
        <f>COUNTIF('National Seating Mobility - NSM'!B:B,'Vehicle Details'!H677)</f>
        <v>0</v>
      </c>
      <c r="AB677">
        <f>SUMIF('National Seating Mobility - NSM'!B:B,'Vehicle Details'!H677,'National Seating Mobility - NSM'!F:F)</f>
        <v>0</v>
      </c>
      <c r="AC677">
        <f>VLOOKUP(A677,Export!A:I,9,FALSE)</f>
        <v>8.3333333333333329E-2</v>
      </c>
      <c r="AD677">
        <f>VLOOKUP(A677,Export!A:N,14,FALSE)</f>
        <v>193</v>
      </c>
    </row>
    <row r="678" spans="1:30">
      <c r="A678" s="1">
        <v>129</v>
      </c>
      <c r="B678" s="1" t="str">
        <f>VLOOKUP($A678,Contacts!$A:$O,14,FALSE)</f>
        <v>Mid-Central</v>
      </c>
      <c r="C678" s="1" t="str">
        <f>VLOOKUP($A678,Contacts!$A:$O,15,FALSE)</f>
        <v>Central</v>
      </c>
      <c r="D678" s="1" t="s">
        <v>3605</v>
      </c>
      <c r="E678" s="1" t="s">
        <v>136</v>
      </c>
      <c r="F678" s="1" t="s">
        <v>45</v>
      </c>
      <c r="G678" s="1" t="s">
        <v>60</v>
      </c>
      <c r="H678" s="1" t="s">
        <v>3606</v>
      </c>
      <c r="I678" s="1" t="s">
        <v>3609</v>
      </c>
      <c r="J678" s="1" t="s">
        <v>3607</v>
      </c>
      <c r="K678" s="1" t="s">
        <v>3608</v>
      </c>
      <c r="L678" t="str">
        <f>VLOOKUP(K678,Page1!A:F,6,FALSE)</f>
        <v>Technician Senior</v>
      </c>
      <c r="M678" t="str">
        <f>VLOOKUP(H678,VehiclesReport!A:D,4,FALSE)</f>
        <v>1101904952</v>
      </c>
      <c r="N678" t="e">
        <f>VLOOKUP(M678,Blackout!A:J,10,FALSE)</f>
        <v>#N/A</v>
      </c>
      <c r="O678">
        <v>1</v>
      </c>
      <c r="P678">
        <f>SUMIF(Report!A:A,'Vehicle Details'!H678,Report!D:D)</f>
        <v>635</v>
      </c>
      <c r="V678">
        <f>P678/(SUMIF(Report!A:A,'Vehicle Details'!H678,Report!F:F))</f>
        <v>15.393939393939394</v>
      </c>
      <c r="W678">
        <f>AVERAGEIF(Report!A:A,'Vehicle Details'!H678,Report!G:G)</f>
        <v>4.7</v>
      </c>
      <c r="X678">
        <f>SUMIF(Report!A:A, 'Vehicle Details'!H678,Report!H:H)</f>
        <v>193.93</v>
      </c>
      <c r="AA678">
        <f>COUNTIF('National Seating Mobility - NSM'!B:B,'Vehicle Details'!H678)</f>
        <v>0</v>
      </c>
      <c r="AB678">
        <f>SUMIF('National Seating Mobility - NSM'!B:B,'Vehicle Details'!H678,'National Seating Mobility - NSM'!F:F)</f>
        <v>0</v>
      </c>
      <c r="AC678">
        <f>VLOOKUP(A678,Export!A:I,9,FALSE)</f>
        <v>0.5</v>
      </c>
      <c r="AD678">
        <f>VLOOKUP(A678,Export!A:N,14,FALSE)</f>
        <v>301</v>
      </c>
    </row>
    <row r="679" spans="1:30">
      <c r="A679" s="1">
        <v>126</v>
      </c>
      <c r="B679" s="1" t="str">
        <f>VLOOKUP($A679,Contacts!$A:$O,14,FALSE)</f>
        <v>North Central</v>
      </c>
      <c r="C679" s="1" t="str">
        <f>VLOOKUP($A679,Contacts!$A:$O,15,FALSE)</f>
        <v>Central</v>
      </c>
      <c r="D679" s="1" t="s">
        <v>3610</v>
      </c>
      <c r="E679" s="1" t="s">
        <v>136</v>
      </c>
      <c r="F679" s="1" t="s">
        <v>99</v>
      </c>
      <c r="G679" s="1" t="s">
        <v>100</v>
      </c>
      <c r="H679" s="1" t="s">
        <v>3611</v>
      </c>
      <c r="I679" s="1" t="s">
        <v>3614</v>
      </c>
      <c r="J679" s="1" t="s">
        <v>3612</v>
      </c>
      <c r="K679" s="1" t="s">
        <v>3613</v>
      </c>
      <c r="L679" t="str">
        <f>VLOOKUP(K679,Page1!A:F,6,FALSE)</f>
        <v>RTS</v>
      </c>
      <c r="M679" t="str">
        <f>VLOOKUP(H679,VehiclesReport!A:D,4,FALSE)</f>
        <v>0011787197</v>
      </c>
      <c r="N679" t="e">
        <f>VLOOKUP(M679,Blackout!A:J,10,FALSE)</f>
        <v>#N/A</v>
      </c>
      <c r="O679">
        <v>1</v>
      </c>
      <c r="P679">
        <f>SUMIF(Report!A:A,'Vehicle Details'!H679,Report!D:D)</f>
        <v>862</v>
      </c>
      <c r="V679">
        <f>P679/(SUMIF(Report!A:A,'Vehicle Details'!H679,Report!F:F))</f>
        <v>24.281690140845072</v>
      </c>
      <c r="W679">
        <f>AVERAGEIF(Report!A:A,'Vehicle Details'!H679,Report!G:G)</f>
        <v>4.59</v>
      </c>
      <c r="X679">
        <f>SUMIF(Report!A:A, 'Vehicle Details'!H679,Report!H:H)</f>
        <v>163.07999999999998</v>
      </c>
      <c r="AA679">
        <f>COUNTIF('National Seating Mobility - NSM'!B:B,'Vehicle Details'!H679)</f>
        <v>0</v>
      </c>
      <c r="AB679">
        <f>SUMIF('National Seating Mobility - NSM'!B:B,'Vehicle Details'!H679,'National Seating Mobility - NSM'!F:F)</f>
        <v>0</v>
      </c>
      <c r="AC679">
        <f>VLOOKUP(A679,Export!A:I,9,FALSE)</f>
        <v>0.5625</v>
      </c>
      <c r="AD679">
        <f>VLOOKUP(A679,Export!A:N,14,FALSE)</f>
        <v>55</v>
      </c>
    </row>
    <row r="680" spans="1:30">
      <c r="A680" s="1">
        <v>34</v>
      </c>
      <c r="B680" s="1" t="str">
        <f>VLOOKUP($A680,Contacts!$A:$O,14,FALSE)</f>
        <v>Mid-Central</v>
      </c>
      <c r="C680" s="1" t="str">
        <f>VLOOKUP($A680,Contacts!$A:$O,15,FALSE)</f>
        <v>Central</v>
      </c>
      <c r="D680" s="1" t="s">
        <v>3615</v>
      </c>
      <c r="E680" s="1" t="s">
        <v>136</v>
      </c>
      <c r="F680" s="1" t="s">
        <v>45</v>
      </c>
      <c r="G680" s="1" t="s">
        <v>60</v>
      </c>
      <c r="H680" s="1" t="s">
        <v>3616</v>
      </c>
      <c r="I680" s="1" t="s">
        <v>3619</v>
      </c>
      <c r="J680" s="1" t="s">
        <v>3617</v>
      </c>
      <c r="K680" s="60" t="s">
        <v>3618</v>
      </c>
      <c r="L680" t="e">
        <f>VLOOKUP(K680,Page1!A:F,6,FALSE)</f>
        <v>#N/A</v>
      </c>
      <c r="M680" s="61" t="e">
        <f>VLOOKUP(H680,VehiclesReport!A:D,4,FALSE)</f>
        <v>#N/A</v>
      </c>
      <c r="N680" t="e">
        <f>VLOOKUP(M680,Blackout!A:J,10,FALSE)</f>
        <v>#N/A</v>
      </c>
      <c r="O680">
        <v>0</v>
      </c>
      <c r="P680">
        <f>SUMIF(Report!A:A,'Vehicle Details'!H680,Report!D:D)</f>
        <v>258</v>
      </c>
      <c r="V680">
        <f>P680/(SUMIF(Report!A:A,'Vehicle Details'!H680,Report!F:F))</f>
        <v>13.961038961038961</v>
      </c>
      <c r="W680">
        <f>AVERAGEIF(Report!A:A,'Vehicle Details'!H680,Report!G:G)</f>
        <v>4.33</v>
      </c>
      <c r="X680">
        <f>SUMIF(Report!A:A, 'Vehicle Details'!H680,Report!H:H)</f>
        <v>80.010000000000005</v>
      </c>
      <c r="AA680">
        <f>COUNTIF('National Seating Mobility - NSM'!B:B,'Vehicle Details'!H680)</f>
        <v>0</v>
      </c>
      <c r="AB680">
        <f>SUMIF('National Seating Mobility - NSM'!B:B,'Vehicle Details'!H680,'National Seating Mobility - NSM'!F:F)</f>
        <v>0</v>
      </c>
      <c r="AC680">
        <f>VLOOKUP(A680,Export!A:I,9,FALSE)</f>
        <v>0.2857142857142857</v>
      </c>
      <c r="AD680">
        <f>VLOOKUP(A680,Export!A:N,14,FALSE)</f>
        <v>61</v>
      </c>
    </row>
    <row r="681" spans="1:30">
      <c r="A681" s="1">
        <v>269</v>
      </c>
      <c r="B681" s="1" t="str">
        <f>VLOOKUP($A681,Contacts!$A:$O,14,FALSE)</f>
        <v>SEC</v>
      </c>
      <c r="C681" s="1" t="str">
        <f>VLOOKUP($A681,Contacts!$A:$O,15,FALSE)</f>
        <v>South East</v>
      </c>
      <c r="D681" s="1" t="s">
        <v>3620</v>
      </c>
      <c r="E681" s="1" t="s">
        <v>136</v>
      </c>
      <c r="F681" s="1" t="s">
        <v>45</v>
      </c>
      <c r="G681" s="1" t="s">
        <v>60</v>
      </c>
      <c r="H681" s="1" t="s">
        <v>3621</v>
      </c>
      <c r="I681" s="1" t="s">
        <v>3625</v>
      </c>
      <c r="J681" s="1" t="s">
        <v>3623</v>
      </c>
      <c r="K681" s="1" t="s">
        <v>3624</v>
      </c>
      <c r="L681" t="str">
        <f>VLOOKUP(K681,Page1!A:F,6,FALSE)</f>
        <v>Technician</v>
      </c>
      <c r="M681" s="61" t="e">
        <f>VLOOKUP(H681,VehiclesReport!A:D,4,FALSE)</f>
        <v>#N/A</v>
      </c>
      <c r="N681" t="e">
        <f>VLOOKUP(M681,Blackout!A:J,10,FALSE)</f>
        <v>#N/A</v>
      </c>
      <c r="O681">
        <v>0</v>
      </c>
      <c r="P681">
        <f>SUMIF(Report!A:A,'Vehicle Details'!H681,Report!D:D)</f>
        <v>638</v>
      </c>
      <c r="V681">
        <f>P681/(SUMIF(Report!A:A,'Vehicle Details'!H681,Report!F:F))</f>
        <v>16.838215888097125</v>
      </c>
      <c r="W681">
        <f>AVERAGEIF(Report!A:A,'Vehicle Details'!H681,Report!G:G)</f>
        <v>4.28</v>
      </c>
      <c r="X681">
        <f>SUMIF(Report!A:A, 'Vehicle Details'!H681,Report!H:H)</f>
        <v>162.11000000000001</v>
      </c>
      <c r="AA681">
        <f>COUNTIF('National Seating Mobility - NSM'!B:B,'Vehicle Details'!H681)</f>
        <v>0</v>
      </c>
      <c r="AB681">
        <f>SUMIF('National Seating Mobility - NSM'!B:B,'Vehicle Details'!H681,'National Seating Mobility - NSM'!F:F)</f>
        <v>0</v>
      </c>
      <c r="AC681">
        <f>VLOOKUP(A681,Export!A:I,9,FALSE)</f>
        <v>0</v>
      </c>
      <c r="AD681">
        <f>VLOOKUP(A681,Export!A:N,14,FALSE)</f>
        <v>14</v>
      </c>
    </row>
    <row r="682" spans="1:30">
      <c r="A682" s="1">
        <v>133</v>
      </c>
      <c r="B682" s="1" t="str">
        <f>VLOOKUP($A682,Contacts!$A:$O,14,FALSE)</f>
        <v>Mid-Atlantic</v>
      </c>
      <c r="C682" s="1" t="str">
        <f>VLOOKUP($A682,Contacts!$A:$O,15,FALSE)</f>
        <v>North East</v>
      </c>
      <c r="D682" s="1" t="s">
        <v>3626</v>
      </c>
      <c r="E682" s="1" t="s">
        <v>136</v>
      </c>
      <c r="F682" s="1" t="s">
        <v>99</v>
      </c>
      <c r="G682" s="1" t="s">
        <v>100</v>
      </c>
      <c r="H682" s="1" t="s">
        <v>3627</v>
      </c>
      <c r="I682" s="1" t="s">
        <v>3630</v>
      </c>
      <c r="J682" s="1" t="s">
        <v>3628</v>
      </c>
      <c r="K682" s="1" t="s">
        <v>3629</v>
      </c>
      <c r="L682" t="str">
        <f>VLOOKUP(K682,Page1!A:F,6,FALSE)</f>
        <v>RTS</v>
      </c>
      <c r="M682" t="str">
        <f>VLOOKUP(H682,VehiclesReport!A:D,4,FALSE)</f>
        <v>9062687067</v>
      </c>
      <c r="N682" t="e">
        <f>VLOOKUP(M682,Blackout!A:J,10,FALSE)</f>
        <v>#N/A</v>
      </c>
      <c r="O682">
        <v>1</v>
      </c>
      <c r="P682">
        <f>SUMIF(Report!A:A,'Vehicle Details'!H682,Report!D:D)</f>
        <v>0</v>
      </c>
      <c r="V682" t="e">
        <f>P682/(SUMIF(Report!A:A,'Vehicle Details'!H682,Report!F:F))</f>
        <v>#DIV/0!</v>
      </c>
      <c r="W682" t="e">
        <f>AVERAGEIF(Report!A:A,'Vehicle Details'!H682,Report!G:G)</f>
        <v>#DIV/0!</v>
      </c>
      <c r="X682">
        <f>SUMIF(Report!A:A, 'Vehicle Details'!H682,Report!H:H)</f>
        <v>0</v>
      </c>
      <c r="AA682">
        <f>COUNTIF('National Seating Mobility - NSM'!B:B,'Vehicle Details'!H682)</f>
        <v>0</v>
      </c>
      <c r="AB682">
        <f>SUMIF('National Seating Mobility - NSM'!B:B,'Vehicle Details'!H682,'National Seating Mobility - NSM'!F:F)</f>
        <v>0</v>
      </c>
      <c r="AC682">
        <f>VLOOKUP(A682,Export!A:I,9,FALSE)</f>
        <v>0</v>
      </c>
      <c r="AD682">
        <f>VLOOKUP(A682,Export!A:N,14,FALSE)</f>
        <v>96</v>
      </c>
    </row>
    <row r="683" spans="1:30">
      <c r="A683" s="1">
        <v>48</v>
      </c>
      <c r="B683" s="1" t="str">
        <f>VLOOKUP($A683,Contacts!$A:$O,14,FALSE)</f>
        <v>Mid-Central</v>
      </c>
      <c r="C683" s="1" t="str">
        <f>VLOOKUP($A683,Contacts!$A:$O,15,FALSE)</f>
        <v>Central</v>
      </c>
      <c r="D683" s="1" t="s">
        <v>3631</v>
      </c>
      <c r="E683" s="1" t="s">
        <v>136</v>
      </c>
      <c r="F683" s="1" t="s">
        <v>45</v>
      </c>
      <c r="G683" s="1" t="s">
        <v>60</v>
      </c>
      <c r="H683" s="1" t="s">
        <v>3632</v>
      </c>
      <c r="I683" s="1" t="s">
        <v>3635</v>
      </c>
      <c r="J683" s="1" t="s">
        <v>3633</v>
      </c>
      <c r="K683" s="60" t="s">
        <v>3634</v>
      </c>
      <c r="L683" t="e">
        <f>VLOOKUP(K683,Page1!A:F,6,FALSE)</f>
        <v>#N/A</v>
      </c>
      <c r="M683" t="str">
        <f>VLOOKUP(H683,VehiclesReport!A:D,4,FALSE)</f>
        <v>1112702063</v>
      </c>
      <c r="N683" t="e">
        <f>VLOOKUP(M683,Blackout!A:J,10,FALSE)</f>
        <v>#N/A</v>
      </c>
      <c r="O683">
        <v>1</v>
      </c>
      <c r="P683">
        <f>SUMIF(Report!A:A,'Vehicle Details'!H683,Report!D:D)</f>
        <v>746</v>
      </c>
      <c r="V683">
        <f>P683/(SUMIF(Report!A:A,'Vehicle Details'!H683,Report!F:F))</f>
        <v>16.843531271167308</v>
      </c>
      <c r="W683">
        <f>AVERAGEIF(Report!A:A,'Vehicle Details'!H683,Report!G:G)</f>
        <v>4.3250000000000002</v>
      </c>
      <c r="X683">
        <f>SUMIF(Report!A:A, 'Vehicle Details'!H683,Report!H:H)</f>
        <v>191.21</v>
      </c>
      <c r="AA683">
        <f>COUNTIF('National Seating Mobility - NSM'!B:B,'Vehicle Details'!H683)</f>
        <v>0</v>
      </c>
      <c r="AB683">
        <f>SUMIF('National Seating Mobility - NSM'!B:B,'Vehicle Details'!H683,'National Seating Mobility - NSM'!F:F)</f>
        <v>0</v>
      </c>
      <c r="AC683">
        <f>VLOOKUP(A683,Export!A:I,9,FALSE)</f>
        <v>0</v>
      </c>
      <c r="AD683">
        <f>VLOOKUP(A683,Export!A:N,14,FALSE)</f>
        <v>137</v>
      </c>
    </row>
    <row r="684" spans="1:30">
      <c r="A684" s="1">
        <v>5</v>
      </c>
      <c r="B684" s="1" t="str">
        <f>VLOOKUP($A684,Contacts!$A:$O,14,FALSE)</f>
        <v>SEC</v>
      </c>
      <c r="C684" s="1" t="str">
        <f>VLOOKUP($A684,Contacts!$A:$O,15,FALSE)</f>
        <v>South East</v>
      </c>
      <c r="D684" s="1" t="s">
        <v>3636</v>
      </c>
      <c r="E684" s="1" t="s">
        <v>136</v>
      </c>
      <c r="F684" s="1" t="s">
        <v>45</v>
      </c>
      <c r="G684" s="1" t="s">
        <v>60</v>
      </c>
      <c r="H684" s="1" t="s">
        <v>3637</v>
      </c>
      <c r="I684" s="1" t="s">
        <v>3640</v>
      </c>
      <c r="J684" s="1" t="s">
        <v>3638</v>
      </c>
      <c r="K684" s="1" t="s">
        <v>3639</v>
      </c>
      <c r="L684" t="str">
        <f>VLOOKUP(K684,Page1!A:F,6,FALSE)</f>
        <v>Access Technician</v>
      </c>
      <c r="M684" t="str">
        <f>VLOOKUP(H684,VehiclesReport!A:D,4,FALSE)</f>
        <v>1121605530</v>
      </c>
      <c r="N684" t="e">
        <f>VLOOKUP(M684,Blackout!A:J,10,FALSE)</f>
        <v>#N/A</v>
      </c>
      <c r="O684">
        <v>1</v>
      </c>
      <c r="P684">
        <f>SUMIF(Report!A:A,'Vehicle Details'!H684,Report!D:D)</f>
        <v>0</v>
      </c>
      <c r="V684" t="e">
        <f>P684/(SUMIF(Report!A:A,'Vehicle Details'!H684,Report!F:F))</f>
        <v>#DIV/0!</v>
      </c>
      <c r="W684" t="e">
        <f>AVERAGEIF(Report!A:A,'Vehicle Details'!H684,Report!G:G)</f>
        <v>#DIV/0!</v>
      </c>
      <c r="X684">
        <f>SUMIF(Report!A:A, 'Vehicle Details'!H684,Report!H:H)</f>
        <v>0</v>
      </c>
      <c r="AA684">
        <f>COUNTIF('National Seating Mobility - NSM'!B:B,'Vehicle Details'!H684)</f>
        <v>0</v>
      </c>
      <c r="AB684">
        <f>SUMIF('National Seating Mobility - NSM'!B:B,'Vehicle Details'!H684,'National Seating Mobility - NSM'!F:F)</f>
        <v>0</v>
      </c>
      <c r="AC684">
        <f>VLOOKUP(A684,Export!A:I,9,FALSE)</f>
        <v>0.47058823529411764</v>
      </c>
      <c r="AD684">
        <f>VLOOKUP(A684,Export!A:N,14,FALSE)</f>
        <v>218</v>
      </c>
    </row>
    <row r="685" spans="1:30">
      <c r="A685" s="1">
        <v>169</v>
      </c>
      <c r="B685" s="1" t="str">
        <f>VLOOKUP($A685,Contacts!$A:$O,14,FALSE)</f>
        <v>ACC</v>
      </c>
      <c r="C685" s="1" t="str">
        <f>VLOOKUP($A685,Contacts!$A:$O,15,FALSE)</f>
        <v>South East</v>
      </c>
      <c r="D685" s="1" t="s">
        <v>3641</v>
      </c>
      <c r="E685" s="1" t="s">
        <v>136</v>
      </c>
      <c r="F685" s="1" t="s">
        <v>45</v>
      </c>
      <c r="G685" s="1" t="s">
        <v>375</v>
      </c>
      <c r="H685" s="1" t="s">
        <v>3642</v>
      </c>
      <c r="I685" s="1" t="s">
        <v>3645</v>
      </c>
      <c r="J685" s="1" t="s">
        <v>3643</v>
      </c>
      <c r="K685" s="1" t="s">
        <v>3644</v>
      </c>
      <c r="L685" t="str">
        <f>VLOOKUP(K685,Page1!A:F,6,FALSE)</f>
        <v>RTS</v>
      </c>
      <c r="M685" t="str">
        <f>VLOOKUP(H685,VehiclesReport!A:D,4,FALSE)</f>
        <v>0042287088</v>
      </c>
      <c r="N685" t="e">
        <f>VLOOKUP(M685,Blackout!A:J,10,FALSE)</f>
        <v>#N/A</v>
      </c>
      <c r="O685">
        <v>1</v>
      </c>
      <c r="P685">
        <f>SUMIF(Report!A:A,'Vehicle Details'!H685,Report!D:D)</f>
        <v>256</v>
      </c>
      <c r="V685">
        <f>P685/(SUMIF(Report!A:A,'Vehicle Details'!H685,Report!F:F))</f>
        <v>25.858585858585858</v>
      </c>
      <c r="W685">
        <f>AVERAGEIF(Report!A:A,'Vehicle Details'!H685,Report!G:G)</f>
        <v>4.49</v>
      </c>
      <c r="X685">
        <f>SUMIF(Report!A:A, 'Vehicle Details'!H685,Report!H:H)</f>
        <v>44.47</v>
      </c>
      <c r="AA685">
        <f>COUNTIF('National Seating Mobility - NSM'!B:B,'Vehicle Details'!H685)</f>
        <v>0</v>
      </c>
      <c r="AB685">
        <f>SUMIF('National Seating Mobility - NSM'!B:B,'Vehicle Details'!H685,'National Seating Mobility - NSM'!F:F)</f>
        <v>0</v>
      </c>
      <c r="AC685">
        <f>VLOOKUP(A685,Export!A:I,9,FALSE)</f>
        <v>0.4</v>
      </c>
      <c r="AD685">
        <f>VLOOKUP(A685,Export!A:N,14,FALSE)</f>
        <v>41</v>
      </c>
    </row>
    <row r="686" spans="1:30">
      <c r="A686" s="1">
        <v>181</v>
      </c>
      <c r="B686" s="1" t="str">
        <f>VLOOKUP($A686,Contacts!$A:$O,14,FALSE)</f>
        <v>Big East</v>
      </c>
      <c r="C686" s="1" t="str">
        <f>VLOOKUP($A686,Contacts!$A:$O,15,FALSE)</f>
        <v>North East</v>
      </c>
      <c r="D686" s="1" t="s">
        <v>3646</v>
      </c>
      <c r="E686" s="1" t="s">
        <v>136</v>
      </c>
      <c r="F686" s="1" t="s">
        <v>99</v>
      </c>
      <c r="G686" s="1" t="s">
        <v>100</v>
      </c>
      <c r="H686" s="1" t="s">
        <v>3647</v>
      </c>
      <c r="I686" s="1" t="s">
        <v>3650</v>
      </c>
      <c r="J686" s="1" t="s">
        <v>3648</v>
      </c>
      <c r="K686" s="1" t="s">
        <v>3649</v>
      </c>
      <c r="L686" t="str">
        <f>VLOOKUP(K686,Page1!A:F,6,FALSE)</f>
        <v>General Manager</v>
      </c>
      <c r="M686" t="str">
        <f>VLOOKUP(H686,VehiclesReport!A:D,4,FALSE)</f>
        <v>1101905450</v>
      </c>
      <c r="N686" t="e">
        <f>VLOOKUP(M686,Blackout!A:J,10,FALSE)</f>
        <v>#N/A</v>
      </c>
      <c r="O686">
        <v>1</v>
      </c>
      <c r="P686">
        <f>SUMIF(Report!A:A,'Vehicle Details'!H686,Report!D:D)</f>
        <v>411</v>
      </c>
      <c r="V686">
        <f>P686/(SUMIF(Report!A:A,'Vehicle Details'!H686,Report!F:F))</f>
        <v>19.759615384615383</v>
      </c>
      <c r="W686">
        <f>AVERAGEIF(Report!A:A,'Vehicle Details'!H686,Report!G:G)</f>
        <v>4.8600000000000003</v>
      </c>
      <c r="X686">
        <f>SUMIF(Report!A:A, 'Vehicle Details'!H686,Report!H:H)</f>
        <v>101.12</v>
      </c>
      <c r="AA686">
        <f>COUNTIF('National Seating Mobility - NSM'!B:B,'Vehicle Details'!H686)</f>
        <v>0</v>
      </c>
      <c r="AB686">
        <f>SUMIF('National Seating Mobility - NSM'!B:B,'Vehicle Details'!H686,'National Seating Mobility - NSM'!F:F)</f>
        <v>0</v>
      </c>
      <c r="AC686">
        <f>VLOOKUP(A686,Export!A:I,9,FALSE)</f>
        <v>0.15789473684210525</v>
      </c>
      <c r="AD686">
        <f>VLOOKUP(A686,Export!A:N,14,FALSE)</f>
        <v>167</v>
      </c>
    </row>
    <row r="687" spans="1:30">
      <c r="A687" s="1">
        <v>175</v>
      </c>
      <c r="B687" s="1" t="str">
        <f>VLOOKUP($A687,Contacts!$A:$O,14,FALSE)</f>
        <v>South West</v>
      </c>
      <c r="C687" s="1" t="str">
        <f>VLOOKUP($A687,Contacts!$A:$O,15,FALSE)</f>
        <v>West</v>
      </c>
      <c r="D687" s="1" t="s">
        <v>3651</v>
      </c>
      <c r="E687" s="1" t="s">
        <v>44</v>
      </c>
      <c r="F687" s="1" t="s">
        <v>21</v>
      </c>
      <c r="G687" s="1" t="s">
        <v>3652</v>
      </c>
      <c r="H687" s="1" t="s">
        <v>3653</v>
      </c>
      <c r="I687" s="1" t="s">
        <v>3656</v>
      </c>
      <c r="J687" s="1" t="s">
        <v>3654</v>
      </c>
      <c r="K687" s="1" t="s">
        <v>3655</v>
      </c>
      <c r="L687" t="str">
        <f>VLOOKUP(K687,Page1!A:F,6,FALSE)</f>
        <v>RTS</v>
      </c>
      <c r="M687" t="str">
        <f>VLOOKUP(H687,VehiclesReport!A:D,4,FALSE)</f>
        <v>0051186154</v>
      </c>
      <c r="N687" t="e">
        <f>VLOOKUP(M687,Blackout!A:J,10,FALSE)</f>
        <v>#N/A</v>
      </c>
      <c r="O687">
        <v>1</v>
      </c>
      <c r="P687">
        <f>SUMIF(Report!A:A,'Vehicle Details'!H687,Report!D:D)</f>
        <v>261</v>
      </c>
      <c r="V687">
        <f>P687/(SUMIF(Report!A:A,'Vehicle Details'!H687,Report!F:F))</f>
        <v>20.390625</v>
      </c>
      <c r="W687">
        <f>AVERAGEIF(Report!A:A,'Vehicle Details'!H687,Report!G:G)</f>
        <v>4.16</v>
      </c>
      <c r="X687">
        <f>SUMIF(Report!A:A, 'Vehicle Details'!H687,Report!H:H)</f>
        <v>53.23</v>
      </c>
      <c r="AA687" s="61">
        <f>COUNTIF('National Seating Mobility - NSM'!B:B,'Vehicle Details'!H687)</f>
        <v>1</v>
      </c>
      <c r="AB687">
        <f>SUMIF('National Seating Mobility - NSM'!B:B,'Vehicle Details'!H687,'National Seating Mobility - NSM'!F:F)</f>
        <v>0</v>
      </c>
      <c r="AC687">
        <f>VLOOKUP(A687,Export!A:I,9,FALSE)</f>
        <v>0.4</v>
      </c>
      <c r="AD687">
        <f>VLOOKUP(A687,Export!A:N,14,FALSE)</f>
        <v>210</v>
      </c>
    </row>
    <row r="688" spans="1:30">
      <c r="A688" s="1">
        <v>39</v>
      </c>
      <c r="B688" s="1" t="str">
        <f>VLOOKUP($A688,Contacts!$A:$O,14,FALSE)</f>
        <v>North Pacific</v>
      </c>
      <c r="C688" s="1" t="str">
        <f>VLOOKUP($A688,Contacts!$A:$O,15,FALSE)</f>
        <v>West</v>
      </c>
      <c r="D688" s="1" t="s">
        <v>3657</v>
      </c>
      <c r="E688" s="1" t="s">
        <v>67</v>
      </c>
      <c r="F688" s="1" t="s">
        <v>45</v>
      </c>
      <c r="G688" s="1" t="s">
        <v>68</v>
      </c>
      <c r="H688" s="1" t="s">
        <v>3658</v>
      </c>
      <c r="I688" s="1" t="s">
        <v>3661</v>
      </c>
      <c r="J688" s="1" t="s">
        <v>3659</v>
      </c>
      <c r="K688" s="60" t="s">
        <v>3660</v>
      </c>
      <c r="L688" t="e">
        <f>VLOOKUP(K688,Page1!A:F,6,FALSE)</f>
        <v>#N/A</v>
      </c>
      <c r="M688" t="str">
        <f>VLOOKUP(H688,VehiclesReport!A:D,4,FALSE)</f>
        <v>0051186179</v>
      </c>
      <c r="N688" t="e">
        <f>VLOOKUP(M688,Blackout!A:J,10,FALSE)</f>
        <v>#N/A</v>
      </c>
      <c r="O688">
        <v>1</v>
      </c>
      <c r="P688">
        <f>SUMIF(Report!A:A,'Vehicle Details'!H688,Report!D:D)</f>
        <v>799</v>
      </c>
      <c r="V688">
        <f>P688/(SUMIF(Report!A:A,'Vehicle Details'!H688,Report!F:F))</f>
        <v>22.992805755395683</v>
      </c>
      <c r="W688">
        <f>AVERAGEIF(Report!A:A,'Vehicle Details'!H688,Report!G:G)</f>
        <v>6.2419999999999991</v>
      </c>
      <c r="X688">
        <f>SUMIF(Report!A:A, 'Vehicle Details'!H688,Report!H:H)</f>
        <v>216.71000000000004</v>
      </c>
      <c r="AA688">
        <f>COUNTIF('National Seating Mobility - NSM'!B:B,'Vehicle Details'!H688)</f>
        <v>0</v>
      </c>
      <c r="AB688">
        <f>SUMIF('National Seating Mobility - NSM'!B:B,'Vehicle Details'!H688,'National Seating Mobility - NSM'!F:F)</f>
        <v>0</v>
      </c>
      <c r="AC688">
        <f>VLOOKUP(A688,Export!A:I,9,FALSE)</f>
        <v>0.21428571428571427</v>
      </c>
      <c r="AD688">
        <f>VLOOKUP(A688,Export!A:N,14,FALSE)</f>
        <v>124</v>
      </c>
    </row>
    <row r="689" spans="1:30">
      <c r="A689" s="1">
        <v>61</v>
      </c>
      <c r="B689" s="1" t="str">
        <f>VLOOKUP($A689,Contacts!$A:$O,14,FALSE)</f>
        <v>Big 10</v>
      </c>
      <c r="C689" s="1" t="str">
        <f>VLOOKUP($A689,Contacts!$A:$O,15,FALSE)</f>
        <v>Central</v>
      </c>
      <c r="D689" s="1" t="s">
        <v>3662</v>
      </c>
      <c r="E689" s="1" t="s">
        <v>331</v>
      </c>
      <c r="F689" s="1" t="s">
        <v>45</v>
      </c>
      <c r="G689" s="1" t="s">
        <v>53</v>
      </c>
      <c r="H689" s="1" t="s">
        <v>3663</v>
      </c>
      <c r="I689" s="1" t="s">
        <v>3666</v>
      </c>
      <c r="J689" s="1" t="s">
        <v>3664</v>
      </c>
      <c r="K689" s="60" t="s">
        <v>3665</v>
      </c>
      <c r="L689" t="e">
        <f>VLOOKUP(K689,Page1!A:F,6,FALSE)</f>
        <v>#N/A</v>
      </c>
      <c r="M689" t="str">
        <f>VLOOKUP(H689,VehiclesReport!A:D,4,FALSE)</f>
        <v>1120304068</v>
      </c>
      <c r="N689" t="e">
        <f>VLOOKUP(M689,Blackout!A:J,10,FALSE)</f>
        <v>#N/A</v>
      </c>
      <c r="O689">
        <v>1</v>
      </c>
      <c r="P689">
        <f>SUMIF(Report!A:A,'Vehicle Details'!H689,Report!D:D)</f>
        <v>276</v>
      </c>
      <c r="V689">
        <f>P689/(SUMIF(Report!A:A,'Vehicle Details'!H689,Report!F:F))</f>
        <v>15.333333333333334</v>
      </c>
      <c r="W689">
        <f>AVERAGEIF(Report!A:A,'Vehicle Details'!H689,Report!G:G)</f>
        <v>4.6500000000000004</v>
      </c>
      <c r="X689">
        <f>SUMIF(Report!A:A, 'Vehicle Details'!H689,Report!H:H)</f>
        <v>83.7</v>
      </c>
      <c r="AA689">
        <f>COUNTIF('National Seating Mobility - NSM'!B:B,'Vehicle Details'!H689)</f>
        <v>0</v>
      </c>
      <c r="AB689">
        <f>SUMIF('National Seating Mobility - NSM'!B:B,'Vehicle Details'!H689,'National Seating Mobility - NSM'!F:F)</f>
        <v>0</v>
      </c>
      <c r="AC689">
        <f>VLOOKUP(A689,Export!A:I,9,FALSE)</f>
        <v>0</v>
      </c>
      <c r="AD689">
        <f>VLOOKUP(A689,Export!A:N,14,FALSE)</f>
        <v>65</v>
      </c>
    </row>
    <row r="690" spans="1:30">
      <c r="A690" s="1">
        <v>20</v>
      </c>
      <c r="B690" s="1" t="str">
        <f>VLOOKUP($A690,Contacts!$A:$O,14,FALSE)</f>
        <v>Mid-Central</v>
      </c>
      <c r="C690" s="1" t="str">
        <f>VLOOKUP($A690,Contacts!$A:$O,15,FALSE)</f>
        <v>Central</v>
      </c>
      <c r="D690" s="1" t="s">
        <v>3667</v>
      </c>
      <c r="E690" s="1" t="s">
        <v>331</v>
      </c>
      <c r="F690" s="1" t="s">
        <v>45</v>
      </c>
      <c r="G690" s="1" t="s">
        <v>2202</v>
      </c>
      <c r="H690" s="1" t="s">
        <v>3668</v>
      </c>
      <c r="I690" s="1" t="s">
        <v>3671</v>
      </c>
      <c r="J690" s="1" t="s">
        <v>3669</v>
      </c>
      <c r="K690" s="1" t="s">
        <v>3670</v>
      </c>
      <c r="L690" t="str">
        <f>VLOOKUP(K690,Page1!A:F,6,FALSE)</f>
        <v>Technician</v>
      </c>
      <c r="M690" t="str">
        <f>VLOOKUP(H690,VehiclesReport!A:D,4,FALSE)</f>
        <v>1112904852</v>
      </c>
      <c r="N690" t="e">
        <f>VLOOKUP(M690,Blackout!A:J,10,FALSE)</f>
        <v>#N/A</v>
      </c>
      <c r="O690">
        <v>1</v>
      </c>
      <c r="P690">
        <f>SUMIF(Report!A:A,'Vehicle Details'!H690,Report!D:D)</f>
        <v>278</v>
      </c>
      <c r="V690">
        <f>P690/(SUMIF(Report!A:A,'Vehicle Details'!H690,Report!F:F))</f>
        <v>14.271047227926077</v>
      </c>
      <c r="W690">
        <f>AVERAGEIF(Report!A:A,'Vehicle Details'!H690,Report!G:G)</f>
        <v>4.32</v>
      </c>
      <c r="X690">
        <f>SUMIF(Report!A:A, 'Vehicle Details'!H690,Report!H:H)</f>
        <v>84.15</v>
      </c>
      <c r="AA690">
        <f>COUNTIF('National Seating Mobility - NSM'!B:B,'Vehicle Details'!H690)</f>
        <v>0</v>
      </c>
      <c r="AB690">
        <f>SUMIF('National Seating Mobility - NSM'!B:B,'Vehicle Details'!H690,'National Seating Mobility - NSM'!F:F)</f>
        <v>0</v>
      </c>
      <c r="AC690">
        <f>VLOOKUP(A690,Export!A:I,9,FALSE)</f>
        <v>0.2</v>
      </c>
      <c r="AD690">
        <f>VLOOKUP(A690,Export!A:N,14,FALSE)</f>
        <v>44</v>
      </c>
    </row>
    <row r="691" spans="1:30">
      <c r="A691" s="1">
        <v>143</v>
      </c>
      <c r="B691" s="1" t="str">
        <f>VLOOKUP($A691,Contacts!$A:$O,14,FALSE)</f>
        <v>SEC</v>
      </c>
      <c r="C691" s="1" t="str">
        <f>VLOOKUP($A691,Contacts!$A:$O,15,FALSE)</f>
        <v>South East</v>
      </c>
      <c r="D691" s="1" t="s">
        <v>3672</v>
      </c>
      <c r="E691" s="1" t="s">
        <v>67</v>
      </c>
      <c r="F691" s="1" t="s">
        <v>21</v>
      </c>
      <c r="G691" s="1" t="s">
        <v>770</v>
      </c>
      <c r="H691" s="1" t="s">
        <v>3673</v>
      </c>
      <c r="I691" s="1" t="s">
        <v>3676</v>
      </c>
      <c r="J691" s="1" t="s">
        <v>3674</v>
      </c>
      <c r="K691" s="1" t="s">
        <v>3675</v>
      </c>
      <c r="L691" t="str">
        <f>VLOOKUP(K691,Page1!A:F,6,FALSE)</f>
        <v>Technician</v>
      </c>
      <c r="M691" t="str">
        <f>VLOOKUP(H691,VehiclesReport!A:D,4,FALSE)</f>
        <v>0090402574</v>
      </c>
      <c r="N691" t="e">
        <f>VLOOKUP(M691,Blackout!A:J,10,FALSE)</f>
        <v>#N/A</v>
      </c>
      <c r="O691">
        <v>1</v>
      </c>
      <c r="P691">
        <f>SUMIF(Report!A:A,'Vehicle Details'!H691,Report!D:D)</f>
        <v>737</v>
      </c>
      <c r="V691">
        <f>P691/(SUMIF(Report!A:A,'Vehicle Details'!H691,Report!F:F))</f>
        <v>16.539497307001795</v>
      </c>
      <c r="W691">
        <f>AVERAGEIF(Report!A:A,'Vehicle Details'!H691,Report!G:G)</f>
        <v>4.4399999999999995</v>
      </c>
      <c r="X691">
        <f>SUMIF(Report!A:A, 'Vehicle Details'!H691,Report!H:H)</f>
        <v>198</v>
      </c>
      <c r="AA691">
        <f>COUNTIF('National Seating Mobility - NSM'!B:B,'Vehicle Details'!H691)</f>
        <v>1</v>
      </c>
      <c r="AB691">
        <f>SUMIF('National Seating Mobility - NSM'!B:B,'Vehicle Details'!H691,'National Seating Mobility - NSM'!F:F)</f>
        <v>1</v>
      </c>
      <c r="AC691">
        <f>VLOOKUP(A691,Export!A:I,9,FALSE)</f>
        <v>0.7</v>
      </c>
      <c r="AD691">
        <f>VLOOKUP(A691,Export!A:N,14,FALSE)</f>
        <v>175</v>
      </c>
    </row>
    <row r="692" spans="1:30">
      <c r="A692" s="1">
        <v>175</v>
      </c>
      <c r="B692" s="1" t="str">
        <f>VLOOKUP($A692,Contacts!$A:$O,14,FALSE)</f>
        <v>South West</v>
      </c>
      <c r="C692" s="1" t="str">
        <f>VLOOKUP($A692,Contacts!$A:$O,15,FALSE)</f>
        <v>West</v>
      </c>
      <c r="D692" s="1" t="s">
        <v>3677</v>
      </c>
      <c r="E692" s="1" t="s">
        <v>67</v>
      </c>
      <c r="F692" s="1" t="s">
        <v>45</v>
      </c>
      <c r="G692" s="1" t="s">
        <v>46</v>
      </c>
      <c r="H692" s="1" t="s">
        <v>3678</v>
      </c>
      <c r="I692" s="1" t="s">
        <v>3681</v>
      </c>
      <c r="J692" s="1" t="s">
        <v>3679</v>
      </c>
      <c r="K692" s="1" t="s">
        <v>3680</v>
      </c>
      <c r="L692" t="str">
        <f>VLOOKUP(K692,Page1!A:F,6,FALSE)</f>
        <v>Technician</v>
      </c>
      <c r="M692" s="61" t="str">
        <f>VLOOKUP(H692,VehiclesReport!A:D,4,FALSE)</f>
        <v>1120304050</v>
      </c>
      <c r="N692" t="str">
        <f>VLOOKUP(M692,Blackout!A:J,10,FALSE)</f>
        <v>Not Activated</v>
      </c>
      <c r="O692">
        <v>0</v>
      </c>
      <c r="P692">
        <f>SUMIF(Report!A:A,'Vehicle Details'!H692,Report!D:D)</f>
        <v>331</v>
      </c>
      <c r="V692">
        <f>P692/(SUMIF(Report!A:A,'Vehicle Details'!H692,Report!F:F))</f>
        <v>15.998066698888351</v>
      </c>
      <c r="W692">
        <f>AVERAGEIF(Report!A:A,'Vehicle Details'!H692,Report!G:G)</f>
        <v>4.68</v>
      </c>
      <c r="X692">
        <f>SUMIF(Report!A:A, 'Vehicle Details'!H692,Report!H:H)</f>
        <v>96.92</v>
      </c>
      <c r="AA692">
        <f>COUNTIF('National Seating Mobility - NSM'!B:B,'Vehicle Details'!H692)</f>
        <v>0</v>
      </c>
      <c r="AB692">
        <f>SUMIF('National Seating Mobility - NSM'!B:B,'Vehicle Details'!H692,'National Seating Mobility - NSM'!F:F)</f>
        <v>0</v>
      </c>
      <c r="AC692">
        <f>VLOOKUP(A692,Export!A:I,9,FALSE)</f>
        <v>0.4</v>
      </c>
      <c r="AD692">
        <f>VLOOKUP(A692,Export!A:N,14,FALSE)</f>
        <v>210</v>
      </c>
    </row>
    <row r="693" spans="1:30">
      <c r="A693" s="1">
        <v>130</v>
      </c>
      <c r="B693" s="1" t="str">
        <f>VLOOKUP($A693,Contacts!$A:$O,14,FALSE)</f>
        <v>North Pacific</v>
      </c>
      <c r="C693" s="1" t="str">
        <f>VLOOKUP($A693,Contacts!$A:$O,15,FALSE)</f>
        <v>West</v>
      </c>
      <c r="D693" s="1" t="s">
        <v>3682</v>
      </c>
      <c r="E693" s="1" t="s">
        <v>67</v>
      </c>
      <c r="F693" s="1" t="s">
        <v>45</v>
      </c>
      <c r="G693" s="1" t="s">
        <v>46</v>
      </c>
      <c r="H693" s="1" t="s">
        <v>3683</v>
      </c>
      <c r="I693" s="1" t="s">
        <v>3686</v>
      </c>
      <c r="J693" s="1" t="s">
        <v>3684</v>
      </c>
      <c r="K693" s="1" t="s">
        <v>3685</v>
      </c>
      <c r="L693" t="str">
        <f>VLOOKUP(K693,Page1!A:F,6,FALSE)</f>
        <v>Technician</v>
      </c>
      <c r="M693" t="str">
        <f>VLOOKUP(H693,VehiclesReport!A:D,4,FALSE)</f>
        <v>1112902916</v>
      </c>
      <c r="N693" t="e">
        <f>VLOOKUP(M693,Blackout!A:J,10,FALSE)</f>
        <v>#N/A</v>
      </c>
      <c r="O693">
        <v>1</v>
      </c>
      <c r="P693">
        <f>SUMIF(Report!A:A,'Vehicle Details'!H693,Report!D:D)</f>
        <v>305</v>
      </c>
      <c r="V693">
        <f>P693/(SUMIF(Report!A:A,'Vehicle Details'!H693,Report!F:F))</f>
        <v>14.087759815242496</v>
      </c>
      <c r="W693">
        <f>AVERAGEIF(Report!A:A,'Vehicle Details'!H693,Report!G:G)</f>
        <v>6.2</v>
      </c>
      <c r="X693">
        <f>SUMIF(Report!A:A, 'Vehicle Details'!H693,Report!H:H)</f>
        <v>134.21</v>
      </c>
      <c r="AA693">
        <f>COUNTIF('National Seating Mobility - NSM'!B:B,'Vehicle Details'!H693)</f>
        <v>0</v>
      </c>
      <c r="AB693">
        <f>SUMIF('National Seating Mobility - NSM'!B:B,'Vehicle Details'!H693,'National Seating Mobility - NSM'!F:F)</f>
        <v>0</v>
      </c>
      <c r="AC693">
        <f>VLOOKUP(A693,Export!A:I,9,FALSE)</f>
        <v>0.8</v>
      </c>
      <c r="AD693">
        <f>VLOOKUP(A693,Export!A:N,14,FALSE)</f>
        <v>58</v>
      </c>
    </row>
    <row r="694" spans="1:30">
      <c r="A694" s="1">
        <v>4</v>
      </c>
      <c r="B694" s="1" t="str">
        <f>VLOOKUP($A694,Contacts!$A:$O,14,FALSE)</f>
        <v>Gulf Coast</v>
      </c>
      <c r="C694" s="1" t="str">
        <f>VLOOKUP($A694,Contacts!$A:$O,15,FALSE)</f>
        <v>South East</v>
      </c>
      <c r="D694" s="1" t="s">
        <v>3687</v>
      </c>
      <c r="E694" s="1" t="s">
        <v>136</v>
      </c>
      <c r="F694" s="1" t="s">
        <v>99</v>
      </c>
      <c r="G694" s="1" t="s">
        <v>100</v>
      </c>
      <c r="H694" s="1" t="s">
        <v>3688</v>
      </c>
      <c r="I694" s="1" t="s">
        <v>3691</v>
      </c>
      <c r="J694" s="1" t="s">
        <v>3689</v>
      </c>
      <c r="K694" s="1" t="s">
        <v>3690</v>
      </c>
      <c r="L694" t="str">
        <f>VLOOKUP(K694,Page1!A:F,6,FALSE)</f>
        <v>RTS</v>
      </c>
      <c r="M694" t="str">
        <f>VLOOKUP(H694,VehiclesReport!A:D,4,FALSE)</f>
        <v>0051186161</v>
      </c>
      <c r="N694" t="e">
        <f>VLOOKUP(M694,Blackout!A:J,10,FALSE)</f>
        <v>#N/A</v>
      </c>
      <c r="O694">
        <v>1</v>
      </c>
      <c r="P694">
        <f>SUMIF(Report!A:A,'Vehicle Details'!H694,Report!D:D)</f>
        <v>297</v>
      </c>
      <c r="V694">
        <f>P694/(SUMIF(Report!A:A,'Vehicle Details'!H694,Report!F:F))</f>
        <v>17.28754365541327</v>
      </c>
      <c r="W694">
        <f>AVERAGEIF(Report!A:A,'Vehicle Details'!H694,Report!G:G)</f>
        <v>4.3</v>
      </c>
      <c r="X694">
        <f>SUMIF(Report!A:A, 'Vehicle Details'!H694,Report!H:H)</f>
        <v>73.849999999999994</v>
      </c>
      <c r="AA694">
        <f>COUNTIF('National Seating Mobility - NSM'!B:B,'Vehicle Details'!H694)</f>
        <v>0</v>
      </c>
      <c r="AB694">
        <f>SUMIF('National Seating Mobility - NSM'!B:B,'Vehicle Details'!H694,'National Seating Mobility - NSM'!F:F)</f>
        <v>0</v>
      </c>
      <c r="AC694">
        <f>VLOOKUP(A694,Export!A:I,9,FALSE)</f>
        <v>0.22727272727272727</v>
      </c>
      <c r="AD694">
        <f>VLOOKUP(A694,Export!A:N,14,FALSE)</f>
        <v>529</v>
      </c>
    </row>
    <row r="695" spans="1:30">
      <c r="A695" s="1">
        <v>18</v>
      </c>
      <c r="B695" s="1" t="str">
        <f>VLOOKUP($A695,Contacts!$A:$O,14,FALSE)</f>
        <v>North Pacific</v>
      </c>
      <c r="C695" s="1" t="str">
        <f>VLOOKUP($A695,Contacts!$A:$O,15,FALSE)</f>
        <v>West</v>
      </c>
      <c r="D695" s="1" t="s">
        <v>3692</v>
      </c>
      <c r="E695" s="1" t="s">
        <v>136</v>
      </c>
      <c r="F695" s="1" t="s">
        <v>45</v>
      </c>
      <c r="G695" s="1" t="s">
        <v>68</v>
      </c>
      <c r="H695" s="1" t="s">
        <v>3693</v>
      </c>
      <c r="I695" s="1" t="s">
        <v>3696</v>
      </c>
      <c r="J695" s="1" t="s">
        <v>3694</v>
      </c>
      <c r="K695" s="1" t="s">
        <v>3695</v>
      </c>
      <c r="L695" t="str">
        <f>VLOOKUP(K695,Page1!A:F,6,FALSE)</f>
        <v>Technician</v>
      </c>
      <c r="M695" s="61" t="e">
        <f>VLOOKUP(H695,VehiclesReport!A:D,4,FALSE)</f>
        <v>#N/A</v>
      </c>
      <c r="N695" t="e">
        <f>VLOOKUP(M695,Blackout!A:J,10,FALSE)</f>
        <v>#N/A</v>
      </c>
      <c r="O695">
        <v>0</v>
      </c>
      <c r="P695">
        <f>SUMIF(Report!A:A,'Vehicle Details'!H695,Report!D:D)</f>
        <v>0</v>
      </c>
      <c r="V695" t="e">
        <f>P695/(SUMIF(Report!A:A,'Vehicle Details'!H695,Report!F:F))</f>
        <v>#DIV/0!</v>
      </c>
      <c r="W695" t="e">
        <f>AVERAGEIF(Report!A:A,'Vehicle Details'!H695,Report!G:G)</f>
        <v>#DIV/0!</v>
      </c>
      <c r="X695">
        <f>SUMIF(Report!A:A, 'Vehicle Details'!H695,Report!H:H)</f>
        <v>0</v>
      </c>
      <c r="AA695">
        <f>COUNTIF('National Seating Mobility - NSM'!B:B,'Vehicle Details'!H695)</f>
        <v>0</v>
      </c>
      <c r="AB695">
        <f>SUMIF('National Seating Mobility - NSM'!B:B,'Vehicle Details'!H695,'National Seating Mobility - NSM'!F:F)</f>
        <v>0</v>
      </c>
      <c r="AC695">
        <f>VLOOKUP(A695,Export!A:I,9,FALSE)</f>
        <v>0.33333333333333331</v>
      </c>
      <c r="AD695">
        <f>VLOOKUP(A695,Export!A:N,14,FALSE)</f>
        <v>152</v>
      </c>
    </row>
    <row r="696" spans="1:30">
      <c r="A696" s="1">
        <v>87</v>
      </c>
      <c r="B696" s="1" t="str">
        <f>VLOOKUP($A696,Contacts!$A:$O,14,FALSE)</f>
        <v>Big 10</v>
      </c>
      <c r="C696" s="1" t="str">
        <f>VLOOKUP($A696,Contacts!$A:$O,15,FALSE)</f>
        <v>Central</v>
      </c>
      <c r="D696" s="1" t="s">
        <v>3697</v>
      </c>
      <c r="E696" s="1" t="s">
        <v>67</v>
      </c>
      <c r="F696" s="1" t="s">
        <v>45</v>
      </c>
      <c r="G696" s="1" t="s">
        <v>46</v>
      </c>
      <c r="H696" s="1" t="s">
        <v>3698</v>
      </c>
      <c r="I696" s="1" t="s">
        <v>3701</v>
      </c>
      <c r="J696" s="1" t="s">
        <v>3699</v>
      </c>
      <c r="K696" s="1" t="s">
        <v>3700</v>
      </c>
      <c r="L696" t="str">
        <f>VLOOKUP(K696,Page1!A:F,6,FALSE)</f>
        <v>Access Sales</v>
      </c>
      <c r="M696" t="str">
        <f>VLOOKUP(H696,VehiclesReport!A:D,4,FALSE)</f>
        <v>0051185162</v>
      </c>
      <c r="N696" t="e">
        <f>VLOOKUP(M696,Blackout!A:J,10,FALSE)</f>
        <v>#N/A</v>
      </c>
      <c r="O696">
        <v>1</v>
      </c>
      <c r="P696">
        <f>SUMIF(Report!A:A,'Vehicle Details'!H696,Report!D:D)</f>
        <v>784</v>
      </c>
      <c r="V696">
        <f>P696/(SUMIF(Report!A:A,'Vehicle Details'!H696,Report!F:F))</f>
        <v>15.825595478401292</v>
      </c>
      <c r="W696">
        <f>AVERAGEIF(Report!A:A,'Vehicle Details'!H696,Report!G:G)</f>
        <v>4.7466666666666661</v>
      </c>
      <c r="X696">
        <f>SUMIF(Report!A:A, 'Vehicle Details'!H696,Report!H:H)</f>
        <v>235.26999999999998</v>
      </c>
      <c r="AA696">
        <f>COUNTIF('National Seating Mobility - NSM'!B:B,'Vehicle Details'!H696)</f>
        <v>0</v>
      </c>
      <c r="AB696">
        <f>SUMIF('National Seating Mobility - NSM'!B:B,'Vehicle Details'!H696,'National Seating Mobility - NSM'!F:F)</f>
        <v>0</v>
      </c>
      <c r="AC696">
        <f>VLOOKUP(A696,Export!A:I,9,FALSE)</f>
        <v>8.8235294117647065E-2</v>
      </c>
      <c r="AD696">
        <f>VLOOKUP(A696,Export!A:N,14,FALSE)</f>
        <v>422</v>
      </c>
    </row>
    <row r="697" spans="1:30">
      <c r="A697" s="1">
        <v>176</v>
      </c>
      <c r="B697" s="1" t="str">
        <f>VLOOKUP($A697,Contacts!$A:$O,14,FALSE)</f>
        <v>South West</v>
      </c>
      <c r="C697" s="1" t="str">
        <f>VLOOKUP($A697,Contacts!$A:$O,15,FALSE)</f>
        <v>West</v>
      </c>
      <c r="D697" s="1" t="s">
        <v>3702</v>
      </c>
      <c r="E697" s="1" t="s">
        <v>67</v>
      </c>
      <c r="F697" s="1" t="s">
        <v>45</v>
      </c>
      <c r="G697" s="1" t="s">
        <v>46</v>
      </c>
      <c r="H697" s="1" t="s">
        <v>3703</v>
      </c>
      <c r="I697" s="1" t="s">
        <v>3706</v>
      </c>
      <c r="J697" s="1" t="s">
        <v>3704</v>
      </c>
      <c r="K697" s="1" t="s">
        <v>3705</v>
      </c>
      <c r="L697" t="str">
        <f>VLOOKUP(K697,Page1!A:F,6,FALSE)</f>
        <v>Technician</v>
      </c>
      <c r="M697" t="str">
        <f>VLOOKUP(H697,VehiclesReport!A:D,4,FALSE)</f>
        <v>1120204147</v>
      </c>
      <c r="N697" t="e">
        <f>VLOOKUP(M697,Blackout!A:J,10,FALSE)</f>
        <v>#N/A</v>
      </c>
      <c r="O697">
        <v>1</v>
      </c>
      <c r="P697">
        <f>SUMIF(Report!A:A,'Vehicle Details'!H697,Report!D:D)</f>
        <v>497</v>
      </c>
      <c r="V697">
        <f>P697/(SUMIF(Report!A:A,'Vehicle Details'!H697,Report!F:F))</f>
        <v>12.541004289679536</v>
      </c>
      <c r="W697">
        <f>AVERAGEIF(Report!A:A,'Vehicle Details'!H697,Report!G:G)</f>
        <v>4.22</v>
      </c>
      <c r="X697">
        <f>SUMIF(Report!A:A, 'Vehicle Details'!H697,Report!H:H)</f>
        <v>167.11</v>
      </c>
      <c r="AA697">
        <f>COUNTIF('National Seating Mobility - NSM'!B:B,'Vehicle Details'!H697)</f>
        <v>0</v>
      </c>
      <c r="AB697">
        <f>SUMIF('National Seating Mobility - NSM'!B:B,'Vehicle Details'!H697,'National Seating Mobility - NSM'!F:F)</f>
        <v>0</v>
      </c>
      <c r="AC697">
        <f>VLOOKUP(A697,Export!A:I,9,FALSE)</f>
        <v>0.8571428571428571</v>
      </c>
      <c r="AD697">
        <f>VLOOKUP(A697,Export!A:N,14,FALSE)</f>
        <v>84</v>
      </c>
    </row>
    <row r="698" spans="1:30">
      <c r="A698" s="1">
        <v>940</v>
      </c>
      <c r="B698" s="1">
        <f>VLOOKUP($A698,Contacts!$A:$O,14,FALSE)</f>
        <v>0</v>
      </c>
      <c r="C698" s="1" t="str">
        <f>VLOOKUP($A698,Contacts!$A:$O,15,FALSE)</f>
        <v>South East</v>
      </c>
      <c r="D698" s="1" t="s">
        <v>3707</v>
      </c>
      <c r="E698" s="1" t="s">
        <v>136</v>
      </c>
      <c r="F698" s="1" t="s">
        <v>45</v>
      </c>
      <c r="G698" s="1" t="s">
        <v>171</v>
      </c>
      <c r="H698" s="1" t="s">
        <v>3708</v>
      </c>
      <c r="I698" s="1" t="s">
        <v>3711</v>
      </c>
      <c r="J698" s="1" t="s">
        <v>3709</v>
      </c>
      <c r="K698" s="1" t="s">
        <v>3710</v>
      </c>
      <c r="L698" t="str">
        <f>VLOOKUP(K698,Page1!A:F,6,FALSE)</f>
        <v>Market Development Direct</v>
      </c>
      <c r="M698" s="61" t="str">
        <f>VLOOKUP(H698,VehiclesReport!A:D,4,FALSE)</f>
        <v>1101902996</v>
      </c>
      <c r="N698" t="str">
        <f>VLOOKUP(M698,Blackout!A:J,10,FALSE)</f>
        <v>Not Activated</v>
      </c>
      <c r="O698">
        <v>0</v>
      </c>
      <c r="P698">
        <f>SUMIF(Report!A:A,'Vehicle Details'!H698,Report!D:D)</f>
        <v>499</v>
      </c>
      <c r="V698">
        <f>P698/(SUMIF(Report!A:A,'Vehicle Details'!H698,Report!F:F))</f>
        <v>33.670715249662621</v>
      </c>
      <c r="W698">
        <f>AVERAGEIF(Report!A:A,'Vehicle Details'!H698,Report!G:G)</f>
        <v>4.3</v>
      </c>
      <c r="X698">
        <f>SUMIF(Report!A:A, 'Vehicle Details'!H698,Report!H:H)</f>
        <v>63.71</v>
      </c>
      <c r="AA698">
        <f>COUNTIF('National Seating Mobility - NSM'!B:B,'Vehicle Details'!H698)</f>
        <v>0</v>
      </c>
      <c r="AB698">
        <f>SUMIF('National Seating Mobility - NSM'!B:B,'Vehicle Details'!H698,'National Seating Mobility - NSM'!F:F)</f>
        <v>0</v>
      </c>
      <c r="AC698" t="e">
        <f>VLOOKUP(A698,Export!A:I,9,FALSE)</f>
        <v>#N/A</v>
      </c>
      <c r="AD698" t="e">
        <f>VLOOKUP(A698,Export!A:N,14,FALSE)</f>
        <v>#N/A</v>
      </c>
    </row>
    <row r="699" spans="1:30">
      <c r="A699" s="1">
        <v>11</v>
      </c>
      <c r="B699" s="1" t="str">
        <f>VLOOKUP($A699,Contacts!$A:$O,14,FALSE)</f>
        <v>South Pacific</v>
      </c>
      <c r="C699" s="1" t="str">
        <f>VLOOKUP($A699,Contacts!$A:$O,15,FALSE)</f>
        <v>West</v>
      </c>
      <c r="D699" s="1" t="s">
        <v>3712</v>
      </c>
      <c r="E699" s="1" t="s">
        <v>136</v>
      </c>
      <c r="F699" s="1" t="s">
        <v>99</v>
      </c>
      <c r="G699" s="1" t="s">
        <v>100</v>
      </c>
      <c r="H699" s="1" t="s">
        <v>3713</v>
      </c>
      <c r="I699" s="1" t="s">
        <v>3716</v>
      </c>
      <c r="J699" s="1" t="s">
        <v>3714</v>
      </c>
      <c r="K699" s="1" t="s">
        <v>3715</v>
      </c>
      <c r="L699" t="str">
        <f>VLOOKUP(K699,Page1!A:F,6,FALSE)</f>
        <v>RTS</v>
      </c>
      <c r="M699" s="61" t="str">
        <f>VLOOKUP(H699,VehiclesReport!A:D,4,FALSE)</f>
        <v>0042185128</v>
      </c>
      <c r="N699" t="str">
        <f>VLOOKUP(M699,Blackout!A:J,10,FALSE)</f>
        <v xml:space="preserve">49d 14h </v>
      </c>
      <c r="O699">
        <v>0</v>
      </c>
      <c r="P699">
        <f>SUMIF(Report!A:A,'Vehicle Details'!H699,Report!D:D)</f>
        <v>0</v>
      </c>
      <c r="V699" t="e">
        <f>P699/(SUMIF(Report!A:A,'Vehicle Details'!H699,Report!F:F))</f>
        <v>#DIV/0!</v>
      </c>
      <c r="W699" t="e">
        <f>AVERAGEIF(Report!A:A,'Vehicle Details'!H699,Report!G:G)</f>
        <v>#DIV/0!</v>
      </c>
      <c r="X699">
        <f>SUMIF(Report!A:A, 'Vehicle Details'!H699,Report!H:H)</f>
        <v>0</v>
      </c>
      <c r="AA699">
        <f>COUNTIF('National Seating Mobility - NSM'!B:B,'Vehicle Details'!H699)</f>
        <v>0</v>
      </c>
      <c r="AB699">
        <f>SUMIF('National Seating Mobility - NSM'!B:B,'Vehicle Details'!H699,'National Seating Mobility - NSM'!F:F)</f>
        <v>0</v>
      </c>
      <c r="AC699">
        <f>VLOOKUP(A699,Export!A:I,9,FALSE)</f>
        <v>0.58904109589041098</v>
      </c>
      <c r="AD699">
        <f>VLOOKUP(A699,Export!A:N,14,FALSE)</f>
        <v>587</v>
      </c>
    </row>
    <row r="700" spans="1:30">
      <c r="A700" s="1">
        <v>59</v>
      </c>
      <c r="B700" s="1" t="str">
        <f>VLOOKUP($A700,Contacts!$A:$O,14,FALSE)</f>
        <v>New England</v>
      </c>
      <c r="C700" s="1" t="str">
        <f>VLOOKUP($A700,Contacts!$A:$O,15,FALSE)</f>
        <v>North East</v>
      </c>
      <c r="D700" s="1" t="s">
        <v>3717</v>
      </c>
      <c r="E700" s="1" t="s">
        <v>136</v>
      </c>
      <c r="F700" s="1" t="s">
        <v>99</v>
      </c>
      <c r="G700" s="1" t="s">
        <v>100</v>
      </c>
      <c r="H700" s="1" t="s">
        <v>3718</v>
      </c>
      <c r="I700" s="1" t="s">
        <v>3721</v>
      </c>
      <c r="J700" s="1" t="s">
        <v>3719</v>
      </c>
      <c r="K700" s="1" t="s">
        <v>3720</v>
      </c>
      <c r="L700" t="str">
        <f>VLOOKUP(K700,Page1!A:F,6,FALSE)</f>
        <v>RTS</v>
      </c>
      <c r="M700" t="str">
        <f>VLOOKUP(H700,VehiclesReport!A:D,4,FALSE)</f>
        <v>0042285047</v>
      </c>
      <c r="N700" t="e">
        <f>VLOOKUP(M700,Blackout!A:J,10,FALSE)</f>
        <v>#N/A</v>
      </c>
      <c r="O700">
        <v>1</v>
      </c>
      <c r="P700">
        <f>SUMIF(Report!A:A,'Vehicle Details'!H700,Report!D:D)</f>
        <v>491</v>
      </c>
      <c r="V700">
        <f>P700/(SUMIF(Report!A:A,'Vehicle Details'!H700,Report!F:F))</f>
        <v>21.716054842989827</v>
      </c>
      <c r="W700">
        <f>AVERAGEIF(Report!A:A,'Vehicle Details'!H700,Report!G:G)</f>
        <v>4.9133333333333331</v>
      </c>
      <c r="X700">
        <f>SUMIF(Report!A:A, 'Vehicle Details'!H700,Report!H:H)</f>
        <v>111.14999999999999</v>
      </c>
      <c r="AA700">
        <f>COUNTIF('National Seating Mobility - NSM'!B:B,'Vehicle Details'!H700)</f>
        <v>0</v>
      </c>
      <c r="AB700">
        <f>SUMIF('National Seating Mobility - NSM'!B:B,'Vehicle Details'!H700,'National Seating Mobility - NSM'!F:F)</f>
        <v>0</v>
      </c>
      <c r="AC700">
        <f>VLOOKUP(A700,Export!A:I,9,FALSE)</f>
        <v>0.7142857142857143</v>
      </c>
      <c r="AD700">
        <f>VLOOKUP(A700,Export!A:N,14,FALSE)</f>
        <v>107</v>
      </c>
    </row>
    <row r="701" spans="1:30">
      <c r="A701" s="1">
        <v>38</v>
      </c>
      <c r="B701" s="1" t="str">
        <f>VLOOKUP($A701,Contacts!$A:$O,14,FALSE)</f>
        <v>North Pacific</v>
      </c>
      <c r="C701" s="1" t="str">
        <f>VLOOKUP($A701,Contacts!$A:$O,15,FALSE)</f>
        <v>West</v>
      </c>
      <c r="D701" s="1" t="s">
        <v>3722</v>
      </c>
      <c r="E701" s="1" t="s">
        <v>136</v>
      </c>
      <c r="F701" s="1" t="s">
        <v>99</v>
      </c>
      <c r="G701" s="1" t="s">
        <v>100</v>
      </c>
      <c r="H701" s="1" t="s">
        <v>3723</v>
      </c>
      <c r="I701" s="1" t="s">
        <v>3726</v>
      </c>
      <c r="J701" s="1" t="s">
        <v>3724</v>
      </c>
      <c r="K701" s="1" t="s">
        <v>3725</v>
      </c>
      <c r="L701" t="str">
        <f>VLOOKUP(K701,Page1!A:F,6,FALSE)</f>
        <v>RTS</v>
      </c>
      <c r="M701" t="str">
        <f>VLOOKUP(H701,VehiclesReport!A:D,4,FALSE)</f>
        <v>0051186157</v>
      </c>
      <c r="N701" t="e">
        <f>VLOOKUP(M701,Blackout!A:J,10,FALSE)</f>
        <v>#N/A</v>
      </c>
      <c r="O701">
        <v>1</v>
      </c>
      <c r="P701">
        <f>SUMIF(Report!A:A,'Vehicle Details'!H701,Report!D:D)</f>
        <v>714</v>
      </c>
      <c r="V701">
        <f>P701/(SUMIF(Report!A:A,'Vehicle Details'!H701,Report!F:F))</f>
        <v>22.091584158415841</v>
      </c>
      <c r="W701">
        <f>AVERAGEIF(Report!A:A,'Vehicle Details'!H701,Report!G:G)</f>
        <v>6.25</v>
      </c>
      <c r="X701">
        <f>SUMIF(Report!A:A, 'Vehicle Details'!H701,Report!H:H)</f>
        <v>201.57</v>
      </c>
      <c r="AA701">
        <f>COUNTIF('National Seating Mobility - NSM'!B:B,'Vehicle Details'!H701)</f>
        <v>0</v>
      </c>
      <c r="AB701">
        <f>SUMIF('National Seating Mobility - NSM'!B:B,'Vehicle Details'!H701,'National Seating Mobility - NSM'!F:F)</f>
        <v>0</v>
      </c>
      <c r="AC701">
        <f>VLOOKUP(A701,Export!A:I,9,FALSE)</f>
        <v>0.43243243243243246</v>
      </c>
      <c r="AD701">
        <f>VLOOKUP(A701,Export!A:N,14,FALSE)</f>
        <v>404</v>
      </c>
    </row>
    <row r="702" spans="1:30">
      <c r="A702" s="1">
        <v>47</v>
      </c>
      <c r="B702" s="1" t="str">
        <f>VLOOKUP($A702,Contacts!$A:$O,14,FALSE)</f>
        <v>New England</v>
      </c>
      <c r="C702" s="1" t="str">
        <f>VLOOKUP($A702,Contacts!$A:$O,15,FALSE)</f>
        <v>North East</v>
      </c>
      <c r="D702" s="1" t="s">
        <v>3727</v>
      </c>
      <c r="E702" s="1" t="s">
        <v>136</v>
      </c>
      <c r="F702" s="1" t="s">
        <v>99</v>
      </c>
      <c r="G702" s="1" t="s">
        <v>100</v>
      </c>
      <c r="H702" s="1" t="s">
        <v>3728</v>
      </c>
      <c r="I702" s="1" t="s">
        <v>3731</v>
      </c>
      <c r="J702" s="1" t="s">
        <v>3729</v>
      </c>
      <c r="K702" s="1" t="s">
        <v>3730</v>
      </c>
      <c r="L702" t="str">
        <f>VLOOKUP(K702,Page1!A:F,6,FALSE)</f>
        <v>RTS</v>
      </c>
      <c r="M702" t="str">
        <f>VLOOKUP(H702,VehiclesReport!A:D,4,FALSE)</f>
        <v>0051285108</v>
      </c>
      <c r="N702" t="e">
        <f>VLOOKUP(M702,Blackout!A:J,10,FALSE)</f>
        <v>#N/A</v>
      </c>
      <c r="O702">
        <v>1</v>
      </c>
      <c r="P702">
        <f>SUMIF(Report!A:A,'Vehicle Details'!H702,Report!D:D)</f>
        <v>703</v>
      </c>
      <c r="V702">
        <f>P702/(SUMIF(Report!A:A,'Vehicle Details'!H702,Report!F:F))</f>
        <v>24.025974025974026</v>
      </c>
      <c r="W702">
        <f>AVERAGEIF(Report!A:A,'Vehicle Details'!H702,Report!G:G)</f>
        <v>4.8499999999999996</v>
      </c>
      <c r="X702">
        <f>SUMIF(Report!A:A, 'Vehicle Details'!H702,Report!H:H)</f>
        <v>142</v>
      </c>
      <c r="AA702">
        <f>COUNTIF('National Seating Mobility - NSM'!B:B,'Vehicle Details'!H702)</f>
        <v>0</v>
      </c>
      <c r="AB702">
        <f>SUMIF('National Seating Mobility - NSM'!B:B,'Vehicle Details'!H702,'National Seating Mobility - NSM'!F:F)</f>
        <v>0</v>
      </c>
      <c r="AC702">
        <f>VLOOKUP(A702,Export!A:I,9,FALSE)</f>
        <v>0.29090909090909089</v>
      </c>
      <c r="AD702">
        <f>VLOOKUP(A702,Export!A:N,14,FALSE)</f>
        <v>368</v>
      </c>
    </row>
    <row r="703" spans="1:30">
      <c r="A703" s="1">
        <v>162</v>
      </c>
      <c r="B703" s="1" t="str">
        <f>VLOOKUP($A703,Contacts!$A:$O,14,FALSE)</f>
        <v>New England</v>
      </c>
      <c r="C703" s="1" t="str">
        <f>VLOOKUP($A703,Contacts!$A:$O,15,FALSE)</f>
        <v>North East</v>
      </c>
      <c r="D703" s="1" t="s">
        <v>3732</v>
      </c>
      <c r="E703" s="1" t="s">
        <v>136</v>
      </c>
      <c r="F703" s="1" t="s">
        <v>99</v>
      </c>
      <c r="G703" s="1" t="s">
        <v>100</v>
      </c>
      <c r="H703" s="1" t="s">
        <v>3733</v>
      </c>
      <c r="I703" s="1" t="s">
        <v>3736</v>
      </c>
      <c r="J703" s="1" t="s">
        <v>3734</v>
      </c>
      <c r="K703" s="1" t="s">
        <v>3735</v>
      </c>
      <c r="L703" t="str">
        <f>VLOOKUP(K703,Page1!A:F,6,FALSE)</f>
        <v>ATP Apprentice</v>
      </c>
      <c r="M703" t="str">
        <f>VLOOKUP(H703,VehiclesReport!A:D,4,FALSE)</f>
        <v>1101905385</v>
      </c>
      <c r="N703" t="e">
        <f>VLOOKUP(M703,Blackout!A:J,10,FALSE)</f>
        <v>#N/A</v>
      </c>
      <c r="O703">
        <v>1</v>
      </c>
      <c r="P703">
        <f>SUMIF(Report!A:A,'Vehicle Details'!H703,Report!D:D)</f>
        <v>315</v>
      </c>
      <c r="V703">
        <f>P703/(SUMIF(Report!A:A,'Vehicle Details'!H703,Report!F:F))</f>
        <v>20.655737704918032</v>
      </c>
      <c r="W703">
        <f>AVERAGEIF(Report!A:A,'Vehicle Details'!H703,Report!G:G)</f>
        <v>4.95</v>
      </c>
      <c r="X703">
        <f>SUMIF(Report!A:A, 'Vehicle Details'!H703,Report!H:H)</f>
        <v>75.489999999999995</v>
      </c>
      <c r="AA703">
        <f>COUNTIF('National Seating Mobility - NSM'!B:B,'Vehicle Details'!H703)</f>
        <v>0</v>
      </c>
      <c r="AB703">
        <f>SUMIF('National Seating Mobility - NSM'!B:B,'Vehicle Details'!H703,'National Seating Mobility - NSM'!F:F)</f>
        <v>0</v>
      </c>
      <c r="AC703">
        <f>VLOOKUP(A703,Export!A:I,9,FALSE)</f>
        <v>0</v>
      </c>
      <c r="AD703">
        <f>VLOOKUP(A703,Export!A:N,14,FALSE)</f>
        <v>11</v>
      </c>
    </row>
    <row r="704" spans="1:30">
      <c r="A704" s="1">
        <v>149</v>
      </c>
      <c r="B704" s="1" t="str">
        <f>VLOOKUP($A704,Contacts!$A:$O,14,FALSE)</f>
        <v>Mid-Atlantic</v>
      </c>
      <c r="C704" s="1" t="str">
        <f>VLOOKUP($A704,Contacts!$A:$O,15,FALSE)</f>
        <v>North East</v>
      </c>
      <c r="D704" s="1" t="s">
        <v>3737</v>
      </c>
      <c r="E704" s="1" t="s">
        <v>44</v>
      </c>
      <c r="F704" s="1" t="s">
        <v>21</v>
      </c>
      <c r="G704" s="1" t="s">
        <v>1258</v>
      </c>
      <c r="H704" s="1" t="s">
        <v>3738</v>
      </c>
      <c r="I704" s="1" t="s">
        <v>3740</v>
      </c>
      <c r="J704" s="1" t="s">
        <v>3739</v>
      </c>
      <c r="K704" s="1" t="s">
        <v>710</v>
      </c>
      <c r="L704" t="str">
        <f>VLOOKUP(K704,Page1!A:F,6,FALSE)</f>
        <v>Access Technician</v>
      </c>
      <c r="M704" t="str">
        <f>VLOOKUP(H704,VehiclesReport!A:D,4,FALSE)</f>
        <v>9011185001</v>
      </c>
      <c r="N704" t="e">
        <f>VLOOKUP(M704,Blackout!A:J,10,FALSE)</f>
        <v>#N/A</v>
      </c>
      <c r="O704">
        <v>1</v>
      </c>
      <c r="P704">
        <f>SUMIF(Report!A:A,'Vehicle Details'!H704,Report!D:D)</f>
        <v>769</v>
      </c>
      <c r="V704">
        <f>P704/(SUMIF(Report!A:A,'Vehicle Details'!H704,Report!F:F))</f>
        <v>17.929587316390766</v>
      </c>
      <c r="W704">
        <f>AVERAGEIF(Report!A:A,'Vehicle Details'!H704,Report!G:G)</f>
        <v>4.6099999999999994</v>
      </c>
      <c r="X704">
        <f>SUMIF(Report!A:A, 'Vehicle Details'!H704,Report!H:H)</f>
        <v>197.63</v>
      </c>
      <c r="AA704">
        <f>COUNTIF('National Seating Mobility - NSM'!B:B,'Vehicle Details'!H704)</f>
        <v>1</v>
      </c>
      <c r="AB704">
        <f>SUMIF('National Seating Mobility - NSM'!B:B,'Vehicle Details'!H704,'National Seating Mobility - NSM'!F:F)</f>
        <v>1</v>
      </c>
      <c r="AC704">
        <f>VLOOKUP(A704,Export!A:I,9,FALSE)</f>
        <v>0.75</v>
      </c>
      <c r="AD704">
        <f>VLOOKUP(A704,Export!A:N,14,FALSE)</f>
        <v>123</v>
      </c>
    </row>
    <row r="705" spans="1:30">
      <c r="A705" s="1">
        <v>125</v>
      </c>
      <c r="B705" s="1" t="str">
        <f>VLOOKUP($A705,Contacts!$A:$O,14,FALSE)</f>
        <v>New England</v>
      </c>
      <c r="C705" s="1" t="str">
        <f>VLOOKUP($A705,Contacts!$A:$O,15,FALSE)</f>
        <v>North East</v>
      </c>
      <c r="D705" s="1" t="s">
        <v>3741</v>
      </c>
      <c r="E705" s="1" t="s">
        <v>136</v>
      </c>
      <c r="F705" s="1" t="s">
        <v>45</v>
      </c>
      <c r="G705" s="1" t="s">
        <v>171</v>
      </c>
      <c r="H705" s="1" t="s">
        <v>3742</v>
      </c>
      <c r="I705" s="1" t="s">
        <v>3745</v>
      </c>
      <c r="J705" s="1" t="s">
        <v>3743</v>
      </c>
      <c r="K705" s="1" t="s">
        <v>3744</v>
      </c>
      <c r="L705" t="str">
        <f>VLOOKUP(K705,Page1!A:F,6,FALSE)</f>
        <v>Branch Manager</v>
      </c>
      <c r="M705" t="str">
        <f>VLOOKUP(H705,VehiclesReport!A:D,4,FALSE)</f>
        <v>1101905341</v>
      </c>
      <c r="N705" t="e">
        <f>VLOOKUP(M705,Blackout!A:J,10,FALSE)</f>
        <v>#N/A</v>
      </c>
      <c r="O705">
        <v>1</v>
      </c>
      <c r="P705">
        <f>SUMIF(Report!A:A,'Vehicle Details'!H705,Report!D:D)</f>
        <v>353</v>
      </c>
      <c r="V705">
        <f>P705/(SUMIF(Report!A:A,'Vehicle Details'!H705,Report!F:F))</f>
        <v>29.614093959731544</v>
      </c>
      <c r="W705">
        <f>AVERAGEIF(Report!A:A,'Vehicle Details'!H705,Report!G:G)</f>
        <v>5</v>
      </c>
      <c r="X705">
        <f>SUMIF(Report!A:A, 'Vehicle Details'!H705,Report!H:H)</f>
        <v>59.61</v>
      </c>
      <c r="AA705">
        <f>COUNTIF('National Seating Mobility - NSM'!B:B,'Vehicle Details'!H705)</f>
        <v>0</v>
      </c>
      <c r="AB705">
        <f>SUMIF('National Seating Mobility - NSM'!B:B,'Vehicle Details'!H705,'National Seating Mobility - NSM'!F:F)</f>
        <v>0</v>
      </c>
      <c r="AC705">
        <f>VLOOKUP(A705,Export!A:I,9,FALSE)</f>
        <v>0</v>
      </c>
      <c r="AD705">
        <f>VLOOKUP(A705,Export!A:N,14,FALSE)</f>
        <v>88</v>
      </c>
    </row>
    <row r="706" spans="1:30">
      <c r="A706" s="1">
        <v>188</v>
      </c>
      <c r="B706" s="1" t="str">
        <f>VLOOKUP($A706,Contacts!$A:$O,14,FALSE)</f>
        <v>North Pacific</v>
      </c>
      <c r="C706" s="1" t="str">
        <f>VLOOKUP($A706,Contacts!$A:$O,15,FALSE)</f>
        <v>West</v>
      </c>
      <c r="D706" s="1" t="s">
        <v>3746</v>
      </c>
      <c r="E706" s="1" t="s">
        <v>136</v>
      </c>
      <c r="F706" s="1" t="s">
        <v>45</v>
      </c>
      <c r="G706" s="1" t="s">
        <v>46</v>
      </c>
      <c r="H706" s="1" t="s">
        <v>3747</v>
      </c>
      <c r="I706" s="1" t="s">
        <v>3750</v>
      </c>
      <c r="J706" s="1" t="s">
        <v>3748</v>
      </c>
      <c r="K706" s="1" t="s">
        <v>3749</v>
      </c>
      <c r="L706" t="str">
        <f>VLOOKUP(K706,Page1!A:F,6,FALSE)</f>
        <v>Technician Senior</v>
      </c>
      <c r="M706" t="str">
        <f>VLOOKUP(H706,VehiclesReport!A:D,4,FALSE)</f>
        <v>1112303050</v>
      </c>
      <c r="N706" t="e">
        <f>VLOOKUP(M706,Blackout!A:J,10,FALSE)</f>
        <v>#N/A</v>
      </c>
      <c r="O706">
        <v>1</v>
      </c>
      <c r="P706">
        <f>SUMIF(Report!A:A,'Vehicle Details'!H706,Report!D:D)</f>
        <v>356</v>
      </c>
      <c r="V706">
        <f>P706/(SUMIF(Report!A:A,'Vehicle Details'!H706,Report!F:F))</f>
        <v>15.655233069481092</v>
      </c>
      <c r="W706">
        <f>AVERAGEIF(Report!A:A,'Vehicle Details'!H706,Report!G:G)</f>
        <v>6.3</v>
      </c>
      <c r="X706">
        <f>SUMIF(Report!A:A, 'Vehicle Details'!H706,Report!H:H)</f>
        <v>143.27000000000001</v>
      </c>
      <c r="AA706">
        <f>COUNTIF('National Seating Mobility - NSM'!B:B,'Vehicle Details'!H706)</f>
        <v>0</v>
      </c>
      <c r="AB706">
        <f>SUMIF('National Seating Mobility - NSM'!B:B,'Vehicle Details'!H706,'National Seating Mobility - NSM'!F:F)</f>
        <v>0</v>
      </c>
      <c r="AC706">
        <f>VLOOKUP(A706,Export!A:I,9,FALSE)</f>
        <v>0.25</v>
      </c>
      <c r="AD706">
        <f>VLOOKUP(A706,Export!A:N,14,FALSE)</f>
        <v>114</v>
      </c>
    </row>
    <row r="707" spans="1:30">
      <c r="A707" s="1">
        <v>99</v>
      </c>
      <c r="B707" s="1" t="str">
        <f>VLOOKUP($A707,Contacts!$A:$O,14,FALSE)</f>
        <v>Mid-Atlantic</v>
      </c>
      <c r="C707" s="1" t="str">
        <f>VLOOKUP($A707,Contacts!$A:$O,15,FALSE)</f>
        <v>North East</v>
      </c>
      <c r="D707" s="1" t="s">
        <v>3751</v>
      </c>
      <c r="E707" s="1" t="s">
        <v>44</v>
      </c>
      <c r="F707" s="1" t="s">
        <v>45</v>
      </c>
      <c r="G707" s="1" t="s">
        <v>53</v>
      </c>
      <c r="H707" s="1" t="s">
        <v>3752</v>
      </c>
      <c r="I707" s="1" t="s">
        <v>3755</v>
      </c>
      <c r="J707" s="1" t="s">
        <v>3753</v>
      </c>
      <c r="K707" s="1" t="s">
        <v>3754</v>
      </c>
      <c r="L707" t="str">
        <f>VLOOKUP(K707,Page1!A:F,6,FALSE)</f>
        <v>Technician</v>
      </c>
      <c r="M707" t="str">
        <f>VLOOKUP(H707,VehiclesReport!A:D,4,FALSE)</f>
        <v>1112904273</v>
      </c>
      <c r="N707" t="e">
        <f>VLOOKUP(M707,Blackout!A:J,10,FALSE)</f>
        <v>#N/A</v>
      </c>
      <c r="O707">
        <v>1</v>
      </c>
      <c r="P707">
        <f>SUMIF(Report!A:A,'Vehicle Details'!H707,Report!D:D)</f>
        <v>849</v>
      </c>
      <c r="V707">
        <f>P707/(SUMIF(Report!A:A,'Vehicle Details'!H707,Report!F:F))</f>
        <v>16.264367816091951</v>
      </c>
      <c r="W707">
        <f>AVERAGEIF(Report!A:A,'Vehicle Details'!H707,Report!G:G)</f>
        <v>4.5233333333333334</v>
      </c>
      <c r="X707">
        <f>SUMIF(Report!A:A, 'Vehicle Details'!H707,Report!H:H)</f>
        <v>237.62</v>
      </c>
      <c r="AA707">
        <f>COUNTIF('National Seating Mobility - NSM'!B:B,'Vehicle Details'!H707)</f>
        <v>0</v>
      </c>
      <c r="AB707">
        <f>SUMIF('National Seating Mobility - NSM'!B:B,'Vehicle Details'!H707,'National Seating Mobility - NSM'!F:F)</f>
        <v>0</v>
      </c>
      <c r="AC707">
        <f>VLOOKUP(A707,Export!A:I,9,FALSE)</f>
        <v>0.58333333333333337</v>
      </c>
      <c r="AD707">
        <f>VLOOKUP(A707,Export!A:N,14,FALSE)</f>
        <v>373</v>
      </c>
    </row>
    <row r="708" spans="1:30">
      <c r="A708" s="1">
        <v>127</v>
      </c>
      <c r="B708" s="1" t="str">
        <f>VLOOKUP($A708,Contacts!$A:$O,14,FALSE)</f>
        <v>North Central</v>
      </c>
      <c r="C708" s="1" t="str">
        <f>VLOOKUP($A708,Contacts!$A:$O,15,FALSE)</f>
        <v>Central</v>
      </c>
      <c r="D708" s="1" t="s">
        <v>3756</v>
      </c>
      <c r="E708" s="1" t="s">
        <v>44</v>
      </c>
      <c r="F708" s="1" t="s">
        <v>45</v>
      </c>
      <c r="G708" s="1" t="s">
        <v>53</v>
      </c>
      <c r="H708" s="1" t="s">
        <v>3757</v>
      </c>
      <c r="I708" s="1" t="s">
        <v>3760</v>
      </c>
      <c r="J708" s="1" t="s">
        <v>3758</v>
      </c>
      <c r="K708" s="1" t="s">
        <v>3759</v>
      </c>
      <c r="L708" t="str">
        <f>VLOOKUP(K708,Page1!A:F,6,FALSE)</f>
        <v>Access Sales</v>
      </c>
      <c r="M708" t="str">
        <f>VLOOKUP(H708,VehiclesReport!A:D,4,FALSE)</f>
        <v>1112801436</v>
      </c>
      <c r="N708" t="e">
        <f>VLOOKUP(M708,Blackout!A:J,10,FALSE)</f>
        <v>#N/A</v>
      </c>
      <c r="O708">
        <v>1</v>
      </c>
      <c r="P708">
        <f>SUMIF(Report!A:A,'Vehicle Details'!H708,Report!D:D)</f>
        <v>499</v>
      </c>
      <c r="V708">
        <f>P708/(SUMIF(Report!A:A,'Vehicle Details'!H708,Report!F:F))</f>
        <v>16.512243547319656</v>
      </c>
      <c r="W708">
        <f>AVERAGEIF(Report!A:A,'Vehicle Details'!H708,Report!G:G)</f>
        <v>4.4399999999999995</v>
      </c>
      <c r="X708">
        <f>SUMIF(Report!A:A, 'Vehicle Details'!H708,Report!H:H)</f>
        <v>134.01</v>
      </c>
      <c r="AA708">
        <f>COUNTIF('National Seating Mobility - NSM'!B:B,'Vehicle Details'!H708)</f>
        <v>0</v>
      </c>
      <c r="AB708">
        <f>SUMIF('National Seating Mobility - NSM'!B:B,'Vehicle Details'!H708,'National Seating Mobility - NSM'!F:F)</f>
        <v>0</v>
      </c>
      <c r="AC708">
        <f>VLOOKUP(A708,Export!A:I,9,FALSE)</f>
        <v>0.5714285714285714</v>
      </c>
      <c r="AD708">
        <f>VLOOKUP(A708,Export!A:N,14,FALSE)</f>
        <v>75</v>
      </c>
    </row>
    <row r="709" spans="1:30">
      <c r="A709" s="1">
        <v>255</v>
      </c>
      <c r="B709" s="1" t="str">
        <f>VLOOKUP($A709,Contacts!$A:$O,14,FALSE)</f>
        <v>New England</v>
      </c>
      <c r="C709" s="1" t="str">
        <f>VLOOKUP($A709,Contacts!$A:$O,15,FALSE)</f>
        <v>North East</v>
      </c>
      <c r="D709" s="1" t="s">
        <v>3761</v>
      </c>
      <c r="E709" s="1" t="s">
        <v>44</v>
      </c>
      <c r="F709" s="1" t="s">
        <v>45</v>
      </c>
      <c r="G709" s="1" t="s">
        <v>53</v>
      </c>
      <c r="H709" s="1" t="s">
        <v>3762</v>
      </c>
      <c r="I709" s="1"/>
      <c r="J709" s="1" t="s">
        <v>3763</v>
      </c>
      <c r="K709" s="1" t="s">
        <v>3764</v>
      </c>
      <c r="L709" t="str">
        <f>VLOOKUP(K709,Page1!A:F,6,FALSE)</f>
        <v>RTS</v>
      </c>
      <c r="M709" t="str">
        <f>VLOOKUP(H709,VehiclesReport!A:D,4,FALSE)</f>
        <v>1102001563</v>
      </c>
      <c r="N709" t="e">
        <f>VLOOKUP(M709,Blackout!A:J,10,FALSE)</f>
        <v>#N/A</v>
      </c>
      <c r="O709">
        <v>1</v>
      </c>
      <c r="P709">
        <f>SUMIF(Report!A:A,'Vehicle Details'!H709,Report!D:D)</f>
        <v>0</v>
      </c>
      <c r="V709" t="e">
        <f>P709/(SUMIF(Report!A:A,'Vehicle Details'!H709,Report!F:F))</f>
        <v>#DIV/0!</v>
      </c>
      <c r="W709" t="e">
        <f>AVERAGEIF(Report!A:A,'Vehicle Details'!H709,Report!G:G)</f>
        <v>#DIV/0!</v>
      </c>
      <c r="X709">
        <f>SUMIF(Report!A:A, 'Vehicle Details'!H709,Report!H:H)</f>
        <v>0</v>
      </c>
      <c r="AA709">
        <f>COUNTIF('National Seating Mobility - NSM'!B:B,'Vehicle Details'!H709)</f>
        <v>0</v>
      </c>
      <c r="AB709">
        <f>SUMIF('National Seating Mobility - NSM'!B:B,'Vehicle Details'!H709,'National Seating Mobility - NSM'!F:F)</f>
        <v>0</v>
      </c>
      <c r="AC709">
        <f>VLOOKUP(A709,Export!A:I,9,FALSE)</f>
        <v>0</v>
      </c>
      <c r="AD709">
        <f>VLOOKUP(A709,Export!A:N,14,FALSE)</f>
        <v>96</v>
      </c>
    </row>
    <row r="710" spans="1:30">
      <c r="A710" s="1">
        <v>116</v>
      </c>
      <c r="B710" s="1" t="str">
        <f>VLOOKUP($A710,Contacts!$A:$O,14,FALSE)</f>
        <v>Big 10</v>
      </c>
      <c r="C710" s="1" t="str">
        <f>VLOOKUP($A710,Contacts!$A:$O,15,FALSE)</f>
        <v>Central</v>
      </c>
      <c r="D710" s="1" t="s">
        <v>3765</v>
      </c>
      <c r="E710" s="1" t="s">
        <v>44</v>
      </c>
      <c r="F710" s="1" t="s">
        <v>99</v>
      </c>
      <c r="G710" s="1" t="s">
        <v>100</v>
      </c>
      <c r="H710" s="1" t="s">
        <v>3766</v>
      </c>
      <c r="I710" s="1" t="s">
        <v>3769</v>
      </c>
      <c r="J710" s="1" t="s">
        <v>3767</v>
      </c>
      <c r="K710" s="1" t="s">
        <v>3768</v>
      </c>
      <c r="L710" t="str">
        <f>VLOOKUP(K710,Page1!A:F,6,FALSE)</f>
        <v>Branch Manager</v>
      </c>
      <c r="M710" t="str">
        <f>VLOOKUP(H710,VehiclesReport!A:D,4,FALSE)</f>
        <v>0051286013</v>
      </c>
      <c r="N710" t="e">
        <f>VLOOKUP(M710,Blackout!A:J,10,FALSE)</f>
        <v>#N/A</v>
      </c>
      <c r="O710">
        <v>1</v>
      </c>
      <c r="P710">
        <f>SUMIF(Report!A:A,'Vehicle Details'!H710,Report!D:D)</f>
        <v>320</v>
      </c>
      <c r="V710">
        <f>P710/(SUMIF(Report!A:A,'Vehicle Details'!H710,Report!F:F))</f>
        <v>21.753908905506457</v>
      </c>
      <c r="W710">
        <f>AVERAGEIF(Report!A:A,'Vehicle Details'!H710,Report!G:G)</f>
        <v>4.58</v>
      </c>
      <c r="X710">
        <f>SUMIF(Report!A:A, 'Vehicle Details'!H710,Report!H:H)</f>
        <v>67.349999999999994</v>
      </c>
      <c r="AA710">
        <f>COUNTIF('National Seating Mobility - NSM'!B:B,'Vehicle Details'!H710)</f>
        <v>0</v>
      </c>
      <c r="AB710">
        <f>SUMIF('National Seating Mobility - NSM'!B:B,'Vehicle Details'!H710,'National Seating Mobility - NSM'!F:F)</f>
        <v>0</v>
      </c>
      <c r="AC710">
        <f>VLOOKUP(A710,Export!A:I,9,FALSE)</f>
        <v>0.4</v>
      </c>
      <c r="AD710">
        <f>VLOOKUP(A710,Export!A:N,14,FALSE)</f>
        <v>97</v>
      </c>
    </row>
    <row r="711" spans="1:30">
      <c r="A711" s="1">
        <v>137</v>
      </c>
      <c r="B711" s="1" t="str">
        <f>VLOOKUP($A711,Contacts!$A:$O,14,FALSE)</f>
        <v>North Central</v>
      </c>
      <c r="C711" s="1" t="str">
        <f>VLOOKUP($A711,Contacts!$A:$O,15,FALSE)</f>
        <v>Central</v>
      </c>
      <c r="D711" s="1" t="s">
        <v>3770</v>
      </c>
      <c r="E711" s="1" t="s">
        <v>44</v>
      </c>
      <c r="F711" s="1" t="s">
        <v>45</v>
      </c>
      <c r="G711" s="1" t="s">
        <v>46</v>
      </c>
      <c r="H711" s="1" t="s">
        <v>3771</v>
      </c>
      <c r="I711" s="1" t="s">
        <v>3774</v>
      </c>
      <c r="J711" s="1" t="s">
        <v>3772</v>
      </c>
      <c r="K711" s="1" t="s">
        <v>3773</v>
      </c>
      <c r="L711" t="str">
        <f>VLOOKUP(K711,Page1!A:F,6,FALSE)</f>
        <v>RTS</v>
      </c>
      <c r="M711" t="str">
        <f>VLOOKUP(H711,VehiclesReport!A:D,4,FALSE)</f>
        <v>0042285102</v>
      </c>
      <c r="N711" t="e">
        <f>VLOOKUP(M711,Blackout!A:J,10,FALSE)</f>
        <v>#N/A</v>
      </c>
      <c r="O711">
        <v>1</v>
      </c>
      <c r="P711">
        <f>SUMIF(Report!A:A,'Vehicle Details'!H711,Report!D:D)</f>
        <v>260</v>
      </c>
      <c r="V711">
        <f>P711/(SUMIF(Report!A:A,'Vehicle Details'!H711,Report!F:F))</f>
        <v>14.764338444065872</v>
      </c>
      <c r="W711">
        <f>AVERAGEIF(Report!A:A,'Vehicle Details'!H711,Report!G:G)</f>
        <v>4.59</v>
      </c>
      <c r="X711">
        <f>SUMIF(Report!A:A, 'Vehicle Details'!H711,Report!H:H)</f>
        <v>80.91</v>
      </c>
      <c r="AA711">
        <f>COUNTIF('National Seating Mobility - NSM'!B:B,'Vehicle Details'!H711)</f>
        <v>0</v>
      </c>
      <c r="AB711">
        <f>SUMIF('National Seating Mobility - NSM'!B:B,'Vehicle Details'!H711,'National Seating Mobility - NSM'!F:F)</f>
        <v>0</v>
      </c>
      <c r="AC711">
        <f>VLOOKUP(A711,Export!A:I,9,FALSE)</f>
        <v>0.36363636363636365</v>
      </c>
      <c r="AD711">
        <f>VLOOKUP(A711,Export!A:N,14,FALSE)</f>
        <v>143</v>
      </c>
    </row>
    <row r="712" spans="1:30">
      <c r="A712" s="1">
        <v>221</v>
      </c>
      <c r="B712" s="1" t="str">
        <f>VLOOKUP($A712,Contacts!$A:$O,14,FALSE)</f>
        <v>Gulf Coast</v>
      </c>
      <c r="C712" s="1" t="str">
        <f>VLOOKUP($A712,Contacts!$A:$O,15,FALSE)</f>
        <v>South East</v>
      </c>
      <c r="D712" s="1" t="s">
        <v>3775</v>
      </c>
      <c r="E712" s="1" t="s">
        <v>44</v>
      </c>
      <c r="F712" s="1" t="s">
        <v>45</v>
      </c>
      <c r="G712" s="1" t="s">
        <v>53</v>
      </c>
      <c r="H712" s="1" t="s">
        <v>3776</v>
      </c>
      <c r="I712" s="1" t="s">
        <v>3779</v>
      </c>
      <c r="J712" s="1" t="s">
        <v>3777</v>
      </c>
      <c r="K712" s="1" t="s">
        <v>3778</v>
      </c>
      <c r="L712" t="str">
        <f>VLOOKUP(K712,Page1!A:F,6,FALSE)</f>
        <v>Technician Senior</v>
      </c>
      <c r="M712" t="str">
        <f>VLOOKUP(H712,VehiclesReport!A:D,4,FALSE)</f>
        <v>1112801083</v>
      </c>
      <c r="N712" t="e">
        <f>VLOOKUP(M712,Blackout!A:J,10,FALSE)</f>
        <v>#N/A</v>
      </c>
      <c r="O712">
        <v>1</v>
      </c>
      <c r="P712">
        <f>SUMIF(Report!A:A,'Vehicle Details'!H712,Report!D:D)</f>
        <v>703</v>
      </c>
      <c r="V712">
        <f>P712/(SUMIF(Report!A:A,'Vehicle Details'!H712,Report!F:F))</f>
        <v>15.203287197231836</v>
      </c>
      <c r="W712">
        <f>AVERAGEIF(Report!A:A,'Vehicle Details'!H712,Report!G:G)</f>
        <v>4.3499999999999996</v>
      </c>
      <c r="X712">
        <f>SUMIF(Report!A:A, 'Vehicle Details'!H712,Report!H:H)</f>
        <v>201.13</v>
      </c>
      <c r="AA712">
        <f>COUNTIF('National Seating Mobility - NSM'!B:B,'Vehicle Details'!H712)</f>
        <v>0</v>
      </c>
      <c r="AB712">
        <f>SUMIF('National Seating Mobility - NSM'!B:B,'Vehicle Details'!H712,'National Seating Mobility - NSM'!F:F)</f>
        <v>0</v>
      </c>
      <c r="AC712">
        <f>VLOOKUP(A712,Export!A:I,9,FALSE)</f>
        <v>0.66666666666666663</v>
      </c>
      <c r="AD712">
        <f>VLOOKUP(A712,Export!A:N,14,FALSE)</f>
        <v>165</v>
      </c>
    </row>
    <row r="713" spans="1:30">
      <c r="A713" s="1">
        <v>88</v>
      </c>
      <c r="B713" s="1" t="str">
        <f>VLOOKUP($A713,Contacts!$A:$O,14,FALSE)</f>
        <v>South West</v>
      </c>
      <c r="C713" s="1" t="str">
        <f>VLOOKUP($A713,Contacts!$A:$O,15,FALSE)</f>
        <v>West</v>
      </c>
      <c r="D713" s="1" t="s">
        <v>3780</v>
      </c>
      <c r="E713" s="1" t="s">
        <v>67</v>
      </c>
      <c r="F713" s="1" t="s">
        <v>45</v>
      </c>
      <c r="G713" s="1" t="s">
        <v>60</v>
      </c>
      <c r="H713" s="1" t="s">
        <v>3781</v>
      </c>
      <c r="I713" s="1" t="s">
        <v>3784</v>
      </c>
      <c r="J713" s="1" t="s">
        <v>3782</v>
      </c>
      <c r="K713" s="1" t="s">
        <v>3783</v>
      </c>
      <c r="L713" t="str">
        <f>VLOOKUP(K713,Page1!A:F,6,FALSE)</f>
        <v>Key Account Manager</v>
      </c>
      <c r="M713" s="61" t="str">
        <f>VLOOKUP(H713,VehiclesReport!A:D,4,FALSE)</f>
        <v>9011186036</v>
      </c>
      <c r="N713" t="str">
        <f>VLOOKUP(M713,Blackout!A:J,10,FALSE)</f>
        <v xml:space="preserve">100d 19h </v>
      </c>
      <c r="O713">
        <v>0</v>
      </c>
      <c r="P713">
        <f>SUMIF(Report!A:A,'Vehicle Details'!H713,Report!D:D)</f>
        <v>0</v>
      </c>
      <c r="V713" t="e">
        <f>P713/(SUMIF(Report!A:A,'Vehicle Details'!H713,Report!F:F))</f>
        <v>#DIV/0!</v>
      </c>
      <c r="W713" t="e">
        <f>AVERAGEIF(Report!A:A,'Vehicle Details'!H713,Report!G:G)</f>
        <v>#DIV/0!</v>
      </c>
      <c r="X713">
        <f>SUMIF(Report!A:A, 'Vehicle Details'!H713,Report!H:H)</f>
        <v>0</v>
      </c>
      <c r="AA713">
        <f>COUNTIF('National Seating Mobility - NSM'!B:B,'Vehicle Details'!H713)</f>
        <v>0</v>
      </c>
      <c r="AB713">
        <f>SUMIF('National Seating Mobility - NSM'!B:B,'Vehicle Details'!H713,'National Seating Mobility - NSM'!F:F)</f>
        <v>0</v>
      </c>
      <c r="AC713">
        <f>VLOOKUP(A713,Export!A:I,9,FALSE)</f>
        <v>0.66666666666666663</v>
      </c>
      <c r="AD713">
        <f>VLOOKUP(A713,Export!A:N,14,FALSE)</f>
        <v>55</v>
      </c>
    </row>
    <row r="714" spans="1:30">
      <c r="A714" s="1">
        <v>4</v>
      </c>
      <c r="B714" s="1" t="str">
        <f>VLOOKUP($A714,Contacts!$A:$O,14,FALSE)</f>
        <v>Gulf Coast</v>
      </c>
      <c r="C714" s="1" t="str">
        <f>VLOOKUP($A714,Contacts!$A:$O,15,FALSE)</f>
        <v>South East</v>
      </c>
      <c r="D714" s="1" t="s">
        <v>3785</v>
      </c>
      <c r="E714" s="1" t="s">
        <v>67</v>
      </c>
      <c r="F714" s="1" t="s">
        <v>45</v>
      </c>
      <c r="G714" s="1" t="s">
        <v>375</v>
      </c>
      <c r="H714" s="1" t="s">
        <v>3786</v>
      </c>
      <c r="I714" s="1" t="s">
        <v>3789</v>
      </c>
      <c r="J714" s="1" t="s">
        <v>3787</v>
      </c>
      <c r="K714" s="1" t="s">
        <v>3788</v>
      </c>
      <c r="L714" t="str">
        <f>VLOOKUP(K714,Page1!A:F,6,FALSE)</f>
        <v>Technician</v>
      </c>
      <c r="M714" t="str">
        <f>VLOOKUP(H714,VehiclesReport!A:D,4,FALSE)</f>
        <v>1102102739</v>
      </c>
      <c r="N714" t="e">
        <f>VLOOKUP(M714,Blackout!A:J,10,FALSE)</f>
        <v>#N/A</v>
      </c>
      <c r="O714">
        <v>1</v>
      </c>
      <c r="P714">
        <f>SUMIF(Report!A:A,'Vehicle Details'!H714,Report!D:D)</f>
        <v>326</v>
      </c>
      <c r="V714">
        <f>P714/(SUMIF(Report!A:A,'Vehicle Details'!H714,Report!F:F))</f>
        <v>21.059431524547804</v>
      </c>
      <c r="W714">
        <f>AVERAGEIF(Report!A:A,'Vehicle Details'!H714,Report!G:G)</f>
        <v>4.25</v>
      </c>
      <c r="X714">
        <f>SUMIF(Report!A:A, 'Vehicle Details'!H714,Report!H:H)</f>
        <v>65.930000000000007</v>
      </c>
      <c r="AA714">
        <f>COUNTIF('National Seating Mobility - NSM'!B:B,'Vehicle Details'!H714)</f>
        <v>0</v>
      </c>
      <c r="AB714">
        <f>SUMIF('National Seating Mobility - NSM'!B:B,'Vehicle Details'!H714,'National Seating Mobility - NSM'!F:F)</f>
        <v>0</v>
      </c>
      <c r="AC714">
        <f>VLOOKUP(A714,Export!A:I,9,FALSE)</f>
        <v>0.22727272727272727</v>
      </c>
      <c r="AD714">
        <f>VLOOKUP(A714,Export!A:N,14,FALSE)</f>
        <v>529</v>
      </c>
    </row>
    <row r="715" spans="1:30">
      <c r="A715" s="1">
        <v>99</v>
      </c>
      <c r="B715" s="1" t="str">
        <f>VLOOKUP($A715,Contacts!$A:$O,14,FALSE)</f>
        <v>Mid-Atlantic</v>
      </c>
      <c r="C715" s="1" t="str">
        <f>VLOOKUP($A715,Contacts!$A:$O,15,FALSE)</f>
        <v>North East</v>
      </c>
      <c r="D715" s="1" t="s">
        <v>3790</v>
      </c>
      <c r="E715" s="1" t="s">
        <v>67</v>
      </c>
      <c r="F715" s="1" t="s">
        <v>45</v>
      </c>
      <c r="G715" s="1" t="s">
        <v>46</v>
      </c>
      <c r="H715" s="1" t="s">
        <v>3791</v>
      </c>
      <c r="I715" s="1" t="s">
        <v>3792</v>
      </c>
      <c r="J715" s="1" t="s">
        <v>1295</v>
      </c>
      <c r="K715" s="60" t="s">
        <v>1296</v>
      </c>
      <c r="L715" t="e">
        <f>VLOOKUP(K715,Page1!A:F,6,FALSE)</f>
        <v>#N/A</v>
      </c>
      <c r="M715" t="str">
        <f>VLOOKUP(H715,VehiclesReport!A:D,4,FALSE)</f>
        <v>1120303603</v>
      </c>
      <c r="N715" t="e">
        <f>VLOOKUP(M715,Blackout!A:J,10,FALSE)</f>
        <v>#N/A</v>
      </c>
      <c r="O715">
        <v>1</v>
      </c>
      <c r="P715">
        <f>SUMIF(Report!A:A,'Vehicle Details'!H715,Report!D:D)</f>
        <v>0</v>
      </c>
      <c r="V715" t="e">
        <f>P715/(SUMIF(Report!A:A,'Vehicle Details'!H715,Report!F:F))</f>
        <v>#DIV/0!</v>
      </c>
      <c r="W715" t="e">
        <f>AVERAGEIF(Report!A:A,'Vehicle Details'!H715,Report!G:G)</f>
        <v>#DIV/0!</v>
      </c>
      <c r="X715">
        <f>SUMIF(Report!A:A, 'Vehicle Details'!H715,Report!H:H)</f>
        <v>0</v>
      </c>
      <c r="AA715">
        <f>COUNTIF('National Seating Mobility - NSM'!B:B,'Vehicle Details'!H715)</f>
        <v>0</v>
      </c>
      <c r="AB715">
        <f>SUMIF('National Seating Mobility - NSM'!B:B,'Vehicle Details'!H715,'National Seating Mobility - NSM'!F:F)</f>
        <v>0</v>
      </c>
      <c r="AC715">
        <f>VLOOKUP(A715,Export!A:I,9,FALSE)</f>
        <v>0.58333333333333337</v>
      </c>
      <c r="AD715">
        <f>VLOOKUP(A715,Export!A:N,14,FALSE)</f>
        <v>373</v>
      </c>
    </row>
    <row r="716" spans="1:30">
      <c r="A716" s="1">
        <v>151</v>
      </c>
      <c r="B716" s="1" t="str">
        <f>VLOOKUP($A716,Contacts!$A:$O,14,FALSE)</f>
        <v>SEC</v>
      </c>
      <c r="C716" s="1" t="str">
        <f>VLOOKUP($A716,Contacts!$A:$O,15,FALSE)</f>
        <v>South East</v>
      </c>
      <c r="D716" s="1" t="s">
        <v>3793</v>
      </c>
      <c r="E716" s="1" t="s">
        <v>67</v>
      </c>
      <c r="F716" s="1" t="s">
        <v>45</v>
      </c>
      <c r="G716" s="1" t="s">
        <v>46</v>
      </c>
      <c r="H716" s="1" t="s">
        <v>3794</v>
      </c>
      <c r="I716" s="1" t="s">
        <v>3797</v>
      </c>
      <c r="J716" s="1" t="s">
        <v>3795</v>
      </c>
      <c r="K716" s="1" t="s">
        <v>3796</v>
      </c>
      <c r="L716" t="str">
        <f>VLOOKUP(K716,Page1!A:F,6,FALSE)</f>
        <v>Technician</v>
      </c>
      <c r="M716" s="61" t="e">
        <f>VLOOKUP(H716,VehiclesReport!A:D,4,FALSE)</f>
        <v>#N/A</v>
      </c>
      <c r="N716" t="e">
        <f>VLOOKUP(M716,Blackout!A:J,10,FALSE)</f>
        <v>#N/A</v>
      </c>
      <c r="O716">
        <v>0</v>
      </c>
      <c r="P716">
        <f>SUMIF(Report!A:A,'Vehicle Details'!H716,Report!D:D)</f>
        <v>640</v>
      </c>
      <c r="V716">
        <f>P716/(SUMIF(Report!A:A,'Vehicle Details'!H716,Report!F:F))</f>
        <v>13.456686291000841</v>
      </c>
      <c r="W716">
        <f>AVERAGEIF(Report!A:A,'Vehicle Details'!H716,Report!G:G)</f>
        <v>4.37</v>
      </c>
      <c r="X716">
        <f>SUMIF(Report!A:A, 'Vehicle Details'!H716,Report!H:H)</f>
        <v>207.79</v>
      </c>
      <c r="AA716">
        <f>COUNTIF('National Seating Mobility - NSM'!B:B,'Vehicle Details'!H716)</f>
        <v>0</v>
      </c>
      <c r="AB716">
        <f>SUMIF('National Seating Mobility - NSM'!B:B,'Vehicle Details'!H716,'National Seating Mobility - NSM'!F:F)</f>
        <v>0</v>
      </c>
      <c r="AC716">
        <f>VLOOKUP(A716,Export!A:I,9,FALSE)</f>
        <v>0</v>
      </c>
      <c r="AD716">
        <f>VLOOKUP(A716,Export!A:N,14,FALSE)</f>
        <v>47</v>
      </c>
    </row>
    <row r="717" spans="1:30">
      <c r="A717" s="1">
        <v>159</v>
      </c>
      <c r="B717" s="1" t="str">
        <f>VLOOKUP($A717,Contacts!$A:$O,14,FALSE)</f>
        <v>SC Texas</v>
      </c>
      <c r="C717" s="1" t="str">
        <f>VLOOKUP($A717,Contacts!$A:$O,15,FALSE)</f>
        <v>South East</v>
      </c>
      <c r="D717" s="1" t="s">
        <v>3798</v>
      </c>
      <c r="E717" s="1" t="s">
        <v>67</v>
      </c>
      <c r="F717" s="1" t="s">
        <v>45</v>
      </c>
      <c r="G717" s="1" t="s">
        <v>375</v>
      </c>
      <c r="H717" s="1" t="s">
        <v>3799</v>
      </c>
      <c r="I717" s="1" t="s">
        <v>3802</v>
      </c>
      <c r="J717" s="1" t="s">
        <v>3800</v>
      </c>
      <c r="K717" s="1" t="s">
        <v>3801</v>
      </c>
      <c r="L717" t="str">
        <f>VLOOKUP(K717,Page1!A:F,6,FALSE)</f>
        <v>Technician Senior</v>
      </c>
      <c r="M717" t="str">
        <f>VLOOKUP(H717,VehiclesReport!A:D,4,FALSE)</f>
        <v>1112903963</v>
      </c>
      <c r="N717" t="e">
        <f>VLOOKUP(M717,Blackout!A:J,10,FALSE)</f>
        <v>#N/A</v>
      </c>
      <c r="O717">
        <v>1</v>
      </c>
      <c r="P717">
        <f>SUMIF(Report!A:A,'Vehicle Details'!H717,Report!D:D)</f>
        <v>243</v>
      </c>
      <c r="V717">
        <f>P717/(SUMIF(Report!A:A,'Vehicle Details'!H717,Report!F:F))</f>
        <v>21.971066907775768</v>
      </c>
      <c r="W717">
        <f>AVERAGEIF(Report!A:A,'Vehicle Details'!H717,Report!G:G)</f>
        <v>4.0199999999999996</v>
      </c>
      <c r="X717">
        <f>SUMIF(Report!A:A, 'Vehicle Details'!H717,Report!H:H)</f>
        <v>44.46</v>
      </c>
      <c r="AA717">
        <f>COUNTIF('National Seating Mobility - NSM'!B:B,'Vehicle Details'!H717)</f>
        <v>0</v>
      </c>
      <c r="AB717">
        <f>SUMIF('National Seating Mobility - NSM'!B:B,'Vehicle Details'!H717,'National Seating Mobility - NSM'!F:F)</f>
        <v>0</v>
      </c>
      <c r="AC717">
        <f>VLOOKUP(A717,Export!A:I,9,FALSE)</f>
        <v>0.7142857142857143</v>
      </c>
      <c r="AD717">
        <f>VLOOKUP(A717,Export!A:N,14,FALSE)</f>
        <v>76</v>
      </c>
    </row>
    <row r="718" spans="1:30">
      <c r="A718" s="1">
        <v>166</v>
      </c>
      <c r="B718" s="1" t="str">
        <f>VLOOKUP($A718,Contacts!$A:$O,14,FALSE)</f>
        <v>North Central</v>
      </c>
      <c r="C718" s="1" t="str">
        <f>VLOOKUP($A718,Contacts!$A:$O,15,FALSE)</f>
        <v>Central</v>
      </c>
      <c r="D718" s="1" t="s">
        <v>3803</v>
      </c>
      <c r="E718" s="1" t="s">
        <v>67</v>
      </c>
      <c r="F718" s="1" t="s">
        <v>45</v>
      </c>
      <c r="G718" s="1" t="s">
        <v>46</v>
      </c>
      <c r="H718" s="1" t="s">
        <v>3804</v>
      </c>
      <c r="I718" s="1" t="s">
        <v>3807</v>
      </c>
      <c r="J718" s="1" t="s">
        <v>3805</v>
      </c>
      <c r="K718" s="1" t="s">
        <v>3806</v>
      </c>
      <c r="L718" t="str">
        <f>VLOOKUP(K718,Page1!A:F,6,FALSE)</f>
        <v>Technician Senior</v>
      </c>
      <c r="M718" t="str">
        <f>VLOOKUP(H718,VehiclesReport!A:D,4,FALSE)</f>
        <v>1112502220</v>
      </c>
      <c r="N718" t="e">
        <f>VLOOKUP(M718,Blackout!A:J,10,FALSE)</f>
        <v>#N/A</v>
      </c>
      <c r="O718">
        <v>1</v>
      </c>
      <c r="P718">
        <f>SUMIF(Report!A:A,'Vehicle Details'!H718,Report!D:D)</f>
        <v>533</v>
      </c>
      <c r="V718">
        <f>P718/(SUMIF(Report!A:A,'Vehicle Details'!H718,Report!F:F))</f>
        <v>13.854951910579674</v>
      </c>
      <c r="W718">
        <f>AVERAGEIF(Report!A:A,'Vehicle Details'!H718,Report!G:G)</f>
        <v>4.84</v>
      </c>
      <c r="X718">
        <f>SUMIF(Report!A:A, 'Vehicle Details'!H718,Report!H:H)</f>
        <v>186.09</v>
      </c>
      <c r="AA718">
        <f>COUNTIF('National Seating Mobility - NSM'!B:B,'Vehicle Details'!H718)</f>
        <v>0</v>
      </c>
      <c r="AB718">
        <f>SUMIF('National Seating Mobility - NSM'!B:B,'Vehicle Details'!H718,'National Seating Mobility - NSM'!F:F)</f>
        <v>0</v>
      </c>
      <c r="AC718">
        <f>VLOOKUP(A718,Export!A:I,9,FALSE)</f>
        <v>0.65</v>
      </c>
      <c r="AD718">
        <f>VLOOKUP(A718,Export!A:N,14,FALSE)</f>
        <v>121</v>
      </c>
    </row>
    <row r="719" spans="1:30">
      <c r="A719" s="1">
        <v>174</v>
      </c>
      <c r="B719" s="1" t="str">
        <f>VLOOKUP($A719,Contacts!$A:$O,14,FALSE)</f>
        <v>New England</v>
      </c>
      <c r="C719" s="1" t="str">
        <f>VLOOKUP($A719,Contacts!$A:$O,15,FALSE)</f>
        <v>North East</v>
      </c>
      <c r="D719" s="1" t="s">
        <v>3808</v>
      </c>
      <c r="E719" s="1" t="s">
        <v>67</v>
      </c>
      <c r="F719" s="1" t="s">
        <v>45</v>
      </c>
      <c r="G719" s="1" t="s">
        <v>46</v>
      </c>
      <c r="H719" s="1" t="s">
        <v>3809</v>
      </c>
      <c r="I719" s="1" t="s">
        <v>3811</v>
      </c>
      <c r="J719" s="1" t="s">
        <v>3810</v>
      </c>
      <c r="K719" s="1" t="s">
        <v>3268</v>
      </c>
      <c r="L719" t="str">
        <f>VLOOKUP(K719,Page1!A:F,6,FALSE)</f>
        <v>Technician</v>
      </c>
      <c r="M719" t="str">
        <f>VLOOKUP(H719,VehiclesReport!A:D,4,FALSE)</f>
        <v>1120301300</v>
      </c>
      <c r="N719" t="e">
        <f>VLOOKUP(M719,Blackout!A:J,10,FALSE)</f>
        <v>#N/A</v>
      </c>
      <c r="O719">
        <v>1</v>
      </c>
      <c r="P719">
        <f>SUMIF(Report!A:A,'Vehicle Details'!H719,Report!D:D)</f>
        <v>310</v>
      </c>
      <c r="V719">
        <f>P719/(SUMIF(Report!A:A,'Vehicle Details'!H719,Report!F:F))</f>
        <v>13.107822410147993</v>
      </c>
      <c r="W719">
        <f>AVERAGEIF(Report!A:A,'Vehicle Details'!H719,Report!G:G)</f>
        <v>4.6100000000000003</v>
      </c>
      <c r="X719">
        <f>SUMIF(Report!A:A, 'Vehicle Details'!H719,Report!H:H)</f>
        <v>109.01</v>
      </c>
      <c r="AA719">
        <f>COUNTIF('National Seating Mobility - NSM'!B:B,'Vehicle Details'!H719)</f>
        <v>0</v>
      </c>
      <c r="AB719">
        <f>SUMIF('National Seating Mobility - NSM'!B:B,'Vehicle Details'!H719,'National Seating Mobility - NSM'!F:F)</f>
        <v>0</v>
      </c>
      <c r="AC719">
        <f>VLOOKUP(A719,Export!A:I,9,FALSE)</f>
        <v>0.45454545454545453</v>
      </c>
      <c r="AD719">
        <f>VLOOKUP(A719,Export!A:N,14,FALSE)</f>
        <v>179</v>
      </c>
    </row>
    <row r="720" spans="1:30">
      <c r="A720" s="1">
        <v>130</v>
      </c>
      <c r="B720" s="1" t="str">
        <f>VLOOKUP($A720,Contacts!$A:$O,14,FALSE)</f>
        <v>North Pacific</v>
      </c>
      <c r="C720" s="1" t="str">
        <f>VLOOKUP($A720,Contacts!$A:$O,15,FALSE)</f>
        <v>West</v>
      </c>
      <c r="D720" s="1" t="s">
        <v>3812</v>
      </c>
      <c r="E720" s="1" t="s">
        <v>67</v>
      </c>
      <c r="F720" s="1" t="s">
        <v>45</v>
      </c>
      <c r="G720" s="1" t="s">
        <v>53</v>
      </c>
      <c r="H720" s="1" t="s">
        <v>3813</v>
      </c>
      <c r="I720" s="1" t="s">
        <v>3816</v>
      </c>
      <c r="J720" s="1" t="s">
        <v>3814</v>
      </c>
      <c r="K720" s="1" t="s">
        <v>3815</v>
      </c>
      <c r="L720" t="str">
        <f>VLOOKUP(K720,Page1!A:F,6,FALSE)</f>
        <v>Technician</v>
      </c>
      <c r="M720" t="str">
        <f>VLOOKUP(H720,VehiclesReport!A:D,4,FALSE)</f>
        <v>1101902087</v>
      </c>
      <c r="N720" t="e">
        <f>VLOOKUP(M720,Blackout!A:J,10,FALSE)</f>
        <v>#N/A</v>
      </c>
      <c r="O720">
        <v>1</v>
      </c>
      <c r="P720">
        <f>SUMIF(Report!A:A,'Vehicle Details'!H720,Report!D:D)</f>
        <v>905</v>
      </c>
      <c r="V720">
        <f>P720/(SUMIF(Report!A:A,'Vehicle Details'!H720,Report!F:F))</f>
        <v>15.587323458491216</v>
      </c>
      <c r="W720">
        <f>AVERAGEIF(Report!A:A,'Vehicle Details'!H720,Report!G:G)</f>
        <v>6.2</v>
      </c>
      <c r="X720">
        <f>SUMIF(Report!A:A, 'Vehicle Details'!H720,Report!H:H)</f>
        <v>360.03999999999996</v>
      </c>
      <c r="AA720">
        <f>COUNTIF('National Seating Mobility - NSM'!B:B,'Vehicle Details'!H720)</f>
        <v>0</v>
      </c>
      <c r="AB720">
        <f>SUMIF('National Seating Mobility - NSM'!B:B,'Vehicle Details'!H720,'National Seating Mobility - NSM'!F:F)</f>
        <v>0</v>
      </c>
      <c r="AC720">
        <f>VLOOKUP(A720,Export!A:I,9,FALSE)</f>
        <v>0.8</v>
      </c>
      <c r="AD720">
        <f>VLOOKUP(A720,Export!A:N,14,FALSE)</f>
        <v>58</v>
      </c>
    </row>
    <row r="721" spans="1:30">
      <c r="A721" s="1">
        <v>19</v>
      </c>
      <c r="B721" s="1" t="str">
        <f>VLOOKUP($A721,Contacts!$A:$O,14,FALSE)</f>
        <v>North Pacific</v>
      </c>
      <c r="C721" s="1" t="str">
        <f>VLOOKUP($A721,Contacts!$A:$O,15,FALSE)</f>
        <v>West</v>
      </c>
      <c r="D721" s="1" t="s">
        <v>3817</v>
      </c>
      <c r="E721" s="1" t="s">
        <v>136</v>
      </c>
      <c r="F721" s="1" t="s">
        <v>45</v>
      </c>
      <c r="G721" s="1" t="s">
        <v>68</v>
      </c>
      <c r="H721" s="1" t="s">
        <v>3818</v>
      </c>
      <c r="I721" s="1" t="s">
        <v>3821</v>
      </c>
      <c r="J721" s="1" t="s">
        <v>3819</v>
      </c>
      <c r="K721" s="60" t="s">
        <v>3820</v>
      </c>
      <c r="L721" t="e">
        <f>VLOOKUP(K721,Page1!A:F,6,FALSE)</f>
        <v>#N/A</v>
      </c>
      <c r="M721" t="str">
        <f>VLOOKUP(H721,VehiclesReport!A:D,4,FALSE)</f>
        <v>0021887070</v>
      </c>
      <c r="N721" t="e">
        <f>VLOOKUP(M721,Blackout!A:J,10,FALSE)</f>
        <v>#N/A</v>
      </c>
      <c r="O721">
        <v>1</v>
      </c>
      <c r="P721">
        <f>SUMIF(Report!A:A,'Vehicle Details'!H721,Report!D:D)</f>
        <v>259</v>
      </c>
      <c r="V721">
        <f>P721/(SUMIF(Report!A:A,'Vehicle Details'!H721,Report!F:F))</f>
        <v>20.65390749601276</v>
      </c>
      <c r="W721">
        <f>AVERAGEIF(Report!A:A,'Vehicle Details'!H721,Report!G:G)</f>
        <v>6.46</v>
      </c>
      <c r="X721">
        <f>SUMIF(Report!A:A, 'Vehicle Details'!H721,Report!H:H)</f>
        <v>81</v>
      </c>
      <c r="AA721">
        <f>COUNTIF('National Seating Mobility - NSM'!B:B,'Vehicle Details'!H721)</f>
        <v>0</v>
      </c>
      <c r="AB721">
        <f>SUMIF('National Seating Mobility - NSM'!B:B,'Vehicle Details'!H721,'National Seating Mobility - NSM'!F:F)</f>
        <v>0</v>
      </c>
      <c r="AC721">
        <f>VLOOKUP(A721,Export!A:I,9,FALSE)</f>
        <v>0.13636363636363635</v>
      </c>
      <c r="AD721">
        <f>VLOOKUP(A721,Export!A:N,14,FALSE)</f>
        <v>133</v>
      </c>
    </row>
    <row r="722" spans="1:30">
      <c r="A722" s="1">
        <v>178</v>
      </c>
      <c r="B722" s="1" t="str">
        <f>VLOOKUP($A722,Contacts!$A:$O,14,FALSE)</f>
        <v>South Pacific</v>
      </c>
      <c r="C722" s="1" t="str">
        <f>VLOOKUP($A722,Contacts!$A:$O,15,FALSE)</f>
        <v>West</v>
      </c>
      <c r="D722" s="1" t="s">
        <v>3822</v>
      </c>
      <c r="E722" s="1" t="s">
        <v>67</v>
      </c>
      <c r="F722" s="1" t="s">
        <v>45</v>
      </c>
      <c r="G722" s="1" t="s">
        <v>46</v>
      </c>
      <c r="H722" s="1" t="s">
        <v>3823</v>
      </c>
      <c r="I722" s="1" t="s">
        <v>3827</v>
      </c>
      <c r="J722" s="1" t="s">
        <v>3825</v>
      </c>
      <c r="K722" s="1" t="s">
        <v>3826</v>
      </c>
      <c r="L722" t="str">
        <f>VLOOKUP(K722,Page1!A:F,6,FALSE)</f>
        <v>Technician</v>
      </c>
      <c r="M722" t="str">
        <f>VLOOKUP(H722,VehiclesReport!A:D,4,FALSE)</f>
        <v>0051185012</v>
      </c>
      <c r="N722" t="e">
        <f>VLOOKUP(M722,Blackout!A:J,10,FALSE)</f>
        <v>#N/A</v>
      </c>
      <c r="O722">
        <v>1</v>
      </c>
      <c r="P722">
        <f>SUMIF(Report!A:A,'Vehicle Details'!H722,Report!D:D)</f>
        <v>501</v>
      </c>
      <c r="V722">
        <f>P722/(SUMIF(Report!A:A,'Vehicle Details'!H722,Report!F:F))</f>
        <v>21.401110636480137</v>
      </c>
      <c r="W722">
        <f>AVERAGEIF(Report!A:A,'Vehicle Details'!H722,Report!G:G)</f>
        <v>5.98</v>
      </c>
      <c r="X722">
        <f>SUMIF(Report!A:A, 'Vehicle Details'!H722,Report!H:H)</f>
        <v>140</v>
      </c>
      <c r="AA722">
        <f>COUNTIF('National Seating Mobility - NSM'!B:B,'Vehicle Details'!H722)</f>
        <v>0</v>
      </c>
      <c r="AB722">
        <f>SUMIF('National Seating Mobility - NSM'!B:B,'Vehicle Details'!H722,'National Seating Mobility - NSM'!F:F)</f>
        <v>0</v>
      </c>
      <c r="AC722">
        <f>VLOOKUP(A722,Export!A:I,9,FALSE)</f>
        <v>0.63636363636363635</v>
      </c>
      <c r="AD722">
        <f>VLOOKUP(A722,Export!A:N,14,FALSE)</f>
        <v>115</v>
      </c>
    </row>
    <row r="723" spans="1:30">
      <c r="A723" s="1">
        <v>179</v>
      </c>
      <c r="B723" s="1" t="str">
        <f>VLOOKUP($A723,Contacts!$A:$O,14,FALSE)</f>
        <v>SC Texas</v>
      </c>
      <c r="C723" s="1" t="str">
        <f>VLOOKUP($A723,Contacts!$A:$O,15,FALSE)</f>
        <v>South East</v>
      </c>
      <c r="D723" s="1" t="s">
        <v>3828</v>
      </c>
      <c r="E723" s="1" t="s">
        <v>67</v>
      </c>
      <c r="F723" s="1" t="s">
        <v>45</v>
      </c>
      <c r="G723" s="1" t="s">
        <v>68</v>
      </c>
      <c r="H723" s="1" t="s">
        <v>3829</v>
      </c>
      <c r="I723" s="1" t="s">
        <v>3832</v>
      </c>
      <c r="J723" s="1" t="s">
        <v>3830</v>
      </c>
      <c r="K723" s="1" t="s">
        <v>3831</v>
      </c>
      <c r="L723" t="str">
        <f>VLOOKUP(K723,Page1!A:F,6,FALSE)</f>
        <v>Branch Manager</v>
      </c>
      <c r="M723" s="61" t="e">
        <f>VLOOKUP(H723,VehiclesReport!A:D,4,FALSE)</f>
        <v>#N/A</v>
      </c>
      <c r="N723" t="e">
        <f>VLOOKUP(M723,Blackout!A:J,10,FALSE)</f>
        <v>#N/A</v>
      </c>
      <c r="O723">
        <v>0</v>
      </c>
      <c r="P723">
        <f>SUMIF(Report!A:A,'Vehicle Details'!H723,Report!D:D)</f>
        <v>337</v>
      </c>
      <c r="V723">
        <f>P723/(SUMIF(Report!A:A,'Vehicle Details'!H723,Report!F:F))</f>
        <v>23.517096999302161</v>
      </c>
      <c r="W723">
        <f>AVERAGEIF(Report!A:A,'Vehicle Details'!H723,Report!G:G)</f>
        <v>4.16</v>
      </c>
      <c r="X723">
        <f>SUMIF(Report!A:A, 'Vehicle Details'!H723,Report!H:H)</f>
        <v>59.63</v>
      </c>
      <c r="AA723">
        <f>COUNTIF('National Seating Mobility - NSM'!B:B,'Vehicle Details'!H723)</f>
        <v>0</v>
      </c>
      <c r="AB723">
        <f>SUMIF('National Seating Mobility - NSM'!B:B,'Vehicle Details'!H723,'National Seating Mobility - NSM'!F:F)</f>
        <v>0</v>
      </c>
      <c r="AC723">
        <f>VLOOKUP(A723,Export!A:I,9,FALSE)</f>
        <v>0</v>
      </c>
      <c r="AD723">
        <f>VLOOKUP(A723,Export!A:N,14,FALSE)</f>
        <v>19</v>
      </c>
    </row>
    <row r="724" spans="1:30">
      <c r="A724" s="1">
        <v>39</v>
      </c>
      <c r="B724" s="1" t="str">
        <f>VLOOKUP($A724,Contacts!$A:$O,14,FALSE)</f>
        <v>North Pacific</v>
      </c>
      <c r="C724" s="1" t="str">
        <f>VLOOKUP($A724,Contacts!$A:$O,15,FALSE)</f>
        <v>West</v>
      </c>
      <c r="D724" s="1" t="s">
        <v>3833</v>
      </c>
      <c r="E724" s="1" t="s">
        <v>136</v>
      </c>
      <c r="F724" s="1" t="s">
        <v>45</v>
      </c>
      <c r="G724" s="1" t="s">
        <v>68</v>
      </c>
      <c r="H724" s="1" t="s">
        <v>3834</v>
      </c>
      <c r="I724" s="1" t="s">
        <v>3837</v>
      </c>
      <c r="J724" s="1" t="s">
        <v>3835</v>
      </c>
      <c r="K724" s="1" t="s">
        <v>3836</v>
      </c>
      <c r="L724" t="str">
        <f>VLOOKUP(K724,Page1!A:F,6,FALSE)</f>
        <v>Technician</v>
      </c>
      <c r="M724" t="str">
        <f>VLOOKUP(H724,VehiclesReport!A:D,4,FALSE)</f>
        <v>1112904486</v>
      </c>
      <c r="N724" t="e">
        <f>VLOOKUP(M724,Blackout!A:J,10,FALSE)</f>
        <v>#N/A</v>
      </c>
      <c r="O724">
        <v>1</v>
      </c>
      <c r="P724">
        <f>SUMIF(Report!A:A,'Vehicle Details'!H724,Report!D:D)</f>
        <v>263</v>
      </c>
      <c r="V724">
        <f>P724/(SUMIF(Report!A:A,'Vehicle Details'!H724,Report!F:F))</f>
        <v>27.684210526315791</v>
      </c>
      <c r="W724">
        <f>AVERAGEIF(Report!A:A,'Vehicle Details'!H724,Report!G:G)</f>
        <v>6.3</v>
      </c>
      <c r="X724">
        <f>SUMIF(Report!A:A, 'Vehicle Details'!H724,Report!H:H)</f>
        <v>59.83</v>
      </c>
      <c r="AA724">
        <f>COUNTIF('National Seating Mobility - NSM'!B:B,'Vehicle Details'!H724)</f>
        <v>0</v>
      </c>
      <c r="AB724">
        <f>SUMIF('National Seating Mobility - NSM'!B:B,'Vehicle Details'!H724,'National Seating Mobility - NSM'!F:F)</f>
        <v>0</v>
      </c>
      <c r="AC724">
        <f>VLOOKUP(A724,Export!A:I,9,FALSE)</f>
        <v>0.21428571428571427</v>
      </c>
      <c r="AD724">
        <f>VLOOKUP(A724,Export!A:N,14,FALSE)</f>
        <v>124</v>
      </c>
    </row>
    <row r="725" spans="1:30">
      <c r="A725" s="1">
        <v>109</v>
      </c>
      <c r="B725" s="1" t="str">
        <f>VLOOKUP($A725,Contacts!$A:$O,14,FALSE)</f>
        <v>Big East</v>
      </c>
      <c r="C725" s="1" t="str">
        <f>VLOOKUP($A725,Contacts!$A:$O,15,FALSE)</f>
        <v>North East</v>
      </c>
      <c r="D725" s="1" t="s">
        <v>3838</v>
      </c>
      <c r="E725" s="1" t="s">
        <v>136</v>
      </c>
      <c r="F725" s="1" t="s">
        <v>99</v>
      </c>
      <c r="G725" s="1" t="s">
        <v>100</v>
      </c>
      <c r="H725" s="1" t="s">
        <v>3839</v>
      </c>
      <c r="I725" s="1" t="s">
        <v>3842</v>
      </c>
      <c r="J725" s="1" t="s">
        <v>3840</v>
      </c>
      <c r="K725" s="1" t="s">
        <v>3841</v>
      </c>
      <c r="L725" t="str">
        <f>VLOOKUP(K725,Page1!A:F,6,FALSE)</f>
        <v>RTS</v>
      </c>
      <c r="M725" t="str">
        <f>VLOOKUP(H725,VehiclesReport!A:D,4,FALSE)</f>
        <v>9011285009</v>
      </c>
      <c r="N725" t="e">
        <f>VLOOKUP(M725,Blackout!A:J,10,FALSE)</f>
        <v>#N/A</v>
      </c>
      <c r="O725">
        <v>1</v>
      </c>
      <c r="P725">
        <f>SUMIF(Report!A:A,'Vehicle Details'!H725,Report!D:D)</f>
        <v>353</v>
      </c>
      <c r="V725">
        <f>P725/(SUMIF(Report!A:A,'Vehicle Details'!H725,Report!F:F))</f>
        <v>20.999405116002382</v>
      </c>
      <c r="W725">
        <f>AVERAGEIF(Report!A:A,'Vehicle Details'!H725,Report!G:G)</f>
        <v>4.76</v>
      </c>
      <c r="X725">
        <f>SUMIF(Report!A:A, 'Vehicle Details'!H725,Report!H:H)</f>
        <v>80.02</v>
      </c>
      <c r="AA725">
        <f>COUNTIF('National Seating Mobility - NSM'!B:B,'Vehicle Details'!H725)</f>
        <v>0</v>
      </c>
      <c r="AB725">
        <f>SUMIF('National Seating Mobility - NSM'!B:B,'Vehicle Details'!H725,'National Seating Mobility - NSM'!F:F)</f>
        <v>0</v>
      </c>
      <c r="AC725">
        <f>VLOOKUP(A725,Export!A:I,9,FALSE)</f>
        <v>8.3333333333333329E-2</v>
      </c>
      <c r="AD725">
        <f>VLOOKUP(A725,Export!A:N,14,FALSE)</f>
        <v>193</v>
      </c>
    </row>
    <row r="726" spans="1:30">
      <c r="A726" s="1">
        <v>22</v>
      </c>
      <c r="B726" s="1" t="str">
        <f>VLOOKUP($A726,Contacts!$A:$O,14,FALSE)</f>
        <v>North Pacific</v>
      </c>
      <c r="C726" s="1" t="str">
        <f>VLOOKUP($A726,Contacts!$A:$O,15,FALSE)</f>
        <v>West</v>
      </c>
      <c r="D726" s="1" t="s">
        <v>3843</v>
      </c>
      <c r="E726" s="1" t="s">
        <v>11</v>
      </c>
      <c r="F726" s="1" t="s">
        <v>12</v>
      </c>
      <c r="G726" s="1" t="s">
        <v>37</v>
      </c>
      <c r="H726" s="1" t="s">
        <v>3844</v>
      </c>
      <c r="I726" s="1" t="s">
        <v>3847</v>
      </c>
      <c r="J726" s="1" t="s">
        <v>3845</v>
      </c>
      <c r="K726" s="1" t="s">
        <v>3846</v>
      </c>
      <c r="L726" t="str">
        <f>VLOOKUP(K726,Page1!A:F,6,FALSE)</f>
        <v>RTS</v>
      </c>
      <c r="M726" t="str">
        <f>VLOOKUP(H726,VehiclesReport!A:D,4,FALSE)</f>
        <v>1101802402</v>
      </c>
      <c r="N726" t="e">
        <f>VLOOKUP(M726,Blackout!A:J,10,FALSE)</f>
        <v>#N/A</v>
      </c>
      <c r="O726">
        <v>1</v>
      </c>
      <c r="P726">
        <f>SUMIF(Report!A:A,'Vehicle Details'!H726,Report!D:D)</f>
        <v>132</v>
      </c>
      <c r="V726">
        <f>P726/(SUMIF(Report!A:A,'Vehicle Details'!H726,Report!F:F))</f>
        <v>13.566289825282631</v>
      </c>
      <c r="W726">
        <f>AVERAGEIF(Report!A:A,'Vehicle Details'!H726,Report!G:G)</f>
        <v>6.5</v>
      </c>
      <c r="X726">
        <f>SUMIF(Report!A:A, 'Vehicle Details'!H726,Report!H:H)</f>
        <v>63.25</v>
      </c>
      <c r="AA726">
        <f>COUNTIF('National Seating Mobility - NSM'!B:B,'Vehicle Details'!H726)</f>
        <v>0</v>
      </c>
      <c r="AB726">
        <f>SUMIF('National Seating Mobility - NSM'!B:B,'Vehicle Details'!H726,'National Seating Mobility - NSM'!F:F)</f>
        <v>0</v>
      </c>
      <c r="AC726">
        <f>VLOOKUP(A726,Export!A:I,9,FALSE)</f>
        <v>0.76</v>
      </c>
      <c r="AD726">
        <f>VLOOKUP(A726,Export!A:N,14,FALSE)</f>
        <v>164</v>
      </c>
    </row>
    <row r="727" spans="1:30">
      <c r="A727" s="1">
        <v>109</v>
      </c>
      <c r="B727" s="1" t="str">
        <f>VLOOKUP($A727,Contacts!$A:$O,14,FALSE)</f>
        <v>Big East</v>
      </c>
      <c r="C727" s="1" t="str">
        <f>VLOOKUP($A727,Contacts!$A:$O,15,FALSE)</f>
        <v>North East</v>
      </c>
      <c r="D727" s="1" t="s">
        <v>3848</v>
      </c>
      <c r="E727" s="1" t="s">
        <v>11</v>
      </c>
      <c r="F727" s="1" t="s">
        <v>29</v>
      </c>
      <c r="G727" s="1" t="s">
        <v>30</v>
      </c>
      <c r="H727" s="1" t="s">
        <v>3849</v>
      </c>
      <c r="I727" s="1" t="s">
        <v>3852</v>
      </c>
      <c r="J727" s="1" t="s">
        <v>3850</v>
      </c>
      <c r="K727" s="1" t="s">
        <v>3851</v>
      </c>
      <c r="L727" t="str">
        <f>VLOOKUP(K727,Page1!A:F,6,FALSE)</f>
        <v>RTS</v>
      </c>
      <c r="M727" t="str">
        <f>VLOOKUP(H727,VehiclesReport!A:D,4,FALSE)</f>
        <v>9012201162</v>
      </c>
      <c r="N727" t="e">
        <f>VLOOKUP(M727,Blackout!A:J,10,FALSE)</f>
        <v>#N/A</v>
      </c>
      <c r="O727">
        <v>1</v>
      </c>
      <c r="P727">
        <f>SUMIF(Report!A:A,'Vehicle Details'!H727,Report!D:D)</f>
        <v>628</v>
      </c>
      <c r="V727">
        <f>P727/(SUMIF(Report!A:A,'Vehicle Details'!H727,Report!F:F))</f>
        <v>23.86018237082067</v>
      </c>
      <c r="W727">
        <f>AVERAGEIF(Report!A:A,'Vehicle Details'!H727,Report!G:G)</f>
        <v>5.2050000000000001</v>
      </c>
      <c r="X727">
        <f>SUMIF(Report!A:A, 'Vehicle Details'!H727,Report!H:H)</f>
        <v>136.97999999999999</v>
      </c>
      <c r="AA727">
        <f>COUNTIF('National Seating Mobility - NSM'!B:B,'Vehicle Details'!H727)</f>
        <v>0</v>
      </c>
      <c r="AB727">
        <f>SUMIF('National Seating Mobility - NSM'!B:B,'Vehicle Details'!H727,'National Seating Mobility - NSM'!F:F)</f>
        <v>0</v>
      </c>
      <c r="AC727">
        <f>VLOOKUP(A727,Export!A:I,9,FALSE)</f>
        <v>8.3333333333333329E-2</v>
      </c>
      <c r="AD727">
        <f>VLOOKUP(A727,Export!A:N,14,FALSE)</f>
        <v>193</v>
      </c>
    </row>
    <row r="728" spans="1:30">
      <c r="A728" s="1">
        <v>107</v>
      </c>
      <c r="B728" s="1" t="str">
        <f>VLOOKUP($A728,Contacts!$A:$O,14,FALSE)</f>
        <v>ACC</v>
      </c>
      <c r="C728" s="1" t="str">
        <f>VLOOKUP($A728,Contacts!$A:$O,15,FALSE)</f>
        <v>South East</v>
      </c>
      <c r="D728" s="1" t="s">
        <v>3853</v>
      </c>
      <c r="E728" s="1" t="s">
        <v>11</v>
      </c>
      <c r="F728" s="1" t="s">
        <v>29</v>
      </c>
      <c r="G728" s="1" t="s">
        <v>30</v>
      </c>
      <c r="H728" s="1" t="s">
        <v>3854</v>
      </c>
      <c r="I728" s="1" t="s">
        <v>3857</v>
      </c>
      <c r="J728" s="1" t="s">
        <v>3855</v>
      </c>
      <c r="K728" s="1" t="s">
        <v>3856</v>
      </c>
      <c r="L728" t="str">
        <f>VLOOKUP(K728,Page1!A:F,6,FALSE)</f>
        <v>RTS</v>
      </c>
      <c r="M728" t="str">
        <f>VLOOKUP(H728,VehiclesReport!A:D,4,FALSE)</f>
        <v>1101805387</v>
      </c>
      <c r="N728" t="e">
        <f>VLOOKUP(M728,Blackout!A:J,10,FALSE)</f>
        <v>#N/A</v>
      </c>
      <c r="O728">
        <v>1</v>
      </c>
      <c r="P728">
        <f>SUMIF(Report!A:A,'Vehicle Details'!H728,Report!D:D)</f>
        <v>153</v>
      </c>
      <c r="V728">
        <f>P728/(SUMIF(Report!A:A,'Vehicle Details'!H728,Report!F:F))</f>
        <v>22.434017595307918</v>
      </c>
      <c r="W728">
        <f>AVERAGEIF(Report!A:A,'Vehicle Details'!H728,Report!G:G)</f>
        <v>4.37</v>
      </c>
      <c r="X728">
        <f>SUMIF(Report!A:A, 'Vehicle Details'!H728,Report!H:H)</f>
        <v>29.79</v>
      </c>
      <c r="AA728">
        <f>COUNTIF('National Seating Mobility - NSM'!B:B,'Vehicle Details'!H728)</f>
        <v>0</v>
      </c>
      <c r="AB728">
        <f>SUMIF('National Seating Mobility - NSM'!B:B,'Vehicle Details'!H728,'National Seating Mobility - NSM'!F:F)</f>
        <v>0</v>
      </c>
      <c r="AC728">
        <f>VLOOKUP(A728,Export!A:I,9,FALSE)</f>
        <v>0.5</v>
      </c>
      <c r="AD728">
        <f>VLOOKUP(A728,Export!A:N,14,FALSE)</f>
        <v>135</v>
      </c>
    </row>
    <row r="729" spans="1:30">
      <c r="A729" s="1">
        <v>165</v>
      </c>
      <c r="B729" s="1" t="str">
        <f>VLOOKUP($A729,Contacts!$A:$O,14,FALSE)</f>
        <v>Pac.N.West</v>
      </c>
      <c r="C729" s="1" t="str">
        <f>VLOOKUP($A729,Contacts!$A:$O,15,FALSE)</f>
        <v>West</v>
      </c>
      <c r="D729" s="1" t="s">
        <v>3858</v>
      </c>
      <c r="E729" s="1" t="s">
        <v>398</v>
      </c>
      <c r="F729" s="1" t="s">
        <v>45</v>
      </c>
      <c r="G729" s="1" t="s">
        <v>46</v>
      </c>
      <c r="H729" s="1" t="s">
        <v>3859</v>
      </c>
      <c r="I729" s="1" t="s">
        <v>3862</v>
      </c>
      <c r="J729" s="1" t="s">
        <v>3860</v>
      </c>
      <c r="K729" s="1" t="s">
        <v>3861</v>
      </c>
      <c r="L729" t="str">
        <f>VLOOKUP(K729,Page1!A:F,6,FALSE)</f>
        <v>Technician</v>
      </c>
      <c r="M729" t="str">
        <f>VLOOKUP(H729,VehiclesReport!A:D,4,FALSE)</f>
        <v>0051187052</v>
      </c>
      <c r="N729" t="e">
        <f>VLOOKUP(M729,Blackout!A:J,10,FALSE)</f>
        <v>#N/A</v>
      </c>
      <c r="O729">
        <v>1</v>
      </c>
      <c r="P729">
        <f>SUMIF(Report!A:A,'Vehicle Details'!H729,Report!D:D)</f>
        <v>370</v>
      </c>
      <c r="V729">
        <f>P729/(SUMIF(Report!A:A,'Vehicle Details'!H729,Report!F:F))</f>
        <v>15.664690939881456</v>
      </c>
      <c r="W729">
        <f>AVERAGEIF(Report!A:A,'Vehicle Details'!H729,Report!G:G)</f>
        <v>5.8</v>
      </c>
      <c r="X729">
        <f>SUMIF(Report!A:A, 'Vehicle Details'!H729,Report!H:H)</f>
        <v>137</v>
      </c>
      <c r="AA729">
        <f>COUNTIF('National Seating Mobility - NSM'!B:B,'Vehicle Details'!H729)</f>
        <v>0</v>
      </c>
      <c r="AB729">
        <f>SUMIF('National Seating Mobility - NSM'!B:B,'Vehicle Details'!H729,'National Seating Mobility - NSM'!F:F)</f>
        <v>0</v>
      </c>
      <c r="AC729">
        <f>VLOOKUP(A729,Export!A:I,9,FALSE)</f>
        <v>0.5</v>
      </c>
      <c r="AD729">
        <f>VLOOKUP(A729,Export!A:N,14,FALSE)</f>
        <v>110</v>
      </c>
    </row>
    <row r="730" spans="1:30">
      <c r="A730" s="1">
        <v>166</v>
      </c>
      <c r="B730" s="1" t="str">
        <f>VLOOKUP($A730,Contacts!$A:$O,14,FALSE)</f>
        <v>North Central</v>
      </c>
      <c r="C730" s="1" t="str">
        <f>VLOOKUP($A730,Contacts!$A:$O,15,FALSE)</f>
        <v>Central</v>
      </c>
      <c r="D730" s="1" t="s">
        <v>3863</v>
      </c>
      <c r="E730" s="1" t="s">
        <v>398</v>
      </c>
      <c r="F730" s="1" t="s">
        <v>21</v>
      </c>
      <c r="G730" s="1" t="s">
        <v>447</v>
      </c>
      <c r="H730" s="1" t="s">
        <v>3864</v>
      </c>
      <c r="I730" s="1" t="s">
        <v>3867</v>
      </c>
      <c r="J730" s="1" t="s">
        <v>3865</v>
      </c>
      <c r="K730" s="1" t="s">
        <v>3866</v>
      </c>
      <c r="L730" t="str">
        <f>VLOOKUP(K730,Page1!A:F,6,FALSE)</f>
        <v>RTS</v>
      </c>
      <c r="M730" s="61" t="str">
        <f>VLOOKUP(H730,VehiclesReport!A:D,4,FALSE)</f>
        <v>1101903703</v>
      </c>
      <c r="N730" t="str">
        <f>VLOOKUP(M730,Blackout!A:J,10,FALSE)</f>
        <v xml:space="preserve">3d 16h </v>
      </c>
      <c r="O730">
        <v>0</v>
      </c>
      <c r="P730">
        <f>SUMIF(Report!A:A,'Vehicle Details'!H730,Report!D:D)</f>
        <v>231</v>
      </c>
      <c r="V730">
        <f>P730/(SUMIF(Report!A:A,'Vehicle Details'!H730,Report!F:F))</f>
        <v>25.867861142217247</v>
      </c>
      <c r="W730">
        <f>AVERAGEIF(Report!A:A,'Vehicle Details'!H730,Report!G:G)</f>
        <v>4.76</v>
      </c>
      <c r="X730">
        <f>SUMIF(Report!A:A, 'Vehicle Details'!H730,Report!H:H)</f>
        <v>42.52</v>
      </c>
      <c r="AA730">
        <f>COUNTIF('National Seating Mobility - NSM'!B:B,'Vehicle Details'!H730)</f>
        <v>1</v>
      </c>
      <c r="AB730">
        <f>SUMIF('National Seating Mobility - NSM'!B:B,'Vehicle Details'!H730,'National Seating Mobility - NSM'!F:F)</f>
        <v>1</v>
      </c>
      <c r="AC730">
        <f>VLOOKUP(A730,Export!A:I,9,FALSE)</f>
        <v>0.65</v>
      </c>
      <c r="AD730">
        <f>VLOOKUP(A730,Export!A:N,14,FALSE)</f>
        <v>121</v>
      </c>
    </row>
    <row r="731" spans="1:30">
      <c r="A731" s="1">
        <v>25</v>
      </c>
      <c r="B731" s="1" t="str">
        <f>VLOOKUP($A731,Contacts!$A:$O,14,FALSE)</f>
        <v>South Pacific</v>
      </c>
      <c r="C731" s="1" t="str">
        <f>VLOOKUP($A731,Contacts!$A:$O,15,FALSE)</f>
        <v>West</v>
      </c>
      <c r="D731" s="1" t="s">
        <v>3868</v>
      </c>
      <c r="E731" s="1" t="s">
        <v>11</v>
      </c>
      <c r="F731" s="1" t="s">
        <v>12</v>
      </c>
      <c r="G731" s="1" t="s">
        <v>777</v>
      </c>
      <c r="H731" s="1" t="s">
        <v>3869</v>
      </c>
      <c r="I731" s="1" t="s">
        <v>3872</v>
      </c>
      <c r="J731" s="1" t="s">
        <v>3870</v>
      </c>
      <c r="K731" s="1" t="s">
        <v>3871</v>
      </c>
      <c r="L731" t="str">
        <f>VLOOKUP(K731,Page1!A:F,6,FALSE)</f>
        <v>Branch Manager</v>
      </c>
      <c r="M731" t="str">
        <f>VLOOKUP(H731,VehiclesReport!A:D,4,FALSE)</f>
        <v>1101801179</v>
      </c>
      <c r="N731" t="e">
        <f>VLOOKUP(M731,Blackout!A:J,10,FALSE)</f>
        <v>#N/A</v>
      </c>
      <c r="O731">
        <v>1</v>
      </c>
      <c r="P731">
        <f>SUMIF(Report!A:A,'Vehicle Details'!H731,Report!D:D)</f>
        <v>302</v>
      </c>
      <c r="V731">
        <f>P731/(SUMIF(Report!A:A,'Vehicle Details'!H731,Report!F:F))</f>
        <v>26.444833625218916</v>
      </c>
      <c r="W731">
        <f>AVERAGEIF(Report!A:A,'Vehicle Details'!H731,Report!G:G)</f>
        <v>6.26</v>
      </c>
      <c r="X731">
        <f>SUMIF(Report!A:A, 'Vehicle Details'!H731,Report!H:H)</f>
        <v>71.459999999999994</v>
      </c>
      <c r="AA731">
        <f>COUNTIF('National Seating Mobility - NSM'!B:B,'Vehicle Details'!H731)</f>
        <v>0</v>
      </c>
      <c r="AB731">
        <f>SUMIF('National Seating Mobility - NSM'!B:B,'Vehicle Details'!H731,'National Seating Mobility - NSM'!F:F)</f>
        <v>0</v>
      </c>
      <c r="AC731">
        <f>VLOOKUP(A731,Export!A:I,9,FALSE)</f>
        <v>0.63636363636363635</v>
      </c>
      <c r="AD731">
        <f>VLOOKUP(A731,Export!A:N,14,FALSE)</f>
        <v>142</v>
      </c>
    </row>
    <row r="732" spans="1:30">
      <c r="A732" s="1">
        <v>223</v>
      </c>
      <c r="B732" s="1" t="str">
        <f>VLOOKUP($A732,Contacts!$A:$O,14,FALSE)</f>
        <v>SC Texas</v>
      </c>
      <c r="C732" s="1" t="str">
        <f>VLOOKUP($A732,Contacts!$A:$O,15,FALSE)</f>
        <v>South East</v>
      </c>
      <c r="D732" s="1" t="s">
        <v>3873</v>
      </c>
      <c r="E732" s="1" t="s">
        <v>20</v>
      </c>
      <c r="F732" s="1" t="s">
        <v>21</v>
      </c>
      <c r="G732" s="1" t="s">
        <v>447</v>
      </c>
      <c r="H732" s="1" t="s">
        <v>3874</v>
      </c>
      <c r="I732" s="1" t="s">
        <v>3877</v>
      </c>
      <c r="J732" s="1" t="s">
        <v>3875</v>
      </c>
      <c r="K732" s="60" t="s">
        <v>3876</v>
      </c>
      <c r="L732" t="e">
        <f>VLOOKUP(K732,Page1!A:F,6,FALSE)</f>
        <v>#N/A</v>
      </c>
      <c r="M732" t="str">
        <f>VLOOKUP(H732,VehiclesReport!A:D,4,FALSE)</f>
        <v>1101803280</v>
      </c>
      <c r="N732" t="e">
        <f>VLOOKUP(M732,Blackout!A:J,10,FALSE)</f>
        <v>#N/A</v>
      </c>
      <c r="O732">
        <v>1</v>
      </c>
      <c r="P732">
        <f>SUMIF(Report!A:A,'Vehicle Details'!H732,Report!D:D)</f>
        <v>898</v>
      </c>
      <c r="V732">
        <f>P732/(SUMIF(Report!A:A,'Vehicle Details'!H732,Report!F:F))</f>
        <v>23.788079470198674</v>
      </c>
      <c r="W732">
        <f>AVERAGEIF(Report!A:A,'Vehicle Details'!H732,Report!G:G)</f>
        <v>4.1399999999999997</v>
      </c>
      <c r="X732">
        <f>SUMIF(Report!A:A, 'Vehicle Details'!H732,Report!H:H)</f>
        <v>156.33000000000001</v>
      </c>
      <c r="AA732">
        <f>COUNTIF('National Seating Mobility - NSM'!B:B,'Vehicle Details'!H732)</f>
        <v>0</v>
      </c>
      <c r="AB732">
        <f>SUMIF('National Seating Mobility - NSM'!B:B,'Vehicle Details'!H732,'National Seating Mobility - NSM'!F:F)</f>
        <v>0</v>
      </c>
      <c r="AC732">
        <f>VLOOKUP(A732,Export!A:I,9,FALSE)</f>
        <v>0.2</v>
      </c>
      <c r="AD732">
        <f>VLOOKUP(A732,Export!A:N,14,FALSE)</f>
        <v>47</v>
      </c>
    </row>
    <row r="733" spans="1:30">
      <c r="A733" s="1">
        <v>259</v>
      </c>
      <c r="B733" s="1" t="str">
        <f>VLOOKUP($A733,Contacts!$A:$O,14,FALSE)</f>
        <v>Pac.N.West</v>
      </c>
      <c r="C733" s="1" t="str">
        <f>VLOOKUP($A733,Contacts!$A:$O,15,FALSE)</f>
        <v>West</v>
      </c>
      <c r="D733" s="1" t="s">
        <v>3878</v>
      </c>
      <c r="E733" s="1" t="s">
        <v>20</v>
      </c>
      <c r="F733" s="1" t="s">
        <v>21</v>
      </c>
      <c r="G733" s="1" t="s">
        <v>447</v>
      </c>
      <c r="H733" s="1" t="s">
        <v>3879</v>
      </c>
      <c r="I733" s="1" t="s">
        <v>3882</v>
      </c>
      <c r="J733" s="1" t="s">
        <v>3880</v>
      </c>
      <c r="K733" s="1" t="s">
        <v>3881</v>
      </c>
      <c r="L733" t="str">
        <f>VLOOKUP(K733,Page1!A:F,6,FALSE)</f>
        <v>RTS</v>
      </c>
      <c r="M733" t="str">
        <f>VLOOKUP(H733,VehiclesReport!A:D,4,FALSE)</f>
        <v>0090401345</v>
      </c>
      <c r="N733" t="e">
        <f>VLOOKUP(M733,Blackout!A:J,10,FALSE)</f>
        <v>#N/A</v>
      </c>
      <c r="O733">
        <v>1</v>
      </c>
      <c r="P733">
        <f>SUMIF(Report!A:A,'Vehicle Details'!H733,Report!D:D)</f>
        <v>248</v>
      </c>
      <c r="V733">
        <f>P733/(SUMIF(Report!A:A,'Vehicle Details'!H733,Report!F:F))</f>
        <v>23.352165725047083</v>
      </c>
      <c r="W733">
        <f>AVERAGEIF(Report!A:A,'Vehicle Details'!H733,Report!G:G)</f>
        <v>5.2</v>
      </c>
      <c r="X733">
        <f>SUMIF(Report!A:A, 'Vehicle Details'!H733,Report!H:H)</f>
        <v>55.25</v>
      </c>
      <c r="AA733">
        <f>COUNTIF('National Seating Mobility - NSM'!B:B,'Vehicle Details'!H733)</f>
        <v>0</v>
      </c>
      <c r="AB733">
        <f>SUMIF('National Seating Mobility - NSM'!B:B,'Vehicle Details'!H733,'National Seating Mobility - NSM'!F:F)</f>
        <v>0</v>
      </c>
      <c r="AC733">
        <f>VLOOKUP(A733,Export!A:I,9,FALSE)</f>
        <v>0.5</v>
      </c>
      <c r="AD733">
        <f>VLOOKUP(A733,Export!A:N,14,FALSE)</f>
        <v>105</v>
      </c>
    </row>
    <row r="734" spans="1:30">
      <c r="A734" s="1">
        <v>28</v>
      </c>
      <c r="B734" s="1" t="str">
        <f>VLOOKUP($A734,Contacts!$A:$O,14,FALSE)</f>
        <v>Big 10</v>
      </c>
      <c r="C734" s="1" t="str">
        <f>VLOOKUP($A734,Contacts!$A:$O,15,FALSE)</f>
        <v>Central</v>
      </c>
      <c r="D734" s="1" t="s">
        <v>3883</v>
      </c>
      <c r="E734" s="1" t="s">
        <v>11</v>
      </c>
      <c r="F734" s="1" t="s">
        <v>21</v>
      </c>
      <c r="G734" s="1" t="s">
        <v>447</v>
      </c>
      <c r="H734" s="1" t="s">
        <v>3884</v>
      </c>
      <c r="I734" s="1" t="s">
        <v>3887</v>
      </c>
      <c r="J734" s="1" t="s">
        <v>3885</v>
      </c>
      <c r="K734" s="1" t="s">
        <v>3886</v>
      </c>
      <c r="L734" t="str">
        <f>VLOOKUP(K734,Page1!A:F,6,FALSE)</f>
        <v>Branch Manager</v>
      </c>
      <c r="M734" t="str">
        <f>VLOOKUP(H734,VehiclesReport!A:D,4,FALSE)</f>
        <v>1101801176</v>
      </c>
      <c r="N734" t="e">
        <f>VLOOKUP(M734,Blackout!A:J,10,FALSE)</f>
        <v>#N/A</v>
      </c>
      <c r="O734">
        <v>1</v>
      </c>
      <c r="P734">
        <f>SUMIF(Report!A:A,'Vehicle Details'!H734,Report!D:D)</f>
        <v>0</v>
      </c>
      <c r="V734" t="e">
        <f>P734/(SUMIF(Report!A:A,'Vehicle Details'!H734,Report!F:F))</f>
        <v>#DIV/0!</v>
      </c>
      <c r="W734" t="e">
        <f>AVERAGEIF(Report!A:A,'Vehicle Details'!H734,Report!G:G)</f>
        <v>#DIV/0!</v>
      </c>
      <c r="X734">
        <f>SUMIF(Report!A:A, 'Vehicle Details'!H734,Report!H:H)</f>
        <v>0</v>
      </c>
      <c r="AA734">
        <f>COUNTIF('National Seating Mobility - NSM'!B:B,'Vehicle Details'!H734)</f>
        <v>1</v>
      </c>
      <c r="AB734">
        <f>SUMIF('National Seating Mobility - NSM'!B:B,'Vehicle Details'!H734,'National Seating Mobility - NSM'!F:F)</f>
        <v>1</v>
      </c>
      <c r="AC734">
        <f>VLOOKUP(A734,Export!A:I,9,FALSE)</f>
        <v>0</v>
      </c>
      <c r="AD734">
        <f>VLOOKUP(A734,Export!A:N,14,FALSE)</f>
        <v>82</v>
      </c>
    </row>
    <row r="735" spans="1:30">
      <c r="A735" s="1">
        <v>217</v>
      </c>
      <c r="B735" s="1" t="str">
        <f>VLOOKUP($A735,Contacts!$A:$O,14,FALSE)</f>
        <v>SC Texas</v>
      </c>
      <c r="C735" s="1" t="str">
        <f>VLOOKUP($A735,Contacts!$A:$O,15,FALSE)</f>
        <v>South East</v>
      </c>
      <c r="D735" s="1" t="s">
        <v>3888</v>
      </c>
      <c r="E735" s="1" t="s">
        <v>11</v>
      </c>
      <c r="F735" s="1" t="s">
        <v>21</v>
      </c>
      <c r="G735" s="1" t="s">
        <v>447</v>
      </c>
      <c r="H735" s="1" t="s">
        <v>3889</v>
      </c>
      <c r="I735" s="1" t="s">
        <v>3892</v>
      </c>
      <c r="J735" s="1" t="s">
        <v>3890</v>
      </c>
      <c r="K735" s="1" t="s">
        <v>3891</v>
      </c>
      <c r="L735" t="str">
        <f>VLOOKUP(K735,Page1!A:F,6,FALSE)</f>
        <v>RTS</v>
      </c>
      <c r="M735" t="str">
        <f>VLOOKUP(H735,VehiclesReport!A:D,4,FALSE)</f>
        <v>1102104351</v>
      </c>
      <c r="N735" t="e">
        <f>VLOOKUP(M735,Blackout!A:J,10,FALSE)</f>
        <v>#N/A</v>
      </c>
      <c r="O735">
        <v>1</v>
      </c>
      <c r="P735">
        <f>SUMIF(Report!A:A,'Vehicle Details'!H735,Report!D:D)</f>
        <v>563</v>
      </c>
      <c r="V735">
        <f>P735/(SUMIF(Report!A:A,'Vehicle Details'!H735,Report!F:F))</f>
        <v>22.538030424339471</v>
      </c>
      <c r="W735">
        <f>AVERAGEIF(Report!A:A,'Vehicle Details'!H735,Report!G:G)</f>
        <v>4.0750000000000002</v>
      </c>
      <c r="X735">
        <f>SUMIF(Report!A:A, 'Vehicle Details'!H735,Report!H:H)</f>
        <v>101.68</v>
      </c>
      <c r="AA735" s="61">
        <f>COUNTIF('National Seating Mobility - NSM'!B:B,'Vehicle Details'!H735)</f>
        <v>1</v>
      </c>
      <c r="AB735">
        <f>SUMIF('National Seating Mobility - NSM'!B:B,'Vehicle Details'!H735,'National Seating Mobility - NSM'!F:F)</f>
        <v>0</v>
      </c>
      <c r="AC735">
        <f>VLOOKUP(A735,Export!A:I,9,FALSE)</f>
        <v>0</v>
      </c>
      <c r="AD735">
        <f>VLOOKUP(A735,Export!A:N,14,FALSE)</f>
        <v>3</v>
      </c>
    </row>
    <row r="736" spans="1:30">
      <c r="A736" s="1">
        <v>255</v>
      </c>
      <c r="B736" s="1" t="str">
        <f>VLOOKUP($A736,Contacts!$A:$O,14,FALSE)</f>
        <v>New England</v>
      </c>
      <c r="C736" s="1" t="str">
        <f>VLOOKUP($A736,Contacts!$A:$O,15,FALSE)</f>
        <v>North East</v>
      </c>
      <c r="D736" s="1" t="s">
        <v>3893</v>
      </c>
      <c r="E736" s="1" t="s">
        <v>136</v>
      </c>
      <c r="F736" s="1" t="s">
        <v>45</v>
      </c>
      <c r="G736" s="1" t="s">
        <v>68</v>
      </c>
      <c r="H736" s="1" t="s">
        <v>3894</v>
      </c>
      <c r="I736" s="1" t="s">
        <v>3897</v>
      </c>
      <c r="J736" s="1" t="s">
        <v>3895</v>
      </c>
      <c r="K736" s="1" t="s">
        <v>3896</v>
      </c>
      <c r="L736" t="str">
        <f>VLOOKUP(K736,Page1!A:F,6,FALSE)</f>
        <v>Access Technician</v>
      </c>
      <c r="M736" t="str">
        <f>VLOOKUP(H736,VehiclesReport!A:D,4,FALSE)</f>
        <v>1101902914</v>
      </c>
      <c r="N736" t="e">
        <f>VLOOKUP(M736,Blackout!A:J,10,FALSE)</f>
        <v>#N/A</v>
      </c>
      <c r="O736">
        <v>1</v>
      </c>
      <c r="P736">
        <f>SUMIF(Report!A:A,'Vehicle Details'!H736,Report!D:D)</f>
        <v>538</v>
      </c>
      <c r="V736">
        <f>P736/(SUMIF(Report!A:A,'Vehicle Details'!H736,Report!F:F))</f>
        <v>42.86852589641434</v>
      </c>
      <c r="W736">
        <f>AVERAGEIF(Report!A:A,'Vehicle Details'!H736,Report!G:G)</f>
        <v>4.7</v>
      </c>
      <c r="X736">
        <f>SUMIF(Report!A:A, 'Vehicle Details'!H736,Report!H:H)</f>
        <v>58.98</v>
      </c>
      <c r="AA736">
        <f>COUNTIF('National Seating Mobility - NSM'!B:B,'Vehicle Details'!H736)</f>
        <v>0</v>
      </c>
      <c r="AB736">
        <f>SUMIF('National Seating Mobility - NSM'!B:B,'Vehicle Details'!H736,'National Seating Mobility - NSM'!F:F)</f>
        <v>0</v>
      </c>
      <c r="AC736">
        <f>VLOOKUP(A736,Export!A:I,9,FALSE)</f>
        <v>0</v>
      </c>
      <c r="AD736">
        <f>VLOOKUP(A736,Export!A:N,14,FALSE)</f>
        <v>96</v>
      </c>
    </row>
    <row r="737" spans="1:30">
      <c r="A737" s="1">
        <v>174</v>
      </c>
      <c r="B737" s="1" t="str">
        <f>VLOOKUP($A737,Contacts!$A:$O,14,FALSE)</f>
        <v>New England</v>
      </c>
      <c r="C737" s="1" t="str">
        <f>VLOOKUP($A737,Contacts!$A:$O,15,FALSE)</f>
        <v>North East</v>
      </c>
      <c r="D737" s="1" t="s">
        <v>3898</v>
      </c>
      <c r="E737" s="1" t="s">
        <v>361</v>
      </c>
      <c r="F737" s="1" t="s">
        <v>21</v>
      </c>
      <c r="G737" s="1" t="s">
        <v>873</v>
      </c>
      <c r="H737" s="1" t="s">
        <v>3899</v>
      </c>
      <c r="I737" s="1" t="s">
        <v>3901</v>
      </c>
      <c r="J737" s="1" t="s">
        <v>3900</v>
      </c>
      <c r="K737" s="1" t="s">
        <v>3764</v>
      </c>
      <c r="L737" t="str">
        <f>VLOOKUP(K737,Page1!A:F,6,FALSE)</f>
        <v>RTS</v>
      </c>
      <c r="M737" s="61" t="str">
        <f>VLOOKUP(H737,VehiclesReport!A:D,4,FALSE)</f>
        <v>1101803897</v>
      </c>
      <c r="N737" t="str">
        <f>VLOOKUP(M737,Blackout!A:J,10,FALSE)</f>
        <v xml:space="preserve">74d 19h </v>
      </c>
      <c r="O737">
        <v>0</v>
      </c>
      <c r="P737">
        <f>SUMIF(Report!A:A,'Vehicle Details'!H737,Report!D:D)</f>
        <v>655</v>
      </c>
      <c r="V737">
        <f>P737/(SUMIF(Report!A:A,'Vehicle Details'!H737,Report!F:F))</f>
        <v>26.464646464646464</v>
      </c>
      <c r="W737">
        <f>AVERAGEIF(Report!A:A,'Vehicle Details'!H737,Report!G:G)</f>
        <v>4.7949999999999999</v>
      </c>
      <c r="X737">
        <f>SUMIF(Report!A:A, 'Vehicle Details'!H737,Report!H:H)</f>
        <v>118.75</v>
      </c>
      <c r="AA737" s="61">
        <f>COUNTIF('National Seating Mobility - NSM'!B:B,'Vehicle Details'!H737)</f>
        <v>1</v>
      </c>
      <c r="AB737">
        <f>SUMIF('National Seating Mobility - NSM'!B:B,'Vehicle Details'!H737,'National Seating Mobility - NSM'!F:F)</f>
        <v>0</v>
      </c>
      <c r="AC737">
        <f>VLOOKUP(A737,Export!A:I,9,FALSE)</f>
        <v>0.45454545454545453</v>
      </c>
      <c r="AD737">
        <f>VLOOKUP(A737,Export!A:N,14,FALSE)</f>
        <v>179</v>
      </c>
    </row>
    <row r="738" spans="1:30">
      <c r="A738" s="1">
        <v>8</v>
      </c>
      <c r="B738" s="1" t="str">
        <f>VLOOKUP($A738,Contacts!$A:$O,14,FALSE)</f>
        <v>South Pacific</v>
      </c>
      <c r="C738" s="1" t="str">
        <f>VLOOKUP($A738,Contacts!$A:$O,15,FALSE)</f>
        <v>West</v>
      </c>
      <c r="D738" s="1" t="s">
        <v>3902</v>
      </c>
      <c r="E738" s="1" t="s">
        <v>67</v>
      </c>
      <c r="F738" s="1" t="s">
        <v>45</v>
      </c>
      <c r="G738" s="1" t="s">
        <v>46</v>
      </c>
      <c r="H738" s="1" t="s">
        <v>3903</v>
      </c>
      <c r="I738" s="1" t="s">
        <v>3906</v>
      </c>
      <c r="J738" s="1" t="s">
        <v>3904</v>
      </c>
      <c r="K738" s="1" t="s">
        <v>3905</v>
      </c>
      <c r="L738" t="str">
        <f>VLOOKUP(K738,Page1!A:F,6,FALSE)</f>
        <v>Technician</v>
      </c>
      <c r="M738" t="str">
        <f>VLOOKUP(H738,VehiclesReport!A:D,4,FALSE)</f>
        <v>1112704935</v>
      </c>
      <c r="N738" t="e">
        <f>VLOOKUP(M738,Blackout!A:J,10,FALSE)</f>
        <v>#N/A</v>
      </c>
      <c r="O738">
        <v>1</v>
      </c>
      <c r="P738">
        <f>SUMIF(Report!A:A,'Vehicle Details'!H738,Report!D:D)</f>
        <v>620</v>
      </c>
      <c r="V738">
        <f>P738/(SUMIF(Report!A:A,'Vehicle Details'!H738,Report!F:F))</f>
        <v>15.407554671968191</v>
      </c>
      <c r="W738">
        <f>AVERAGEIF(Report!A:A,'Vehicle Details'!H738,Report!G:G)</f>
        <v>6.35</v>
      </c>
      <c r="X738">
        <f>SUMIF(Report!A:A, 'Vehicle Details'!H738,Report!H:H)</f>
        <v>255.66000000000003</v>
      </c>
      <c r="AA738">
        <f>COUNTIF('National Seating Mobility - NSM'!B:B,'Vehicle Details'!H738)</f>
        <v>0</v>
      </c>
      <c r="AB738">
        <f>SUMIF('National Seating Mobility - NSM'!B:B,'Vehicle Details'!H738,'National Seating Mobility - NSM'!F:F)</f>
        <v>0</v>
      </c>
      <c r="AC738">
        <f>VLOOKUP(A738,Export!A:I,9,FALSE)</f>
        <v>0.65625</v>
      </c>
      <c r="AD738">
        <f>VLOOKUP(A738,Export!A:N,14,FALSE)</f>
        <v>279</v>
      </c>
    </row>
    <row r="739" spans="1:30">
      <c r="A739" s="1">
        <v>22</v>
      </c>
      <c r="B739" s="1" t="str">
        <f>VLOOKUP($A739,Contacts!$A:$O,14,FALSE)</f>
        <v>North Pacific</v>
      </c>
      <c r="C739" s="1" t="str">
        <f>VLOOKUP($A739,Contacts!$A:$O,15,FALSE)</f>
        <v>West</v>
      </c>
      <c r="D739" s="1" t="s">
        <v>3907</v>
      </c>
      <c r="E739" s="1" t="s">
        <v>136</v>
      </c>
      <c r="F739" s="1" t="s">
        <v>45</v>
      </c>
      <c r="G739" s="1" t="s">
        <v>375</v>
      </c>
      <c r="H739" s="1" t="s">
        <v>3908</v>
      </c>
      <c r="I739" s="1" t="s">
        <v>3911</v>
      </c>
      <c r="J739" s="1" t="s">
        <v>3909</v>
      </c>
      <c r="K739" s="1" t="s">
        <v>3910</v>
      </c>
      <c r="L739" t="str">
        <f>VLOOKUP(K739,Page1!A:F,6,FALSE)</f>
        <v>RTS</v>
      </c>
      <c r="M739" t="str">
        <f>VLOOKUP(H739,VehiclesReport!A:D,4,FALSE)</f>
        <v>1102104762</v>
      </c>
      <c r="N739" t="e">
        <f>VLOOKUP(M739,Blackout!A:J,10,FALSE)</f>
        <v>#N/A</v>
      </c>
      <c r="O739">
        <v>1</v>
      </c>
      <c r="P739">
        <f>SUMIF(Report!A:A,'Vehicle Details'!H739,Report!D:D)</f>
        <v>394</v>
      </c>
      <c r="V739">
        <f>P739/(SUMIF(Report!A:A,'Vehicle Details'!H739,Report!F:F))</f>
        <v>26.711864406779661</v>
      </c>
      <c r="W739">
        <f>AVERAGEIF(Report!A:A,'Vehicle Details'!H739,Report!G:G)</f>
        <v>6.2</v>
      </c>
      <c r="X739">
        <f>SUMIF(Report!A:A, 'Vehicle Details'!H739,Report!H:H)</f>
        <v>91.47</v>
      </c>
      <c r="AA739">
        <f>COUNTIF('National Seating Mobility - NSM'!B:B,'Vehicle Details'!H739)</f>
        <v>0</v>
      </c>
      <c r="AB739">
        <f>SUMIF('National Seating Mobility - NSM'!B:B,'Vehicle Details'!H739,'National Seating Mobility - NSM'!F:F)</f>
        <v>0</v>
      </c>
      <c r="AC739">
        <f>VLOOKUP(A739,Export!A:I,9,FALSE)</f>
        <v>0.76</v>
      </c>
      <c r="AD739">
        <f>VLOOKUP(A739,Export!A:N,14,FALSE)</f>
        <v>164</v>
      </c>
    </row>
    <row r="740" spans="1:30">
      <c r="A740" s="1">
        <v>87</v>
      </c>
      <c r="B740" s="1" t="str">
        <f>VLOOKUP($A740,Contacts!$A:$O,14,FALSE)</f>
        <v>Big 10</v>
      </c>
      <c r="C740" s="1" t="str">
        <f>VLOOKUP($A740,Contacts!$A:$O,15,FALSE)</f>
        <v>Central</v>
      </c>
      <c r="D740" s="1" t="s">
        <v>3912</v>
      </c>
      <c r="E740" s="1" t="s">
        <v>20</v>
      </c>
      <c r="F740" s="1" t="s">
        <v>45</v>
      </c>
      <c r="G740" s="1" t="s">
        <v>2922</v>
      </c>
      <c r="H740" s="1" t="s">
        <v>3913</v>
      </c>
      <c r="I740" s="1"/>
      <c r="J740" s="1" t="s">
        <v>3914</v>
      </c>
      <c r="K740" s="1" t="s">
        <v>3915</v>
      </c>
      <c r="L740" t="str">
        <f>VLOOKUP(K740,Page1!A:F,6,FALSE)</f>
        <v>RTS</v>
      </c>
      <c r="M740" s="61" t="e">
        <f>VLOOKUP(H740,VehiclesReport!A:D,4,FALSE)</f>
        <v>#N/A</v>
      </c>
      <c r="N740" t="e">
        <f>VLOOKUP(M740,Blackout!A:J,10,FALSE)</f>
        <v>#N/A</v>
      </c>
      <c r="O740">
        <v>0</v>
      </c>
      <c r="P740">
        <f>SUMIF(Report!A:A,'Vehicle Details'!H740,Report!D:D)</f>
        <v>0</v>
      </c>
      <c r="V740" t="e">
        <f>P740/(SUMIF(Report!A:A,'Vehicle Details'!H740,Report!F:F))</f>
        <v>#DIV/0!</v>
      </c>
      <c r="W740" t="e">
        <f>AVERAGEIF(Report!A:A,'Vehicle Details'!H740,Report!G:G)</f>
        <v>#DIV/0!</v>
      </c>
      <c r="X740">
        <f>SUMIF(Report!A:A, 'Vehicle Details'!H740,Report!H:H)</f>
        <v>0</v>
      </c>
      <c r="AA740">
        <f>COUNTIF('National Seating Mobility - NSM'!B:B,'Vehicle Details'!H740)</f>
        <v>0</v>
      </c>
      <c r="AB740">
        <f>SUMIF('National Seating Mobility - NSM'!B:B,'Vehicle Details'!H740,'National Seating Mobility - NSM'!F:F)</f>
        <v>0</v>
      </c>
      <c r="AC740">
        <f>VLOOKUP(A740,Export!A:I,9,FALSE)</f>
        <v>8.8235294117647065E-2</v>
      </c>
      <c r="AD740">
        <f>VLOOKUP(A740,Export!A:N,14,FALSE)</f>
        <v>422</v>
      </c>
    </row>
    <row r="741" spans="1:30">
      <c r="A741" s="1">
        <v>256</v>
      </c>
      <c r="B741" s="1" t="str">
        <f>VLOOKUP($A741,Contacts!$A:$O,14,FALSE)</f>
        <v>Big 10</v>
      </c>
      <c r="C741" s="1" t="str">
        <f>VLOOKUP($A741,Contacts!$A:$O,15,FALSE)</f>
        <v>Central</v>
      </c>
      <c r="D741" s="1" t="s">
        <v>3916</v>
      </c>
      <c r="E741" s="1" t="s">
        <v>136</v>
      </c>
      <c r="F741" s="1" t="s">
        <v>21</v>
      </c>
      <c r="G741" s="1" t="s">
        <v>770</v>
      </c>
      <c r="H741" s="1" t="s">
        <v>3917</v>
      </c>
      <c r="I741" s="1" t="s">
        <v>3918</v>
      </c>
      <c r="J741" s="1" t="s">
        <v>1357</v>
      </c>
      <c r="K741" s="1" t="s">
        <v>1358</v>
      </c>
      <c r="L741" t="str">
        <f>VLOOKUP(K741,Page1!A:F,6,FALSE)</f>
        <v>Technician</v>
      </c>
      <c r="M741" t="str">
        <f>VLOOKUP(H741,VehiclesReport!A:D,4,FALSE)</f>
        <v>1101903412</v>
      </c>
      <c r="N741" t="e">
        <f>VLOOKUP(M741,Blackout!A:J,10,FALSE)</f>
        <v>#N/A</v>
      </c>
      <c r="O741">
        <v>1</v>
      </c>
      <c r="P741">
        <f>SUMIF(Report!A:A,'Vehicle Details'!H741,Report!D:D)</f>
        <v>0</v>
      </c>
      <c r="V741" t="e">
        <f>P741/(SUMIF(Report!A:A,'Vehicle Details'!H741,Report!F:F))</f>
        <v>#DIV/0!</v>
      </c>
      <c r="W741" t="e">
        <f>AVERAGEIF(Report!A:A,'Vehicle Details'!H741,Report!G:G)</f>
        <v>#DIV/0!</v>
      </c>
      <c r="X741">
        <f>SUMIF(Report!A:A, 'Vehicle Details'!H741,Report!H:H)</f>
        <v>0</v>
      </c>
      <c r="AA741" s="61">
        <f>COUNTIF('National Seating Mobility - NSM'!B:B,'Vehicle Details'!H741)</f>
        <v>1</v>
      </c>
      <c r="AB741">
        <f>SUMIF('National Seating Mobility - NSM'!B:B,'Vehicle Details'!H741,'National Seating Mobility - NSM'!F:F)</f>
        <v>0</v>
      </c>
      <c r="AC741">
        <f>VLOOKUP(A741,Export!A:I,9,FALSE)</f>
        <v>0.77272727272727271</v>
      </c>
      <c r="AD741">
        <f>VLOOKUP(A741,Export!A:N,14,FALSE)</f>
        <v>197</v>
      </c>
    </row>
    <row r="742" spans="1:30">
      <c r="A742" s="1">
        <v>256</v>
      </c>
      <c r="B742" s="1" t="str">
        <f>VLOOKUP($A742,Contacts!$A:$O,14,FALSE)</f>
        <v>Big 10</v>
      </c>
      <c r="C742" s="1" t="str">
        <f>VLOOKUP($A742,Contacts!$A:$O,15,FALSE)</f>
        <v>Central</v>
      </c>
      <c r="D742" s="1" t="s">
        <v>3919</v>
      </c>
      <c r="E742" s="1" t="s">
        <v>136</v>
      </c>
      <c r="F742" s="1" t="s">
        <v>21</v>
      </c>
      <c r="G742" s="1" t="s">
        <v>770</v>
      </c>
      <c r="H742" s="1" t="s">
        <v>3920</v>
      </c>
      <c r="I742" s="1" t="s">
        <v>3923</v>
      </c>
      <c r="J742" s="1" t="s">
        <v>3921</v>
      </c>
      <c r="K742" s="60" t="s">
        <v>3922</v>
      </c>
      <c r="L742" t="e">
        <f>VLOOKUP(K742,Page1!A:F,6,FALSE)</f>
        <v>#N/A</v>
      </c>
      <c r="M742" t="str">
        <f>VLOOKUP(H742,VehiclesReport!A:D,4,FALSE)</f>
        <v>1102001699</v>
      </c>
      <c r="N742" t="e">
        <f>VLOOKUP(M742,Blackout!A:J,10,FALSE)</f>
        <v>#N/A</v>
      </c>
      <c r="O742">
        <v>1</v>
      </c>
      <c r="P742">
        <f>SUMIF(Report!A:A,'Vehicle Details'!H742,Report!D:D)</f>
        <v>383</v>
      </c>
      <c r="V742">
        <f>P742/(SUMIF(Report!A:A,'Vehicle Details'!H742,Report!F:F))</f>
        <v>18.15165876777251</v>
      </c>
      <c r="W742">
        <f>AVERAGEIF(Report!A:A,'Vehicle Details'!H742,Report!G:G)</f>
        <v>4.7</v>
      </c>
      <c r="X742">
        <f>SUMIF(Report!A:A, 'Vehicle Details'!H742,Report!H:H)</f>
        <v>99.14</v>
      </c>
      <c r="AA742" s="61">
        <f>COUNTIF('National Seating Mobility - NSM'!B:B,'Vehicle Details'!H742)</f>
        <v>1</v>
      </c>
      <c r="AB742">
        <f>SUMIF('National Seating Mobility - NSM'!B:B,'Vehicle Details'!H742,'National Seating Mobility - NSM'!F:F)</f>
        <v>0</v>
      </c>
      <c r="AC742">
        <f>VLOOKUP(A742,Export!A:I,9,FALSE)</f>
        <v>0.77272727272727271</v>
      </c>
      <c r="AD742">
        <f>VLOOKUP(A742,Export!A:N,14,FALSE)</f>
        <v>197</v>
      </c>
    </row>
    <row r="743" spans="1:30">
      <c r="A743" s="1">
        <v>84</v>
      </c>
      <c r="B743" s="1" t="str">
        <f>VLOOKUP($A743,Contacts!$A:$O,14,FALSE)</f>
        <v>Mid-Central</v>
      </c>
      <c r="C743" s="1" t="str">
        <f>VLOOKUP($A743,Contacts!$A:$O,15,FALSE)</f>
        <v>Central</v>
      </c>
      <c r="D743" s="1" t="s">
        <v>3924</v>
      </c>
      <c r="E743" s="1" t="s">
        <v>11</v>
      </c>
      <c r="F743" s="1" t="s">
        <v>1276</v>
      </c>
      <c r="G743" s="1" t="s">
        <v>2883</v>
      </c>
      <c r="H743" s="1" t="s">
        <v>3925</v>
      </c>
      <c r="I743" s="1"/>
      <c r="J743" s="1" t="s">
        <v>3926</v>
      </c>
      <c r="K743" s="1" t="s">
        <v>3927</v>
      </c>
      <c r="L743" t="str">
        <f>VLOOKUP(K743,Page1!A:F,6,FALSE)</f>
        <v>RTS</v>
      </c>
      <c r="M743" t="str">
        <f>VLOOKUP(H743,VehiclesReport!A:D,4,FALSE)</f>
        <v>1101901605</v>
      </c>
      <c r="N743" t="e">
        <f>VLOOKUP(M743,Blackout!A:J,10,FALSE)</f>
        <v>#N/A</v>
      </c>
      <c r="O743">
        <v>1</v>
      </c>
      <c r="P743">
        <f>SUMIF(Report!A:A,'Vehicle Details'!H743,Report!D:D)</f>
        <v>387</v>
      </c>
      <c r="V743">
        <f>P743/(SUMIF(Report!A:A,'Vehicle Details'!H743,Report!F:F))</f>
        <v>22.279792746113987</v>
      </c>
      <c r="W743">
        <f>AVERAGEIF(Report!A:A,'Vehicle Details'!H743,Report!G:G)</f>
        <v>4.57</v>
      </c>
      <c r="X743">
        <f>SUMIF(Report!A:A, 'Vehicle Details'!H743,Report!H:H)</f>
        <v>79.349999999999994</v>
      </c>
      <c r="AA743">
        <f>COUNTIF('National Seating Mobility - NSM'!B:B,'Vehicle Details'!H743)</f>
        <v>0</v>
      </c>
      <c r="AB743">
        <f>SUMIF('National Seating Mobility - NSM'!B:B,'Vehicle Details'!H743,'National Seating Mobility - NSM'!F:F)</f>
        <v>0</v>
      </c>
      <c r="AC743">
        <f>VLOOKUP(A743,Export!A:I,9,FALSE)</f>
        <v>0.45454545454545453</v>
      </c>
      <c r="AD743">
        <f>VLOOKUP(A743,Export!A:N,14,FALSE)</f>
        <v>127</v>
      </c>
    </row>
    <row r="744" spans="1:30">
      <c r="A744" s="1">
        <v>72</v>
      </c>
      <c r="B744" s="1" t="str">
        <f>VLOOKUP($A744,Contacts!$A:$O,14,FALSE)</f>
        <v>SC Texas</v>
      </c>
      <c r="C744" s="1" t="str">
        <f>VLOOKUP($A744,Contacts!$A:$O,15,FALSE)</f>
        <v>South East</v>
      </c>
      <c r="D744" s="1" t="s">
        <v>3928</v>
      </c>
      <c r="E744" s="1" t="s">
        <v>136</v>
      </c>
      <c r="F744" s="1" t="s">
        <v>21</v>
      </c>
      <c r="G744" s="1" t="s">
        <v>770</v>
      </c>
      <c r="H744" s="1" t="s">
        <v>3929</v>
      </c>
      <c r="I744" s="1" t="s">
        <v>3932</v>
      </c>
      <c r="J744" s="1" t="s">
        <v>3930</v>
      </c>
      <c r="K744" s="1" t="s">
        <v>3931</v>
      </c>
      <c r="L744" t="str">
        <f>VLOOKUP(K744,Page1!A:F,6,FALSE)</f>
        <v>Technician</v>
      </c>
      <c r="M744" s="61" t="e">
        <f>VLOOKUP(H744,VehiclesReport!A:D,4,FALSE)</f>
        <v>#N/A</v>
      </c>
      <c r="N744" t="e">
        <f>VLOOKUP(M744,Blackout!A:J,10,FALSE)</f>
        <v>#N/A</v>
      </c>
      <c r="O744">
        <v>0</v>
      </c>
      <c r="P744">
        <f>SUMIF(Report!A:A,'Vehicle Details'!H744,Report!D:D)</f>
        <v>299</v>
      </c>
      <c r="V744">
        <f>P744/(SUMIF(Report!A:A,'Vehicle Details'!H744,Report!F:F))</f>
        <v>15.989304812834225</v>
      </c>
      <c r="W744">
        <f>AVERAGEIF(Report!A:A,'Vehicle Details'!H744,Report!G:G)</f>
        <v>4.55</v>
      </c>
      <c r="X744">
        <f>SUMIF(Report!A:A, 'Vehicle Details'!H744,Report!H:H)</f>
        <v>85.06</v>
      </c>
      <c r="AA744" s="61">
        <f>COUNTIF('National Seating Mobility - NSM'!B:B,'Vehicle Details'!H744)</f>
        <v>1</v>
      </c>
      <c r="AB744">
        <f>SUMIF('National Seating Mobility - NSM'!B:B,'Vehicle Details'!H744,'National Seating Mobility - NSM'!F:F)</f>
        <v>0</v>
      </c>
      <c r="AC744">
        <f>VLOOKUP(A744,Export!A:I,9,FALSE)</f>
        <v>0.36842105263157893</v>
      </c>
      <c r="AD744">
        <f>VLOOKUP(A744,Export!A:N,14,FALSE)</f>
        <v>216</v>
      </c>
    </row>
    <row r="745" spans="1:30">
      <c r="A745" s="1">
        <v>7</v>
      </c>
      <c r="B745" s="1" t="str">
        <f>VLOOKUP($A745,Contacts!$A:$O,14,FALSE)</f>
        <v>Gulf Coast</v>
      </c>
      <c r="C745" s="1" t="str">
        <f>VLOOKUP($A745,Contacts!$A:$O,15,FALSE)</f>
        <v>South East</v>
      </c>
      <c r="D745" s="1" t="s">
        <v>3933</v>
      </c>
      <c r="E745" s="1" t="s">
        <v>136</v>
      </c>
      <c r="F745" s="1" t="s">
        <v>21</v>
      </c>
      <c r="G745" s="1" t="s">
        <v>770</v>
      </c>
      <c r="H745" s="1" t="s">
        <v>3934</v>
      </c>
      <c r="I745" s="1" t="s">
        <v>3937</v>
      </c>
      <c r="J745" s="1" t="s">
        <v>3935</v>
      </c>
      <c r="K745" s="1" t="s">
        <v>3936</v>
      </c>
      <c r="L745" t="str">
        <f>VLOOKUP(K745,Page1!A:F,6,FALSE)</f>
        <v>Technician</v>
      </c>
      <c r="M745" t="str">
        <f>VLOOKUP(H745,VehiclesReport!A:D,4,FALSE)</f>
        <v>1102004808</v>
      </c>
      <c r="N745" t="e">
        <f>VLOOKUP(M745,Blackout!A:J,10,FALSE)</f>
        <v>#N/A</v>
      </c>
      <c r="O745">
        <v>1</v>
      </c>
      <c r="P745">
        <f>SUMIF(Report!A:A,'Vehicle Details'!H745,Report!D:D)</f>
        <v>894</v>
      </c>
      <c r="V745">
        <f>P745/(SUMIF(Report!A:A,'Vehicle Details'!H745,Report!F:F))</f>
        <v>17.185697808535181</v>
      </c>
      <c r="W745">
        <f>AVERAGEIF(Report!A:A,'Vehicle Details'!H745,Report!G:G)</f>
        <v>4.2</v>
      </c>
      <c r="X745">
        <f>SUMIF(Report!A:A, 'Vehicle Details'!H745,Report!H:H)</f>
        <v>218.44</v>
      </c>
      <c r="AA745">
        <f>COUNTIF('National Seating Mobility - NSM'!B:B,'Vehicle Details'!H745)</f>
        <v>1</v>
      </c>
      <c r="AB745">
        <f>SUMIF('National Seating Mobility - NSM'!B:B,'Vehicle Details'!H745,'National Seating Mobility - NSM'!F:F)</f>
        <v>1</v>
      </c>
      <c r="AC745">
        <f>VLOOKUP(A745,Export!A:I,9,FALSE)</f>
        <v>0.6</v>
      </c>
      <c r="AD745">
        <f>VLOOKUP(A745,Export!A:N,14,FALSE)</f>
        <v>337</v>
      </c>
    </row>
    <row r="746" spans="1:30">
      <c r="A746" s="1">
        <v>25</v>
      </c>
      <c r="B746" s="1" t="str">
        <f>VLOOKUP($A746,Contacts!$A:$O,14,FALSE)</f>
        <v>South Pacific</v>
      </c>
      <c r="C746" s="1" t="str">
        <f>VLOOKUP($A746,Contacts!$A:$O,15,FALSE)</f>
        <v>West</v>
      </c>
      <c r="D746" s="1" t="s">
        <v>3938</v>
      </c>
      <c r="E746" s="1" t="s">
        <v>11</v>
      </c>
      <c r="F746" s="1" t="s">
        <v>45</v>
      </c>
      <c r="G746" s="1" t="s">
        <v>171</v>
      </c>
      <c r="H746" s="1" t="s">
        <v>3939</v>
      </c>
      <c r="I746" s="1" t="s">
        <v>3943</v>
      </c>
      <c r="J746" s="1" t="s">
        <v>3941</v>
      </c>
      <c r="K746" s="1" t="s">
        <v>3942</v>
      </c>
      <c r="L746" t="str">
        <f>VLOOKUP(K746,Page1!A:F,6,FALSE)</f>
        <v>Key Account Manager</v>
      </c>
      <c r="M746" t="str">
        <f>VLOOKUP(H746,VehiclesReport!A:D,4,FALSE)</f>
        <v>1102003972</v>
      </c>
      <c r="N746" t="e">
        <f>VLOOKUP(M746,Blackout!A:J,10,FALSE)</f>
        <v>#N/A</v>
      </c>
      <c r="O746">
        <v>1</v>
      </c>
      <c r="P746">
        <f>SUMIF(Report!A:A,'Vehicle Details'!H746,Report!D:D)</f>
        <v>0</v>
      </c>
      <c r="V746" t="e">
        <f>P746/(SUMIF(Report!A:A,'Vehicle Details'!H746,Report!F:F))</f>
        <v>#DIV/0!</v>
      </c>
      <c r="W746" t="e">
        <f>AVERAGEIF(Report!A:A,'Vehicle Details'!H746,Report!G:G)</f>
        <v>#DIV/0!</v>
      </c>
      <c r="X746">
        <f>SUMIF(Report!A:A, 'Vehicle Details'!H746,Report!H:H)</f>
        <v>0</v>
      </c>
      <c r="AA746">
        <f>COUNTIF('National Seating Mobility - NSM'!B:B,'Vehicle Details'!H746)</f>
        <v>0</v>
      </c>
      <c r="AB746">
        <f>SUMIF('National Seating Mobility - NSM'!B:B,'Vehicle Details'!H746,'National Seating Mobility - NSM'!F:F)</f>
        <v>0</v>
      </c>
      <c r="AC746">
        <f>VLOOKUP(A746,Export!A:I,9,FALSE)</f>
        <v>0.63636363636363635</v>
      </c>
      <c r="AD746">
        <f>VLOOKUP(A746,Export!A:N,14,FALSE)</f>
        <v>142</v>
      </c>
    </row>
    <row r="747" spans="1:30">
      <c r="A747" s="1">
        <v>52</v>
      </c>
      <c r="B747" s="1" t="str">
        <f>VLOOKUP($A747,Contacts!$A:$O,14,FALSE)</f>
        <v>Mid-Central</v>
      </c>
      <c r="C747" s="1" t="str">
        <f>VLOOKUP($A747,Contacts!$A:$O,15,FALSE)</f>
        <v>Central</v>
      </c>
      <c r="D747" s="1" t="s">
        <v>3944</v>
      </c>
      <c r="E747" s="1" t="s">
        <v>11</v>
      </c>
      <c r="F747" s="1" t="s">
        <v>12</v>
      </c>
      <c r="G747" s="1" t="s">
        <v>231</v>
      </c>
      <c r="H747" s="1" t="s">
        <v>3945</v>
      </c>
      <c r="I747" s="1" t="s">
        <v>3948</v>
      </c>
      <c r="J747" s="1" t="s">
        <v>3946</v>
      </c>
      <c r="K747" s="1" t="s">
        <v>3947</v>
      </c>
      <c r="L747" t="str">
        <f>VLOOKUP(K747,Page1!A:F,6,FALSE)</f>
        <v>Technician</v>
      </c>
      <c r="M747" t="str">
        <f>VLOOKUP(H747,VehiclesReport!A:D,4,FALSE)</f>
        <v>0051185190</v>
      </c>
      <c r="N747" t="e">
        <f>VLOOKUP(M747,Blackout!A:J,10,FALSE)</f>
        <v>#N/A</v>
      </c>
      <c r="O747">
        <v>1</v>
      </c>
      <c r="P747">
        <f>SUMIF(Report!A:A,'Vehicle Details'!H747,Report!D:D)</f>
        <v>258</v>
      </c>
      <c r="V747">
        <f>P747/(SUMIF(Report!A:A,'Vehicle Details'!H747,Report!F:F))</f>
        <v>14.844649021864212</v>
      </c>
      <c r="W747">
        <f>AVERAGEIF(Report!A:A,'Vehicle Details'!H747,Report!G:G)</f>
        <v>4.91</v>
      </c>
      <c r="X747">
        <f>SUMIF(Report!A:A, 'Vehicle Details'!H747,Report!H:H)</f>
        <v>85.42</v>
      </c>
      <c r="AA747">
        <f>COUNTIF('National Seating Mobility - NSM'!B:B,'Vehicle Details'!H747)</f>
        <v>0</v>
      </c>
      <c r="AB747">
        <f>SUMIF('National Seating Mobility - NSM'!B:B,'Vehicle Details'!H747,'National Seating Mobility - NSM'!F:F)</f>
        <v>0</v>
      </c>
      <c r="AC747">
        <f>VLOOKUP(A747,Export!A:I,9,FALSE)</f>
        <v>0.4</v>
      </c>
      <c r="AD747">
        <f>VLOOKUP(A747,Export!A:N,14,FALSE)</f>
        <v>101</v>
      </c>
    </row>
    <row r="748" spans="1:30">
      <c r="A748" s="1">
        <v>940</v>
      </c>
      <c r="B748" s="1">
        <f>VLOOKUP($A748,Contacts!$A:$O,14,FALSE)</f>
        <v>0</v>
      </c>
      <c r="C748" s="1" t="str">
        <f>VLOOKUP($A748,Contacts!$A:$O,15,FALSE)</f>
        <v>South East</v>
      </c>
      <c r="D748" s="1" t="s">
        <v>3949</v>
      </c>
      <c r="E748" s="1" t="s">
        <v>136</v>
      </c>
      <c r="F748" s="1" t="s">
        <v>21</v>
      </c>
      <c r="G748" s="1" t="s">
        <v>770</v>
      </c>
      <c r="H748" s="1" t="s">
        <v>3950</v>
      </c>
      <c r="I748" s="1" t="s">
        <v>3953</v>
      </c>
      <c r="J748" s="1" t="s">
        <v>3951</v>
      </c>
      <c r="K748" s="1" t="s">
        <v>3952</v>
      </c>
      <c r="L748" t="str">
        <f>VLOOKUP(K748,Page1!A:F,6,FALSE)</f>
        <v>Technician Master</v>
      </c>
      <c r="M748" s="61" t="e">
        <f>VLOOKUP(H748,VehiclesReport!A:D,4,FALSE)</f>
        <v>#N/A</v>
      </c>
      <c r="N748" t="e">
        <f>VLOOKUP(M748,Blackout!A:J,10,FALSE)</f>
        <v>#N/A</v>
      </c>
      <c r="O748">
        <v>0</v>
      </c>
      <c r="P748">
        <f>SUMIF(Report!A:A,'Vehicle Details'!H748,Report!D:D)</f>
        <v>0</v>
      </c>
      <c r="V748" t="e">
        <f>P748/(SUMIF(Report!A:A,'Vehicle Details'!H748,Report!F:F))</f>
        <v>#DIV/0!</v>
      </c>
      <c r="W748" t="e">
        <f>AVERAGEIF(Report!A:A,'Vehicle Details'!H748,Report!G:G)</f>
        <v>#DIV/0!</v>
      </c>
      <c r="X748">
        <f>SUMIF(Report!A:A, 'Vehicle Details'!H748,Report!H:H)</f>
        <v>0</v>
      </c>
      <c r="AA748">
        <f>COUNTIF('National Seating Mobility - NSM'!B:B,'Vehicle Details'!H748)</f>
        <v>1</v>
      </c>
      <c r="AB748">
        <f>SUMIF('National Seating Mobility - NSM'!B:B,'Vehicle Details'!H748,'National Seating Mobility - NSM'!F:F)</f>
        <v>1</v>
      </c>
      <c r="AC748" t="e">
        <f>VLOOKUP(A748,Export!A:I,9,FALSE)</f>
        <v>#N/A</v>
      </c>
      <c r="AD748" t="e">
        <f>VLOOKUP(A748,Export!A:N,14,FALSE)</f>
        <v>#N/A</v>
      </c>
    </row>
    <row r="749" spans="1:30">
      <c r="A749" s="1">
        <v>226</v>
      </c>
      <c r="B749" s="1" t="str">
        <f>VLOOKUP($A749,Contacts!$A:$O,14,FALSE)</f>
        <v>Pac.N.West</v>
      </c>
      <c r="C749" s="1" t="str">
        <f>VLOOKUP($A749,Contacts!$A:$O,15,FALSE)</f>
        <v>West</v>
      </c>
      <c r="D749" s="1" t="s">
        <v>3954</v>
      </c>
      <c r="E749" s="1" t="s">
        <v>11</v>
      </c>
      <c r="F749" s="1" t="s">
        <v>12</v>
      </c>
      <c r="G749" s="1" t="s">
        <v>37</v>
      </c>
      <c r="H749" s="1" t="s">
        <v>3955</v>
      </c>
      <c r="I749" s="1" t="s">
        <v>3958</v>
      </c>
      <c r="J749" s="1" t="s">
        <v>3956</v>
      </c>
      <c r="K749" s="1" t="s">
        <v>3957</v>
      </c>
      <c r="L749" t="str">
        <f>VLOOKUP(K749,Page1!A:F,6,FALSE)</f>
        <v>RTS</v>
      </c>
      <c r="M749" t="str">
        <f>VLOOKUP(H749,VehiclesReport!A:D,4,FALSE)</f>
        <v>1101802845</v>
      </c>
      <c r="N749" t="e">
        <f>VLOOKUP(M749,Blackout!A:J,10,FALSE)</f>
        <v>#N/A</v>
      </c>
      <c r="O749">
        <v>1</v>
      </c>
      <c r="P749">
        <f>SUMIF(Report!A:A,'Vehicle Details'!H749,Report!D:D)</f>
        <v>1063</v>
      </c>
      <c r="V749">
        <f>P749/(SUMIF(Report!A:A,'Vehicle Details'!H749,Report!F:F))</f>
        <v>13.939155520587462</v>
      </c>
      <c r="W749">
        <f>AVERAGEIF(Report!A:A,'Vehicle Details'!H749,Report!G:G)</f>
        <v>5.3925000000000001</v>
      </c>
      <c r="X749">
        <f>SUMIF(Report!A:A, 'Vehicle Details'!H749,Report!H:H)</f>
        <v>409.56</v>
      </c>
      <c r="AA749">
        <f>COUNTIF('National Seating Mobility - NSM'!B:B,'Vehicle Details'!H749)</f>
        <v>0</v>
      </c>
      <c r="AB749">
        <f>SUMIF('National Seating Mobility - NSM'!B:B,'Vehicle Details'!H749,'National Seating Mobility - NSM'!F:F)</f>
        <v>0</v>
      </c>
      <c r="AC749">
        <f>VLOOKUP(A749,Export!A:I,9,FALSE)</f>
        <v>0.7</v>
      </c>
      <c r="AD749">
        <f>VLOOKUP(A749,Export!A:N,14,FALSE)</f>
        <v>87</v>
      </c>
    </row>
    <row r="750" spans="1:30">
      <c r="A750" s="1">
        <v>57</v>
      </c>
      <c r="B750" s="1" t="str">
        <f>VLOOKUP($A750,Contacts!$A:$O,14,FALSE)</f>
        <v>New England</v>
      </c>
      <c r="C750" s="1" t="str">
        <f>VLOOKUP($A750,Contacts!$A:$O,15,FALSE)</f>
        <v>North East</v>
      </c>
      <c r="D750" s="1" t="s">
        <v>3959</v>
      </c>
      <c r="E750" s="1" t="s">
        <v>11</v>
      </c>
      <c r="F750" s="1" t="s">
        <v>12</v>
      </c>
      <c r="G750" s="1" t="s">
        <v>37</v>
      </c>
      <c r="H750" s="1" t="s">
        <v>3960</v>
      </c>
      <c r="I750" s="1" t="s">
        <v>3963</v>
      </c>
      <c r="J750" s="1" t="s">
        <v>3961</v>
      </c>
      <c r="K750" s="1" t="s">
        <v>3962</v>
      </c>
      <c r="L750" t="str">
        <f>VLOOKUP(K750,Page1!A:F,6,FALSE)</f>
        <v>Technician</v>
      </c>
      <c r="M750" t="str">
        <f>VLOOKUP(H750,VehiclesReport!A:D,4,FALSE)</f>
        <v>1101803582</v>
      </c>
      <c r="N750" t="e">
        <f>VLOOKUP(M750,Blackout!A:J,10,FALSE)</f>
        <v>#N/A</v>
      </c>
      <c r="O750">
        <v>1</v>
      </c>
      <c r="P750">
        <f>SUMIF(Report!A:A,'Vehicle Details'!H750,Report!D:D)</f>
        <v>857</v>
      </c>
      <c r="V750">
        <f>P750/(SUMIF(Report!A:A,'Vehicle Details'!H750,Report!F:F))</f>
        <v>19.557279780921956</v>
      </c>
      <c r="W750">
        <f>AVERAGEIF(Report!A:A,'Vehicle Details'!H750,Report!G:G)</f>
        <v>4.79</v>
      </c>
      <c r="X750">
        <f>SUMIF(Report!A:A, 'Vehicle Details'!H750,Report!H:H)</f>
        <v>209.91000000000003</v>
      </c>
      <c r="AA750">
        <f>COUNTIF('National Seating Mobility - NSM'!B:B,'Vehicle Details'!H750)</f>
        <v>0</v>
      </c>
      <c r="AB750">
        <f>SUMIF('National Seating Mobility - NSM'!B:B,'Vehicle Details'!H750,'National Seating Mobility - NSM'!F:F)</f>
        <v>0</v>
      </c>
      <c r="AC750">
        <f>VLOOKUP(A750,Export!A:I,9,FALSE)</f>
        <v>0.6</v>
      </c>
      <c r="AD750">
        <f>VLOOKUP(A750,Export!A:N,14,FALSE)</f>
        <v>49</v>
      </c>
    </row>
    <row r="751" spans="1:30">
      <c r="A751" s="1">
        <v>930</v>
      </c>
      <c r="B751" s="1">
        <f>VLOOKUP($A751,Contacts!$A:$O,14,FALSE)</f>
        <v>0</v>
      </c>
      <c r="C751" s="1" t="str">
        <f>VLOOKUP($A751,Contacts!$A:$O,15,FALSE)</f>
        <v>Central</v>
      </c>
      <c r="D751" s="1" t="s">
        <v>3964</v>
      </c>
      <c r="E751" s="1" t="s">
        <v>11</v>
      </c>
      <c r="F751" s="1" t="s">
        <v>45</v>
      </c>
      <c r="G751" s="1" t="s">
        <v>3965</v>
      </c>
      <c r="H751" s="1" t="s">
        <v>3966</v>
      </c>
      <c r="I751" s="1" t="s">
        <v>3969</v>
      </c>
      <c r="J751" s="1" t="s">
        <v>3967</v>
      </c>
      <c r="K751" s="1" t="s">
        <v>3968</v>
      </c>
      <c r="L751" t="str">
        <f>VLOOKUP(K751,Page1!A:F,6,FALSE)</f>
        <v>Regional Area Director</v>
      </c>
      <c r="M751" t="str">
        <f>VLOOKUP(H751,VehiclesReport!A:D,4,FALSE)</f>
        <v>1101803124</v>
      </c>
      <c r="N751" t="e">
        <f>VLOOKUP(M751,Blackout!A:J,10,FALSE)</f>
        <v>#N/A</v>
      </c>
      <c r="O751">
        <v>1</v>
      </c>
      <c r="P751">
        <f>SUMIF(Report!A:A,'Vehicle Details'!H751,Report!D:D)</f>
        <v>0</v>
      </c>
      <c r="V751" t="e">
        <f>P751/(SUMIF(Report!A:A,'Vehicle Details'!H751,Report!F:F))</f>
        <v>#DIV/0!</v>
      </c>
      <c r="W751" t="e">
        <f>AVERAGEIF(Report!A:A,'Vehicle Details'!H751,Report!G:G)</f>
        <v>#DIV/0!</v>
      </c>
      <c r="X751">
        <f>SUMIF(Report!A:A, 'Vehicle Details'!H751,Report!H:H)</f>
        <v>0</v>
      </c>
      <c r="AA751">
        <f>COUNTIF('National Seating Mobility - NSM'!B:B,'Vehicle Details'!H751)</f>
        <v>0</v>
      </c>
      <c r="AB751">
        <f>SUMIF('National Seating Mobility - NSM'!B:B,'Vehicle Details'!H751,'National Seating Mobility - NSM'!F:F)</f>
        <v>0</v>
      </c>
      <c r="AC751" t="e">
        <f>VLOOKUP(A751,Export!A:I,9,FALSE)</f>
        <v>#N/A</v>
      </c>
      <c r="AD751" t="e">
        <f>VLOOKUP(A751,Export!A:N,14,FALSE)</f>
        <v>#N/A</v>
      </c>
    </row>
    <row r="752" spans="1:30">
      <c r="A752" s="1">
        <v>19</v>
      </c>
      <c r="B752" s="1" t="str">
        <f>VLOOKUP($A752,Contacts!$A:$O,14,FALSE)</f>
        <v>North Pacific</v>
      </c>
      <c r="C752" s="1" t="str">
        <f>VLOOKUP($A752,Contacts!$A:$O,15,FALSE)</f>
        <v>West</v>
      </c>
      <c r="D752" s="1" t="s">
        <v>3970</v>
      </c>
      <c r="E752" s="1" t="s">
        <v>11</v>
      </c>
      <c r="F752" s="1" t="s">
        <v>12</v>
      </c>
      <c r="G752" s="1" t="s">
        <v>37</v>
      </c>
      <c r="H752" s="1" t="s">
        <v>3971</v>
      </c>
      <c r="I752" s="1" t="s">
        <v>3974</v>
      </c>
      <c r="J752" s="1" t="s">
        <v>3972</v>
      </c>
      <c r="K752" s="1" t="s">
        <v>3973</v>
      </c>
      <c r="L752" t="str">
        <f>VLOOKUP(K752,Page1!A:F,6,FALSE)</f>
        <v>Technician</v>
      </c>
      <c r="M752" t="str">
        <f>VLOOKUP(H752,VehiclesReport!A:D,4,FALSE)</f>
        <v>1101803279</v>
      </c>
      <c r="N752" t="e">
        <f>VLOOKUP(M752,Blackout!A:J,10,FALSE)</f>
        <v>#N/A</v>
      </c>
      <c r="O752">
        <v>1</v>
      </c>
      <c r="P752">
        <f>SUMIF(Report!A:A,'Vehicle Details'!H752,Report!D:D)</f>
        <v>568</v>
      </c>
      <c r="V752">
        <f>P752/(SUMIF(Report!A:A,'Vehicle Details'!H752,Report!F:F))</f>
        <v>13.431071175218728</v>
      </c>
      <c r="W752">
        <f>AVERAGEIF(Report!A:A,'Vehicle Details'!H752,Report!G:G)</f>
        <v>6.54</v>
      </c>
      <c r="X752">
        <f>SUMIF(Report!A:A, 'Vehicle Details'!H752,Report!H:H)</f>
        <v>276.02999999999997</v>
      </c>
      <c r="AA752">
        <f>COUNTIF('National Seating Mobility - NSM'!B:B,'Vehicle Details'!H752)</f>
        <v>0</v>
      </c>
      <c r="AB752">
        <f>SUMIF('National Seating Mobility - NSM'!B:B,'Vehicle Details'!H752,'National Seating Mobility - NSM'!F:F)</f>
        <v>0</v>
      </c>
      <c r="AC752">
        <f>VLOOKUP(A752,Export!A:I,9,FALSE)</f>
        <v>0.13636363636363635</v>
      </c>
      <c r="AD752">
        <f>VLOOKUP(A752,Export!A:N,14,FALSE)</f>
        <v>133</v>
      </c>
    </row>
    <row r="753" spans="1:30">
      <c r="A753" s="1">
        <v>45</v>
      </c>
      <c r="B753" s="1" t="str">
        <f>VLOOKUP($A753,Contacts!$A:$O,14,FALSE)</f>
        <v>Big East</v>
      </c>
      <c r="C753" s="1" t="str">
        <f>VLOOKUP($A753,Contacts!$A:$O,15,FALSE)</f>
        <v>North East</v>
      </c>
      <c r="D753" s="1" t="s">
        <v>3975</v>
      </c>
      <c r="E753" s="1" t="s">
        <v>11</v>
      </c>
      <c r="F753" s="1" t="s">
        <v>45</v>
      </c>
      <c r="G753" s="1" t="s">
        <v>68</v>
      </c>
      <c r="H753" s="1" t="s">
        <v>3976</v>
      </c>
      <c r="I753" s="1" t="s">
        <v>3979</v>
      </c>
      <c r="J753" s="1" t="s">
        <v>3977</v>
      </c>
      <c r="K753" s="1" t="s">
        <v>3978</v>
      </c>
      <c r="L753" t="str">
        <f>VLOOKUP(K753,Page1!A:F,6,FALSE)</f>
        <v>Access Sales</v>
      </c>
      <c r="M753" s="61" t="str">
        <f>VLOOKUP(H753,VehiclesReport!A:D,4,FALSE)</f>
        <v>9011085227</v>
      </c>
      <c r="N753" t="str">
        <f>VLOOKUP(M753,Blackout!A:J,10,FALSE)</f>
        <v xml:space="preserve">11d 21h </v>
      </c>
      <c r="O753">
        <v>0</v>
      </c>
      <c r="P753">
        <f>SUMIF(Report!A:A,'Vehicle Details'!H753,Report!D:D)</f>
        <v>791</v>
      </c>
      <c r="V753">
        <f>P753/(SUMIF(Report!A:A,'Vehicle Details'!H753,Report!F:F))</f>
        <v>24.726477024070022</v>
      </c>
      <c r="W753">
        <f>AVERAGEIF(Report!A:A,'Vehicle Details'!H753,Report!G:G)</f>
        <v>4.82</v>
      </c>
      <c r="X753">
        <f>SUMIF(Report!A:A, 'Vehicle Details'!H753,Report!H:H)</f>
        <v>154.38</v>
      </c>
      <c r="AA753">
        <f>COUNTIF('National Seating Mobility - NSM'!B:B,'Vehicle Details'!H753)</f>
        <v>0</v>
      </c>
      <c r="AB753">
        <f>SUMIF('National Seating Mobility - NSM'!B:B,'Vehicle Details'!H753,'National Seating Mobility - NSM'!F:F)</f>
        <v>0</v>
      </c>
      <c r="AC753">
        <f>VLOOKUP(A753,Export!A:I,9,FALSE)</f>
        <v>0.5490196078431373</v>
      </c>
      <c r="AD753">
        <f>VLOOKUP(A753,Export!A:N,14,FALSE)</f>
        <v>617</v>
      </c>
    </row>
    <row r="754" spans="1:30">
      <c r="A754" s="1">
        <v>92</v>
      </c>
      <c r="B754" s="1" t="str">
        <f>VLOOKUP($A754,Contacts!$A:$O,14,FALSE)</f>
        <v>North Central</v>
      </c>
      <c r="C754" s="1" t="str">
        <f>VLOOKUP($A754,Contacts!$A:$O,15,FALSE)</f>
        <v>Central</v>
      </c>
      <c r="D754" s="1" t="s">
        <v>3980</v>
      </c>
      <c r="E754" s="1" t="s">
        <v>11</v>
      </c>
      <c r="F754" s="1" t="s">
        <v>12</v>
      </c>
      <c r="G754" s="1" t="s">
        <v>37</v>
      </c>
      <c r="H754" s="1" t="s">
        <v>3981</v>
      </c>
      <c r="I754" s="1" t="s">
        <v>3982</v>
      </c>
      <c r="J754" s="1" t="s">
        <v>2562</v>
      </c>
      <c r="K754" s="1" t="s">
        <v>2563</v>
      </c>
      <c r="L754" t="str">
        <f>VLOOKUP(K754,Page1!A:F,6,FALSE)</f>
        <v>Technician</v>
      </c>
      <c r="M754" s="61" t="e">
        <f>VLOOKUP(H754,VehiclesReport!A:D,4,FALSE)</f>
        <v>#N/A</v>
      </c>
      <c r="N754" t="e">
        <f>VLOOKUP(M754,Blackout!A:J,10,FALSE)</f>
        <v>#N/A</v>
      </c>
      <c r="O754">
        <v>0</v>
      </c>
      <c r="P754">
        <f>SUMIF(Report!A:A,'Vehicle Details'!H754,Report!D:D)</f>
        <v>693</v>
      </c>
      <c r="V754">
        <f>P754/(SUMIF(Report!A:A,'Vehicle Details'!H754,Report!F:F))</f>
        <v>19.581802769143824</v>
      </c>
      <c r="W754">
        <f>AVERAGEIF(Report!A:A,'Vehicle Details'!H754,Report!G:G)</f>
        <v>4.46</v>
      </c>
      <c r="X754">
        <f>SUMIF(Report!A:A, 'Vehicle Details'!H754,Report!H:H)</f>
        <v>157.24</v>
      </c>
      <c r="AA754">
        <f>COUNTIF('National Seating Mobility - NSM'!B:B,'Vehicle Details'!H754)</f>
        <v>0</v>
      </c>
      <c r="AB754">
        <f>SUMIF('National Seating Mobility - NSM'!B:B,'Vehicle Details'!H754,'National Seating Mobility - NSM'!F:F)</f>
        <v>0</v>
      </c>
      <c r="AC754">
        <f>VLOOKUP(A754,Export!A:I,9,FALSE)</f>
        <v>0.33333333333333331</v>
      </c>
      <c r="AD754">
        <f>VLOOKUP(A754,Export!A:N,14,FALSE)</f>
        <v>54</v>
      </c>
    </row>
    <row r="755" spans="1:30">
      <c r="A755" s="1">
        <v>99</v>
      </c>
      <c r="B755" s="1" t="str">
        <f>VLOOKUP($A755,Contacts!$A:$O,14,FALSE)</f>
        <v>Mid-Atlantic</v>
      </c>
      <c r="C755" s="1" t="str">
        <f>VLOOKUP($A755,Contacts!$A:$O,15,FALSE)</f>
        <v>North East</v>
      </c>
      <c r="D755" s="1" t="s">
        <v>3983</v>
      </c>
      <c r="E755" s="1" t="s">
        <v>11</v>
      </c>
      <c r="F755" s="1" t="s">
        <v>45</v>
      </c>
      <c r="G755" s="1" t="s">
        <v>171</v>
      </c>
      <c r="H755" s="1" t="s">
        <v>3984</v>
      </c>
      <c r="I755" s="1" t="s">
        <v>3986</v>
      </c>
      <c r="J755" s="1" t="s">
        <v>3985</v>
      </c>
      <c r="K755" s="1" t="s">
        <v>3649</v>
      </c>
      <c r="L755" t="str">
        <f>VLOOKUP(K755,Page1!A:F,6,FALSE)</f>
        <v>General Manager</v>
      </c>
      <c r="M755" t="str">
        <f>VLOOKUP(H755,VehiclesReport!A:D,4,FALSE)</f>
        <v>1102004248</v>
      </c>
      <c r="N755" t="e">
        <f>VLOOKUP(M755,Blackout!A:J,10,FALSE)</f>
        <v>#N/A</v>
      </c>
      <c r="O755">
        <v>1</v>
      </c>
      <c r="P755">
        <f>SUMIF(Report!A:A,'Vehicle Details'!H755,Report!D:D)</f>
        <v>405</v>
      </c>
      <c r="V755">
        <f>P755/(SUMIF(Report!A:A,'Vehicle Details'!H755,Report!F:F))</f>
        <v>38.243626062322946</v>
      </c>
      <c r="W755">
        <f>AVERAGEIF(Report!A:A,'Vehicle Details'!H755,Report!G:G)</f>
        <v>4.78</v>
      </c>
      <c r="X755">
        <f>SUMIF(Report!A:A, 'Vehicle Details'!H755,Report!H:H)</f>
        <v>50.65</v>
      </c>
      <c r="AA755">
        <f>COUNTIF('National Seating Mobility - NSM'!B:B,'Vehicle Details'!H755)</f>
        <v>0</v>
      </c>
      <c r="AB755">
        <f>SUMIF('National Seating Mobility - NSM'!B:B,'Vehicle Details'!H755,'National Seating Mobility - NSM'!F:F)</f>
        <v>0</v>
      </c>
      <c r="AC755">
        <f>VLOOKUP(A755,Export!A:I,9,FALSE)</f>
        <v>0.58333333333333337</v>
      </c>
      <c r="AD755">
        <f>VLOOKUP(A755,Export!A:N,14,FALSE)</f>
        <v>373</v>
      </c>
    </row>
    <row r="756" spans="1:30">
      <c r="A756" s="1">
        <v>161</v>
      </c>
      <c r="B756" s="1" t="str">
        <f>VLOOKUP($A756,Contacts!$A:$O,14,FALSE)</f>
        <v>Mid-Central</v>
      </c>
      <c r="C756" s="1" t="str">
        <f>VLOOKUP($A756,Contacts!$A:$O,15,FALSE)</f>
        <v>Central</v>
      </c>
      <c r="D756" s="1" t="s">
        <v>3987</v>
      </c>
      <c r="E756" s="1" t="s">
        <v>11</v>
      </c>
      <c r="F756" s="1" t="s">
        <v>45</v>
      </c>
      <c r="G756" s="1" t="s">
        <v>171</v>
      </c>
      <c r="H756" s="1" t="s">
        <v>3988</v>
      </c>
      <c r="I756" s="1" t="s">
        <v>3991</v>
      </c>
      <c r="J756" s="1" t="s">
        <v>3989</v>
      </c>
      <c r="K756" s="1" t="s">
        <v>3990</v>
      </c>
      <c r="L756" t="str">
        <f>VLOOKUP(K756,Page1!A:F,6,FALSE)</f>
        <v>Key Account Manager</v>
      </c>
      <c r="M756" s="61" t="e">
        <f>VLOOKUP(H756,VehiclesReport!A:D,4,FALSE)</f>
        <v>#N/A</v>
      </c>
      <c r="N756" t="e">
        <f>VLOOKUP(M756,Blackout!A:J,10,FALSE)</f>
        <v>#N/A</v>
      </c>
      <c r="O756">
        <v>0</v>
      </c>
      <c r="P756">
        <f>SUMIF(Report!A:A,'Vehicle Details'!H756,Report!D:D)</f>
        <v>446</v>
      </c>
      <c r="V756">
        <f>P756/(SUMIF(Report!A:A,'Vehicle Details'!H756,Report!F:F))</f>
        <v>31.994261119081781</v>
      </c>
      <c r="W756">
        <f>AVERAGEIF(Report!A:A,'Vehicle Details'!H756,Report!G:G)</f>
        <v>4.5199999999999996</v>
      </c>
      <c r="X756">
        <f>SUMIF(Report!A:A, 'Vehicle Details'!H756,Report!H:H)</f>
        <v>63.03</v>
      </c>
      <c r="AA756">
        <f>COUNTIF('National Seating Mobility - NSM'!B:B,'Vehicle Details'!H756)</f>
        <v>0</v>
      </c>
      <c r="AB756">
        <f>SUMIF('National Seating Mobility - NSM'!B:B,'Vehicle Details'!H756,'National Seating Mobility - NSM'!F:F)</f>
        <v>0</v>
      </c>
      <c r="AC756">
        <f>VLOOKUP(A756,Export!A:I,9,FALSE)</f>
        <v>0.375</v>
      </c>
      <c r="AD756">
        <f>VLOOKUP(A756,Export!A:N,14,FALSE)</f>
        <v>73</v>
      </c>
    </row>
    <row r="757" spans="1:30">
      <c r="A757" s="1">
        <v>5</v>
      </c>
      <c r="B757" s="1" t="str">
        <f>VLOOKUP($A757,Contacts!$A:$O,14,FALSE)</f>
        <v>SEC</v>
      </c>
      <c r="C757" s="1" t="str">
        <f>VLOOKUP($A757,Contacts!$A:$O,15,FALSE)</f>
        <v>South East</v>
      </c>
      <c r="D757" s="1" t="s">
        <v>3992</v>
      </c>
      <c r="E757" s="1" t="s">
        <v>331</v>
      </c>
      <c r="F757" s="1" t="s">
        <v>45</v>
      </c>
      <c r="G757" s="1" t="s">
        <v>46</v>
      </c>
      <c r="H757" s="1" t="s">
        <v>3993</v>
      </c>
      <c r="I757" s="1" t="s">
        <v>3996</v>
      </c>
      <c r="J757" s="1" t="s">
        <v>3994</v>
      </c>
      <c r="K757" s="60" t="s">
        <v>3995</v>
      </c>
      <c r="L757" t="e">
        <f>VLOOKUP(K757,Page1!A:F,6,FALSE)</f>
        <v>#N/A</v>
      </c>
      <c r="M757" s="61" t="str">
        <f>VLOOKUP(H757,VehiclesReport!A:D,4,FALSE)</f>
        <v>9020682008</v>
      </c>
      <c r="N757" t="str">
        <f>VLOOKUP(M757,Blackout!A:J,10,FALSE)</f>
        <v xml:space="preserve">114d 17h </v>
      </c>
      <c r="O757">
        <v>0</v>
      </c>
      <c r="P757">
        <f>SUMIF(Report!A:A,'Vehicle Details'!H757,Report!D:D)</f>
        <v>0</v>
      </c>
      <c r="V757" t="e">
        <f>P757/(SUMIF(Report!A:A,'Vehicle Details'!H757,Report!F:F))</f>
        <v>#DIV/0!</v>
      </c>
      <c r="W757" t="e">
        <f>AVERAGEIF(Report!A:A,'Vehicle Details'!H757,Report!G:G)</f>
        <v>#DIV/0!</v>
      </c>
      <c r="X757">
        <f>SUMIF(Report!A:A, 'Vehicle Details'!H757,Report!H:H)</f>
        <v>0</v>
      </c>
      <c r="AA757">
        <f>COUNTIF('National Seating Mobility - NSM'!B:B,'Vehicle Details'!H757)</f>
        <v>0</v>
      </c>
      <c r="AB757">
        <f>SUMIF('National Seating Mobility - NSM'!B:B,'Vehicle Details'!H757,'National Seating Mobility - NSM'!F:F)</f>
        <v>0</v>
      </c>
      <c r="AC757">
        <f>VLOOKUP(A757,Export!A:I,9,FALSE)</f>
        <v>0.47058823529411764</v>
      </c>
      <c r="AD757">
        <f>VLOOKUP(A757,Export!A:N,14,FALSE)</f>
        <v>218</v>
      </c>
    </row>
    <row r="758" spans="1:30">
      <c r="A758" s="1">
        <v>131</v>
      </c>
      <c r="B758" s="1" t="str">
        <f>VLOOKUP($A758,Contacts!$A:$O,14,FALSE)</f>
        <v>Big East</v>
      </c>
      <c r="C758" s="1" t="str">
        <f>VLOOKUP($A758,Contacts!$A:$O,15,FALSE)</f>
        <v>North East</v>
      </c>
      <c r="D758" s="1" t="s">
        <v>3997</v>
      </c>
      <c r="E758" s="1" t="s">
        <v>331</v>
      </c>
      <c r="F758" s="1" t="s">
        <v>45</v>
      </c>
      <c r="G758" s="1" t="s">
        <v>2954</v>
      </c>
      <c r="H758" s="1" t="s">
        <v>3998</v>
      </c>
      <c r="I758" s="1" t="s">
        <v>4001</v>
      </c>
      <c r="J758" s="1" t="s">
        <v>3999</v>
      </c>
      <c r="K758" s="1" t="s">
        <v>4000</v>
      </c>
      <c r="L758" t="str">
        <f>VLOOKUP(K758,Page1!A:F,6,FALSE)</f>
        <v>Access Technician</v>
      </c>
      <c r="M758" t="str">
        <f>VLOOKUP(H758,VehiclesReport!A:D,4,FALSE)</f>
        <v>1112902132</v>
      </c>
      <c r="N758" t="e">
        <f>VLOOKUP(M758,Blackout!A:J,10,FALSE)</f>
        <v>#N/A</v>
      </c>
      <c r="O758">
        <v>1</v>
      </c>
      <c r="P758">
        <f>SUMIF(Report!A:A,'Vehicle Details'!H758,Report!D:D)</f>
        <v>278</v>
      </c>
      <c r="V758">
        <f>P758/(SUMIF(Report!A:A,'Vehicle Details'!H758,Report!F:F))</f>
        <v>11.578508954602249</v>
      </c>
      <c r="W758">
        <f>AVERAGEIF(Report!A:A,'Vehicle Details'!H758,Report!G:G)</f>
        <v>4.7</v>
      </c>
      <c r="X758">
        <f>SUMIF(Report!A:A, 'Vehicle Details'!H758,Report!H:H)</f>
        <v>112.82</v>
      </c>
      <c r="AA758">
        <f>COUNTIF('National Seating Mobility - NSM'!B:B,'Vehicle Details'!H758)</f>
        <v>0</v>
      </c>
      <c r="AB758">
        <f>SUMIF('National Seating Mobility - NSM'!B:B,'Vehicle Details'!H758,'National Seating Mobility - NSM'!F:F)</f>
        <v>0</v>
      </c>
      <c r="AC758">
        <f>VLOOKUP(A758,Export!A:I,9,FALSE)</f>
        <v>0.265625</v>
      </c>
      <c r="AD758">
        <f>VLOOKUP(A758,Export!A:N,14,FALSE)</f>
        <v>511</v>
      </c>
    </row>
    <row r="759" spans="1:30">
      <c r="A759" s="1">
        <v>132</v>
      </c>
      <c r="B759" s="1" t="str">
        <f>VLOOKUP($A759,Contacts!$A:$O,14,FALSE)</f>
        <v>SEC</v>
      </c>
      <c r="C759" s="1" t="str">
        <f>VLOOKUP($A759,Contacts!$A:$O,15,FALSE)</f>
        <v>South East</v>
      </c>
      <c r="D759" s="1" t="s">
        <v>4002</v>
      </c>
      <c r="E759" s="1" t="s">
        <v>67</v>
      </c>
      <c r="F759" s="1" t="s">
        <v>45</v>
      </c>
      <c r="G759" s="1" t="s">
        <v>46</v>
      </c>
      <c r="H759" s="1" t="s">
        <v>4003</v>
      </c>
      <c r="I759" s="1" t="s">
        <v>4006</v>
      </c>
      <c r="J759" s="1" t="s">
        <v>4004</v>
      </c>
      <c r="K759" s="1" t="s">
        <v>4005</v>
      </c>
      <c r="L759" t="str">
        <f>VLOOKUP(K759,Page1!A:F,6,FALSE)</f>
        <v>Technician</v>
      </c>
      <c r="M759" t="str">
        <f>VLOOKUP(H759,VehiclesReport!A:D,4,FALSE)</f>
        <v>1112701044</v>
      </c>
      <c r="N759" t="e">
        <f>VLOOKUP(M759,Blackout!A:J,10,FALSE)</f>
        <v>#N/A</v>
      </c>
      <c r="O759">
        <v>1</v>
      </c>
      <c r="P759">
        <f>SUMIF(Report!A:A,'Vehicle Details'!H759,Report!D:D)</f>
        <v>0</v>
      </c>
      <c r="V759" t="e">
        <f>P759/(SUMIF(Report!A:A,'Vehicle Details'!H759,Report!F:F))</f>
        <v>#DIV/0!</v>
      </c>
      <c r="W759" t="e">
        <f>AVERAGEIF(Report!A:A,'Vehicle Details'!H759,Report!G:G)</f>
        <v>#DIV/0!</v>
      </c>
      <c r="X759">
        <f>SUMIF(Report!A:A, 'Vehicle Details'!H759,Report!H:H)</f>
        <v>0</v>
      </c>
      <c r="AA759">
        <f>COUNTIF('National Seating Mobility - NSM'!B:B,'Vehicle Details'!H759)</f>
        <v>0</v>
      </c>
      <c r="AB759">
        <f>SUMIF('National Seating Mobility - NSM'!B:B,'Vehicle Details'!H759,'National Seating Mobility - NSM'!F:F)</f>
        <v>0</v>
      </c>
      <c r="AC759">
        <f>VLOOKUP(A759,Export!A:I,9,FALSE)</f>
        <v>0.75</v>
      </c>
      <c r="AD759">
        <f>VLOOKUP(A759,Export!A:N,14,FALSE)</f>
        <v>129</v>
      </c>
    </row>
    <row r="760" spans="1:30">
      <c r="A760" s="1">
        <v>96</v>
      </c>
      <c r="B760" s="1" t="str">
        <f>VLOOKUP($A760,Contacts!$A:$O,14,FALSE)</f>
        <v>Pac.N.West</v>
      </c>
      <c r="C760" s="1" t="str">
        <f>VLOOKUP($A760,Contacts!$A:$O,15,FALSE)</f>
        <v>West</v>
      </c>
      <c r="D760" s="1" t="s">
        <v>4007</v>
      </c>
      <c r="E760" s="1" t="s">
        <v>67</v>
      </c>
      <c r="F760" s="1" t="s">
        <v>45</v>
      </c>
      <c r="G760" s="1" t="s">
        <v>46</v>
      </c>
      <c r="H760" s="1" t="s">
        <v>4008</v>
      </c>
      <c r="I760" s="1" t="s">
        <v>4011</v>
      </c>
      <c r="J760" s="1" t="s">
        <v>4009</v>
      </c>
      <c r="K760" s="1" t="s">
        <v>4010</v>
      </c>
      <c r="L760" t="str">
        <f>VLOOKUP(K760,Page1!A:F,6,FALSE)</f>
        <v>Technician</v>
      </c>
      <c r="M760" t="str">
        <f>VLOOKUP(H760,VehiclesReport!A:D,4,FALSE)</f>
        <v>1101803678</v>
      </c>
      <c r="N760" t="e">
        <f>VLOOKUP(M760,Blackout!A:J,10,FALSE)</f>
        <v>#N/A</v>
      </c>
      <c r="O760">
        <v>1</v>
      </c>
      <c r="P760">
        <f>SUMIF(Report!A:A,'Vehicle Details'!H760,Report!D:D)</f>
        <v>452</v>
      </c>
      <c r="V760">
        <f>P760/(SUMIF(Report!A:A,'Vehicle Details'!H760,Report!F:F))</f>
        <v>16.406533575317606</v>
      </c>
      <c r="W760">
        <f>AVERAGEIF(Report!A:A,'Vehicle Details'!H760,Report!G:G)</f>
        <v>4.8499999999999996</v>
      </c>
      <c r="X760">
        <f>SUMIF(Report!A:A, 'Vehicle Details'!H760,Report!H:H)</f>
        <v>133.63999999999999</v>
      </c>
      <c r="AA760">
        <f>COUNTIF('National Seating Mobility - NSM'!B:B,'Vehicle Details'!H760)</f>
        <v>0</v>
      </c>
      <c r="AB760">
        <f>SUMIF('National Seating Mobility - NSM'!B:B,'Vehicle Details'!H760,'National Seating Mobility - NSM'!F:F)</f>
        <v>0</v>
      </c>
      <c r="AC760">
        <f>VLOOKUP(A760,Export!A:I,9,FALSE)</f>
        <v>0</v>
      </c>
      <c r="AD760">
        <f>VLOOKUP(A760,Export!A:N,14,FALSE)</f>
        <v>52</v>
      </c>
    </row>
    <row r="761" spans="1:30">
      <c r="A761" s="1">
        <v>161</v>
      </c>
      <c r="B761" s="1" t="str">
        <f>VLOOKUP($A761,Contacts!$A:$O,14,FALSE)</f>
        <v>Mid-Central</v>
      </c>
      <c r="C761" s="1" t="str">
        <f>VLOOKUP($A761,Contacts!$A:$O,15,FALSE)</f>
        <v>Central</v>
      </c>
      <c r="D761" s="1" t="s">
        <v>4012</v>
      </c>
      <c r="E761" s="1" t="s">
        <v>331</v>
      </c>
      <c r="F761" s="1" t="s">
        <v>21</v>
      </c>
      <c r="G761" s="1" t="s">
        <v>3072</v>
      </c>
      <c r="H761" s="1" t="s">
        <v>4013</v>
      </c>
      <c r="I761" s="1" t="s">
        <v>4016</v>
      </c>
      <c r="J761" s="1" t="s">
        <v>4014</v>
      </c>
      <c r="K761" s="1" t="s">
        <v>4015</v>
      </c>
      <c r="L761" t="str">
        <f>VLOOKUP(K761,Page1!A:F,6,FALSE)</f>
        <v>Access Technician</v>
      </c>
      <c r="M761" t="str">
        <f>VLOOKUP(H761,VehiclesReport!A:D,4,FALSE)</f>
        <v>0051185104</v>
      </c>
      <c r="N761" t="e">
        <f>VLOOKUP(M761,Blackout!A:J,10,FALSE)</f>
        <v>#N/A</v>
      </c>
      <c r="O761">
        <v>1</v>
      </c>
      <c r="P761">
        <f>SUMIF(Report!A:A,'Vehicle Details'!H761,Report!D:D)</f>
        <v>608</v>
      </c>
      <c r="V761">
        <f>P761/(SUMIF(Report!A:A,'Vehicle Details'!H761,Report!F:F))</f>
        <v>12.267958030669895</v>
      </c>
      <c r="W761">
        <f>AVERAGEIF(Report!A:A,'Vehicle Details'!H761,Report!G:G)</f>
        <v>4.7</v>
      </c>
      <c r="X761">
        <f>SUMIF(Report!A:A, 'Vehicle Details'!H761,Report!H:H)</f>
        <v>232.98</v>
      </c>
      <c r="AA761">
        <f>COUNTIF('National Seating Mobility - NSM'!B:B,'Vehicle Details'!H761)</f>
        <v>1</v>
      </c>
      <c r="AB761">
        <f>SUMIF('National Seating Mobility - NSM'!B:B,'Vehicle Details'!H761,'National Seating Mobility - NSM'!F:F)</f>
        <v>1</v>
      </c>
      <c r="AC761">
        <f>VLOOKUP(A761,Export!A:I,9,FALSE)</f>
        <v>0.375</v>
      </c>
      <c r="AD761">
        <f>VLOOKUP(A761,Export!A:N,14,FALSE)</f>
        <v>73</v>
      </c>
    </row>
    <row r="762" spans="1:30">
      <c r="A762" s="1">
        <v>131</v>
      </c>
      <c r="B762" s="1" t="str">
        <f>VLOOKUP($A762,Contacts!$A:$O,14,FALSE)</f>
        <v>Big East</v>
      </c>
      <c r="C762" s="1" t="str">
        <f>VLOOKUP($A762,Contacts!$A:$O,15,FALSE)</f>
        <v>North East</v>
      </c>
      <c r="D762" s="1" t="s">
        <v>4017</v>
      </c>
      <c r="E762" s="1" t="s">
        <v>44</v>
      </c>
      <c r="F762" s="1" t="s">
        <v>45</v>
      </c>
      <c r="G762" s="1" t="s">
        <v>171</v>
      </c>
      <c r="H762" s="1" t="s">
        <v>4018</v>
      </c>
      <c r="I762" s="1" t="s">
        <v>4021</v>
      </c>
      <c r="J762" s="1" t="s">
        <v>4019</v>
      </c>
      <c r="K762" s="1" t="s">
        <v>4020</v>
      </c>
      <c r="L762" t="str">
        <f>VLOOKUP(K762,Page1!A:F,6,FALSE)</f>
        <v>Access Sales</v>
      </c>
      <c r="M762" t="str">
        <f>VLOOKUP(H762,VehiclesReport!A:D,4,FALSE)</f>
        <v>1112303880</v>
      </c>
      <c r="N762" t="e">
        <f>VLOOKUP(M762,Blackout!A:J,10,FALSE)</f>
        <v>#N/A</v>
      </c>
      <c r="O762">
        <v>1</v>
      </c>
      <c r="P762">
        <f>SUMIF(Report!A:A,'Vehicle Details'!H762,Report!D:D)</f>
        <v>0</v>
      </c>
      <c r="V762" t="e">
        <f>P762/(SUMIF(Report!A:A,'Vehicle Details'!H762,Report!F:F))</f>
        <v>#DIV/0!</v>
      </c>
      <c r="W762" t="e">
        <f>AVERAGEIF(Report!A:A,'Vehicle Details'!H762,Report!G:G)</f>
        <v>#DIV/0!</v>
      </c>
      <c r="X762">
        <f>SUMIF(Report!A:A, 'Vehicle Details'!H762,Report!H:H)</f>
        <v>0</v>
      </c>
      <c r="AA762">
        <f>COUNTIF('National Seating Mobility - NSM'!B:B,'Vehicle Details'!H762)</f>
        <v>0</v>
      </c>
      <c r="AB762">
        <f>SUMIF('National Seating Mobility - NSM'!B:B,'Vehicle Details'!H762,'National Seating Mobility - NSM'!F:F)</f>
        <v>0</v>
      </c>
      <c r="AC762">
        <f>VLOOKUP(A762,Export!A:I,9,FALSE)</f>
        <v>0.265625</v>
      </c>
      <c r="AD762">
        <f>VLOOKUP(A762,Export!A:N,14,FALSE)</f>
        <v>511</v>
      </c>
    </row>
    <row r="763" spans="1:30">
      <c r="A763" s="1">
        <v>45</v>
      </c>
      <c r="B763" s="1" t="str">
        <f>VLOOKUP($A763,Contacts!$A:$O,14,FALSE)</f>
        <v>Big East</v>
      </c>
      <c r="C763" s="1" t="str">
        <f>VLOOKUP($A763,Contacts!$A:$O,15,FALSE)</f>
        <v>North East</v>
      </c>
      <c r="D763" s="1" t="s">
        <v>4022</v>
      </c>
      <c r="E763" s="1" t="s">
        <v>44</v>
      </c>
      <c r="F763" s="1" t="s">
        <v>99</v>
      </c>
      <c r="G763" s="1" t="s">
        <v>100</v>
      </c>
      <c r="H763" s="1" t="s">
        <v>4023</v>
      </c>
      <c r="I763" s="1" t="s">
        <v>4026</v>
      </c>
      <c r="J763" s="1" t="s">
        <v>4024</v>
      </c>
      <c r="K763" s="1" t="s">
        <v>4025</v>
      </c>
      <c r="L763" t="e">
        <f>VLOOKUP(K763,Page1!A:F,6,FALSE)</f>
        <v>#N/A</v>
      </c>
      <c r="M763" t="str">
        <f>VLOOKUP(H763,VehiclesReport!A:D,4,FALSE)</f>
        <v>1101802383</v>
      </c>
      <c r="N763" t="e">
        <f>VLOOKUP(M763,Blackout!A:J,10,FALSE)</f>
        <v>#N/A</v>
      </c>
      <c r="O763">
        <v>1</v>
      </c>
      <c r="P763">
        <f>SUMIF(Report!A:A,'Vehicle Details'!H763,Report!D:D)</f>
        <v>523</v>
      </c>
      <c r="V763">
        <f>P763/(SUMIF(Report!A:A,'Vehicle Details'!H763,Report!F:F))</f>
        <v>16.10221674876847</v>
      </c>
      <c r="W763">
        <f>AVERAGEIF(Report!A:A,'Vehicle Details'!H763,Report!G:G)</f>
        <v>4.83</v>
      </c>
      <c r="X763">
        <f>SUMIF(Report!A:A, 'Vehicle Details'!H763,Report!H:H)</f>
        <v>156.91000000000003</v>
      </c>
      <c r="AA763">
        <f>COUNTIF('National Seating Mobility - NSM'!B:B,'Vehicle Details'!H763)</f>
        <v>0</v>
      </c>
      <c r="AB763">
        <f>SUMIF('National Seating Mobility - NSM'!B:B,'Vehicle Details'!H763,'National Seating Mobility - NSM'!F:F)</f>
        <v>0</v>
      </c>
      <c r="AC763">
        <f>VLOOKUP(A763,Export!A:I,9,FALSE)</f>
        <v>0.5490196078431373</v>
      </c>
      <c r="AD763">
        <f>VLOOKUP(A763,Export!A:N,14,FALSE)</f>
        <v>617</v>
      </c>
    </row>
    <row r="764" spans="1:30">
      <c r="A764" s="1">
        <v>4</v>
      </c>
      <c r="B764" s="1" t="str">
        <f>VLOOKUP($A764,Contacts!$A:$O,14,FALSE)</f>
        <v>Gulf Coast</v>
      </c>
      <c r="C764" s="1" t="str">
        <f>VLOOKUP($A764,Contacts!$A:$O,15,FALSE)</f>
        <v>South East</v>
      </c>
      <c r="D764" s="1" t="s">
        <v>4027</v>
      </c>
      <c r="E764" s="1" t="s">
        <v>67</v>
      </c>
      <c r="F764" s="1" t="s">
        <v>45</v>
      </c>
      <c r="G764" s="1" t="s">
        <v>53</v>
      </c>
      <c r="H764" s="1" t="s">
        <v>4028</v>
      </c>
      <c r="I764" s="1" t="s">
        <v>4031</v>
      </c>
      <c r="J764" s="1" t="s">
        <v>4029</v>
      </c>
      <c r="K764" s="1" t="s">
        <v>4030</v>
      </c>
      <c r="L764" t="str">
        <f>VLOOKUP(K764,Page1!A:F,6,FALSE)</f>
        <v>Technician</v>
      </c>
      <c r="M764" t="str">
        <f>VLOOKUP(H764,VehiclesReport!A:D,4,FALSE)</f>
        <v>1101903572</v>
      </c>
      <c r="N764" t="e">
        <f>VLOOKUP(M764,Blackout!A:J,10,FALSE)</f>
        <v>#N/A</v>
      </c>
      <c r="O764">
        <v>1</v>
      </c>
      <c r="P764">
        <f>SUMIF(Report!A:A,'Vehicle Details'!H764,Report!D:D)</f>
        <v>358</v>
      </c>
      <c r="V764">
        <f>P764/(SUMIF(Report!A:A,'Vehicle Details'!H764,Report!F:F))</f>
        <v>14.972814721873693</v>
      </c>
      <c r="W764">
        <f>AVERAGEIF(Report!A:A,'Vehicle Details'!H764,Report!G:G)</f>
        <v>4.24</v>
      </c>
      <c r="X764">
        <f>SUMIF(Report!A:A, 'Vehicle Details'!H764,Report!H:H)</f>
        <v>101.37</v>
      </c>
      <c r="AA764">
        <f>COUNTIF('National Seating Mobility - NSM'!B:B,'Vehicle Details'!H764)</f>
        <v>0</v>
      </c>
      <c r="AB764">
        <f>SUMIF('National Seating Mobility - NSM'!B:B,'Vehicle Details'!H764,'National Seating Mobility - NSM'!F:F)</f>
        <v>0</v>
      </c>
      <c r="AC764">
        <f>VLOOKUP(A764,Export!A:I,9,FALSE)</f>
        <v>0.22727272727272727</v>
      </c>
      <c r="AD764">
        <f>VLOOKUP(A764,Export!A:N,14,FALSE)</f>
        <v>529</v>
      </c>
    </row>
    <row r="765" spans="1:30">
      <c r="A765" s="1">
        <v>149</v>
      </c>
      <c r="B765" s="1" t="str">
        <f>VLOOKUP($A765,Contacts!$A:$O,14,FALSE)</f>
        <v>Mid-Atlantic</v>
      </c>
      <c r="C765" s="1" t="str">
        <f>VLOOKUP($A765,Contacts!$A:$O,15,FALSE)</f>
        <v>North East</v>
      </c>
      <c r="D765" s="1" t="s">
        <v>4032</v>
      </c>
      <c r="E765" s="1" t="s">
        <v>67</v>
      </c>
      <c r="F765" s="1" t="s">
        <v>45</v>
      </c>
      <c r="G765" s="1" t="s">
        <v>46</v>
      </c>
      <c r="H765" s="1" t="s">
        <v>4033</v>
      </c>
      <c r="I765" s="1" t="s">
        <v>4036</v>
      </c>
      <c r="J765" s="1" t="s">
        <v>4034</v>
      </c>
      <c r="K765" s="1" t="s">
        <v>4035</v>
      </c>
      <c r="L765" t="e">
        <f>VLOOKUP(K765,Page1!A:F,6,FALSE)</f>
        <v>#N/A</v>
      </c>
      <c r="M765" s="61" t="str">
        <f>VLOOKUP(H765,VehiclesReport!A:D,4,FALSE)</f>
        <v>1112801746</v>
      </c>
      <c r="N765" t="str">
        <f>VLOOKUP(M765,Blackout!A:J,10,FALSE)</f>
        <v xml:space="preserve">66d 21h </v>
      </c>
      <c r="O765">
        <v>0</v>
      </c>
      <c r="P765">
        <f>SUMIF(Report!A:A,'Vehicle Details'!H765,Report!D:D)</f>
        <v>343</v>
      </c>
      <c r="V765">
        <f>P765/(SUMIF(Report!A:A,'Vehicle Details'!H765,Report!F:F))</f>
        <v>18.09071729957806</v>
      </c>
      <c r="W765">
        <f>AVERAGEIF(Report!A:A,'Vehicle Details'!H765,Report!G:G)</f>
        <v>5</v>
      </c>
      <c r="X765">
        <f>SUMIF(Report!A:A, 'Vehicle Details'!H765,Report!H:H)</f>
        <v>94.83</v>
      </c>
      <c r="AA765">
        <f>COUNTIF('National Seating Mobility - NSM'!B:B,'Vehicle Details'!H765)</f>
        <v>0</v>
      </c>
      <c r="AB765">
        <f>SUMIF('National Seating Mobility - NSM'!B:B,'Vehicle Details'!H765,'National Seating Mobility - NSM'!F:F)</f>
        <v>0</v>
      </c>
      <c r="AC765">
        <f>VLOOKUP(A765,Export!A:I,9,FALSE)</f>
        <v>0.75</v>
      </c>
      <c r="AD765">
        <f>VLOOKUP(A765,Export!A:N,14,FALSE)</f>
        <v>123</v>
      </c>
    </row>
    <row r="766" spans="1:30">
      <c r="A766" s="1">
        <v>940</v>
      </c>
      <c r="B766" s="1">
        <f>VLOOKUP($A766,Contacts!$A:$O,14,FALSE)</f>
        <v>0</v>
      </c>
      <c r="C766" s="1" t="str">
        <f>VLOOKUP($A766,Contacts!$A:$O,15,FALSE)</f>
        <v>South East</v>
      </c>
      <c r="D766" s="1" t="s">
        <v>4037</v>
      </c>
      <c r="E766" s="1" t="s">
        <v>67</v>
      </c>
      <c r="F766" s="1" t="s">
        <v>45</v>
      </c>
      <c r="G766" s="1" t="s">
        <v>171</v>
      </c>
      <c r="H766" s="1" t="s">
        <v>4038</v>
      </c>
      <c r="I766" s="1" t="s">
        <v>4041</v>
      </c>
      <c r="J766" s="1" t="s">
        <v>4039</v>
      </c>
      <c r="K766" s="60" t="s">
        <v>4040</v>
      </c>
      <c r="L766" t="e">
        <f>VLOOKUP(K766,Page1!A:F,6,FALSE)</f>
        <v>#N/A</v>
      </c>
      <c r="M766" s="61" t="str">
        <f>VLOOKUP(H766,VehiclesReport!A:D,4,FALSE)</f>
        <v>0051186027</v>
      </c>
      <c r="N766" t="str">
        <f>VLOOKUP(M766,Blackout!A:J,10,FALSE)</f>
        <v xml:space="preserve">51d 16h </v>
      </c>
      <c r="O766">
        <v>0</v>
      </c>
      <c r="P766">
        <f>SUMIF(Report!A:A,'Vehicle Details'!H766,Report!D:D)</f>
        <v>0</v>
      </c>
      <c r="V766" t="e">
        <f>P766/(SUMIF(Report!A:A,'Vehicle Details'!H766,Report!F:F))</f>
        <v>#DIV/0!</v>
      </c>
      <c r="W766" t="e">
        <f>AVERAGEIF(Report!A:A,'Vehicle Details'!H766,Report!G:G)</f>
        <v>#DIV/0!</v>
      </c>
      <c r="X766">
        <f>SUMIF(Report!A:A, 'Vehicle Details'!H766,Report!H:H)</f>
        <v>0</v>
      </c>
      <c r="AA766">
        <f>COUNTIF('National Seating Mobility - NSM'!B:B,'Vehicle Details'!H766)</f>
        <v>0</v>
      </c>
      <c r="AB766">
        <f>SUMIF('National Seating Mobility - NSM'!B:B,'Vehicle Details'!H766,'National Seating Mobility - NSM'!F:F)</f>
        <v>0</v>
      </c>
      <c r="AC766" t="e">
        <f>VLOOKUP(A766,Export!A:I,9,FALSE)</f>
        <v>#N/A</v>
      </c>
      <c r="AD766" t="e">
        <f>VLOOKUP(A766,Export!A:N,14,FALSE)</f>
        <v>#N/A</v>
      </c>
    </row>
    <row r="767" spans="1:30">
      <c r="A767" s="1">
        <v>143</v>
      </c>
      <c r="B767" s="1" t="str">
        <f>VLOOKUP($A767,Contacts!$A:$O,14,FALSE)</f>
        <v>SEC</v>
      </c>
      <c r="C767" s="1" t="str">
        <f>VLOOKUP($A767,Contacts!$A:$O,15,FALSE)</f>
        <v>South East</v>
      </c>
      <c r="D767" s="1" t="s">
        <v>4042</v>
      </c>
      <c r="E767" s="1" t="s">
        <v>44</v>
      </c>
      <c r="F767" s="1" t="s">
        <v>45</v>
      </c>
      <c r="G767" s="1" t="s">
        <v>46</v>
      </c>
      <c r="H767" s="1" t="s">
        <v>4043</v>
      </c>
      <c r="I767" s="1" t="s">
        <v>4045</v>
      </c>
      <c r="J767" s="1" t="s">
        <v>4044</v>
      </c>
      <c r="K767" s="1" t="s">
        <v>3227</v>
      </c>
      <c r="L767" t="str">
        <f>VLOOKUP(K767,Page1!A:F,6,FALSE)</f>
        <v>Technician</v>
      </c>
      <c r="M767" t="str">
        <f>VLOOKUP(H767,VehiclesReport!A:D,4,FALSE)</f>
        <v>0042086093</v>
      </c>
      <c r="N767" t="e">
        <f>VLOOKUP(M767,Blackout!A:J,10,FALSE)</f>
        <v>#N/A</v>
      </c>
      <c r="O767">
        <v>1</v>
      </c>
      <c r="P767">
        <f>SUMIF(Report!A:A,'Vehicle Details'!H767,Report!D:D)</f>
        <v>0</v>
      </c>
      <c r="V767" t="e">
        <f>P767/(SUMIF(Report!A:A,'Vehicle Details'!H767,Report!F:F))</f>
        <v>#DIV/0!</v>
      </c>
      <c r="W767" t="e">
        <f>AVERAGEIF(Report!A:A,'Vehicle Details'!H767,Report!G:G)</f>
        <v>#DIV/0!</v>
      </c>
      <c r="X767">
        <f>SUMIF(Report!A:A, 'Vehicle Details'!H767,Report!H:H)</f>
        <v>0</v>
      </c>
      <c r="AA767">
        <f>COUNTIF('National Seating Mobility - NSM'!B:B,'Vehicle Details'!H767)</f>
        <v>0</v>
      </c>
      <c r="AB767">
        <f>SUMIF('National Seating Mobility - NSM'!B:B,'Vehicle Details'!H767,'National Seating Mobility - NSM'!F:F)</f>
        <v>0</v>
      </c>
      <c r="AC767">
        <f>VLOOKUP(A767,Export!A:I,9,FALSE)</f>
        <v>0.7</v>
      </c>
      <c r="AD767">
        <f>VLOOKUP(A767,Export!A:N,14,FALSE)</f>
        <v>175</v>
      </c>
    </row>
    <row r="768" spans="1:30">
      <c r="A768" s="1">
        <v>2</v>
      </c>
      <c r="B768" s="1" t="str">
        <f>VLOOKUP($A768,Contacts!$A:$O,14,FALSE)</f>
        <v>SEC</v>
      </c>
      <c r="C768" s="1" t="str">
        <f>VLOOKUP($A768,Contacts!$A:$O,15,FALSE)</f>
        <v>South East</v>
      </c>
      <c r="D768" s="1" t="s">
        <v>4046</v>
      </c>
      <c r="E768" s="1" t="s">
        <v>331</v>
      </c>
      <c r="F768" s="1" t="s">
        <v>45</v>
      </c>
      <c r="G768" s="1" t="s">
        <v>60</v>
      </c>
      <c r="H768" s="1" t="s">
        <v>4047</v>
      </c>
      <c r="I768" s="1" t="s">
        <v>4050</v>
      </c>
      <c r="J768" s="1" t="s">
        <v>4048</v>
      </c>
      <c r="K768" s="1" t="s">
        <v>4049</v>
      </c>
      <c r="L768" t="str">
        <f>VLOOKUP(K768,Page1!A:F,6,FALSE)</f>
        <v>Technician</v>
      </c>
      <c r="M768" t="str">
        <f>VLOOKUP(H768,VehiclesReport!A:D,4,FALSE)</f>
        <v>1102002794</v>
      </c>
      <c r="N768" t="e">
        <f>VLOOKUP(M768,Blackout!A:J,10,FALSE)</f>
        <v>#N/A</v>
      </c>
      <c r="O768">
        <v>1</v>
      </c>
      <c r="P768">
        <f>SUMIF(Report!A:A,'Vehicle Details'!H768,Report!D:D)</f>
        <v>0</v>
      </c>
      <c r="V768" t="e">
        <f>P768/(SUMIF(Report!A:A,'Vehicle Details'!H768,Report!F:F))</f>
        <v>#DIV/0!</v>
      </c>
      <c r="W768" t="e">
        <f>AVERAGEIF(Report!A:A,'Vehicle Details'!H768,Report!G:G)</f>
        <v>#DIV/0!</v>
      </c>
      <c r="X768">
        <f>SUMIF(Report!A:A, 'Vehicle Details'!H768,Report!H:H)</f>
        <v>0</v>
      </c>
      <c r="AA768">
        <f>COUNTIF('National Seating Mobility - NSM'!B:B,'Vehicle Details'!H768)</f>
        <v>0</v>
      </c>
      <c r="AB768">
        <f>SUMIF('National Seating Mobility - NSM'!B:B,'Vehicle Details'!H768,'National Seating Mobility - NSM'!F:F)</f>
        <v>0</v>
      </c>
      <c r="AC768">
        <f>VLOOKUP(A768,Export!A:I,9,FALSE)</f>
        <v>0</v>
      </c>
      <c r="AD768">
        <f>VLOOKUP(A768,Export!A:N,14,FALSE)</f>
        <v>55</v>
      </c>
    </row>
    <row r="769" spans="1:30">
      <c r="A769" s="1">
        <v>158</v>
      </c>
      <c r="B769" s="1" t="str">
        <f>VLOOKUP($A769,Contacts!$A:$O,14,FALSE)</f>
        <v>Mid-Atlantic</v>
      </c>
      <c r="C769" s="1" t="str">
        <f>VLOOKUP($A769,Contacts!$A:$O,15,FALSE)</f>
        <v>North East</v>
      </c>
      <c r="D769" s="1" t="s">
        <v>4051</v>
      </c>
      <c r="E769" s="1" t="s">
        <v>44</v>
      </c>
      <c r="F769" s="1" t="s">
        <v>45</v>
      </c>
      <c r="G769" s="1" t="s">
        <v>53</v>
      </c>
      <c r="H769" s="1" t="s">
        <v>4052</v>
      </c>
      <c r="I769" s="1" t="s">
        <v>4055</v>
      </c>
      <c r="J769" s="1" t="s">
        <v>4053</v>
      </c>
      <c r="K769" s="1" t="s">
        <v>4054</v>
      </c>
      <c r="L769" t="str">
        <f>VLOOKUP(K769,Page1!A:F,6,FALSE)</f>
        <v>Technician</v>
      </c>
      <c r="M769" t="str">
        <f>VLOOKUP(H769,VehiclesReport!A:D,4,FALSE)</f>
        <v>1102002366</v>
      </c>
      <c r="N769" t="e">
        <f>VLOOKUP(M769,Blackout!A:J,10,FALSE)</f>
        <v>#N/A</v>
      </c>
      <c r="O769">
        <v>1</v>
      </c>
      <c r="P769">
        <f>SUMIF(Report!A:A,'Vehicle Details'!H769,Report!D:D)</f>
        <v>318</v>
      </c>
      <c r="V769">
        <f>P769/(SUMIF(Report!A:A,'Vehicle Details'!H769,Report!F:F))</f>
        <v>14.108251996450754</v>
      </c>
      <c r="W769">
        <f>AVERAGEIF(Report!A:A,'Vehicle Details'!H769,Report!G:G)</f>
        <v>4.78</v>
      </c>
      <c r="X769">
        <f>SUMIF(Report!A:A, 'Vehicle Details'!H769,Report!H:H)</f>
        <v>107.73</v>
      </c>
      <c r="AA769">
        <f>COUNTIF('National Seating Mobility - NSM'!B:B,'Vehicle Details'!H769)</f>
        <v>0</v>
      </c>
      <c r="AB769">
        <f>SUMIF('National Seating Mobility - NSM'!B:B,'Vehicle Details'!H769,'National Seating Mobility - NSM'!F:F)</f>
        <v>0</v>
      </c>
      <c r="AC769">
        <f>VLOOKUP(A769,Export!A:I,9,FALSE)</f>
        <v>0.72972972972972971</v>
      </c>
      <c r="AD769">
        <f>VLOOKUP(A769,Export!A:N,14,FALSE)</f>
        <v>143</v>
      </c>
    </row>
    <row r="770" spans="1:30">
      <c r="A770" s="1">
        <v>29</v>
      </c>
      <c r="B770" s="1" t="str">
        <f>VLOOKUP($A770,Contacts!$A:$O,14,FALSE)</f>
        <v>ACC</v>
      </c>
      <c r="C770" s="1" t="str">
        <f>VLOOKUP($A770,Contacts!$A:$O,15,FALSE)</f>
        <v>South East</v>
      </c>
      <c r="D770" s="1" t="s">
        <v>4056</v>
      </c>
      <c r="E770" s="1" t="s">
        <v>67</v>
      </c>
      <c r="F770" s="1" t="s">
        <v>45</v>
      </c>
      <c r="G770" s="1" t="s">
        <v>46</v>
      </c>
      <c r="H770" s="1" t="s">
        <v>4057</v>
      </c>
      <c r="I770" s="1" t="s">
        <v>4060</v>
      </c>
      <c r="J770" s="1" t="s">
        <v>4058</v>
      </c>
      <c r="K770" s="1" t="s">
        <v>4059</v>
      </c>
      <c r="L770" t="e">
        <f>VLOOKUP(K770,Page1!A:F,6,FALSE)</f>
        <v>#N/A</v>
      </c>
      <c r="M770" t="str">
        <f>VLOOKUP(H770,VehiclesReport!A:D,4,FALSE)</f>
        <v>1120205867</v>
      </c>
      <c r="N770" t="e">
        <f>VLOOKUP(M770,Blackout!A:J,10,FALSE)</f>
        <v>#N/A</v>
      </c>
      <c r="O770">
        <v>1</v>
      </c>
      <c r="P770">
        <f>SUMIF(Report!A:A,'Vehicle Details'!H770,Report!D:D)</f>
        <v>0</v>
      </c>
      <c r="V770" t="e">
        <f>P770/(SUMIF(Report!A:A,'Vehicle Details'!H770,Report!F:F))</f>
        <v>#DIV/0!</v>
      </c>
      <c r="W770" t="e">
        <f>AVERAGEIF(Report!A:A,'Vehicle Details'!H770,Report!G:G)</f>
        <v>#DIV/0!</v>
      </c>
      <c r="X770">
        <f>SUMIF(Report!A:A, 'Vehicle Details'!H770,Report!H:H)</f>
        <v>0</v>
      </c>
      <c r="AA770">
        <f>COUNTIF('National Seating Mobility - NSM'!B:B,'Vehicle Details'!H770)</f>
        <v>0</v>
      </c>
      <c r="AB770">
        <f>SUMIF('National Seating Mobility - NSM'!B:B,'Vehicle Details'!H770,'National Seating Mobility - NSM'!F:F)</f>
        <v>0</v>
      </c>
      <c r="AC770">
        <f>VLOOKUP(A770,Export!A:I,9,FALSE)</f>
        <v>0.14285714285714285</v>
      </c>
      <c r="AD770">
        <f>VLOOKUP(A770,Export!A:N,14,FALSE)</f>
        <v>92</v>
      </c>
    </row>
    <row r="771" spans="1:30">
      <c r="A771" s="1">
        <v>3</v>
      </c>
      <c r="B771" s="1" t="str">
        <f>VLOOKUP($A771,Contacts!$A:$O,14,FALSE)</f>
        <v>SEC</v>
      </c>
      <c r="C771" s="1" t="str">
        <f>VLOOKUP($A771,Contacts!$A:$O,15,FALSE)</f>
        <v>South East</v>
      </c>
      <c r="D771" s="1" t="s">
        <v>4061</v>
      </c>
      <c r="E771" s="1" t="s">
        <v>67</v>
      </c>
      <c r="F771" s="1" t="s">
        <v>45</v>
      </c>
      <c r="G771" s="1" t="s">
        <v>1338</v>
      </c>
      <c r="H771" s="1" t="s">
        <v>4062</v>
      </c>
      <c r="I771" s="1" t="s">
        <v>4065</v>
      </c>
      <c r="J771" s="1" t="s">
        <v>4063</v>
      </c>
      <c r="K771" s="1" t="s">
        <v>4064</v>
      </c>
      <c r="L771" t="e">
        <f>VLOOKUP(K771,Page1!A:F,6,FALSE)</f>
        <v>#N/A</v>
      </c>
      <c r="M771" s="61" t="e">
        <f>VLOOKUP(H771,VehiclesReport!A:D,4,FALSE)</f>
        <v>#N/A</v>
      </c>
      <c r="N771" t="e">
        <f>VLOOKUP(M771,Blackout!A:J,10,FALSE)</f>
        <v>#N/A</v>
      </c>
      <c r="O771">
        <v>0</v>
      </c>
      <c r="P771">
        <f>SUMIF(Report!A:A,'Vehicle Details'!H771,Report!D:D)</f>
        <v>428</v>
      </c>
      <c r="V771">
        <f>P771/(SUMIF(Report!A:A,'Vehicle Details'!H771,Report!F:F))</f>
        <v>43.015075376884425</v>
      </c>
      <c r="W771">
        <f>AVERAGEIF(Report!A:A,'Vehicle Details'!H771,Report!G:G)</f>
        <v>4.6500000000000004</v>
      </c>
      <c r="X771">
        <f>SUMIF(Report!A:A, 'Vehicle Details'!H771,Report!H:H)</f>
        <v>46.3</v>
      </c>
      <c r="AA771">
        <f>COUNTIF('National Seating Mobility - NSM'!B:B,'Vehicle Details'!H771)</f>
        <v>0</v>
      </c>
      <c r="AB771">
        <f>SUMIF('National Seating Mobility - NSM'!B:B,'Vehicle Details'!H771,'National Seating Mobility - NSM'!F:F)</f>
        <v>0</v>
      </c>
      <c r="AC771">
        <f>VLOOKUP(A771,Export!A:I,9,FALSE)</f>
        <v>0.2</v>
      </c>
      <c r="AD771">
        <f>VLOOKUP(A771,Export!A:N,14,FALSE)</f>
        <v>65</v>
      </c>
    </row>
    <row r="772" spans="1:30">
      <c r="A772" s="1">
        <v>71</v>
      </c>
      <c r="B772" s="1" t="str">
        <f>VLOOKUP($A772,Contacts!$A:$O,14,FALSE)</f>
        <v>South West</v>
      </c>
      <c r="C772" s="1" t="str">
        <f>VLOOKUP($A772,Contacts!$A:$O,15,FALSE)</f>
        <v>West</v>
      </c>
      <c r="D772" s="1" t="s">
        <v>4066</v>
      </c>
      <c r="E772" s="1" t="s">
        <v>44</v>
      </c>
      <c r="F772" s="1" t="s">
        <v>45</v>
      </c>
      <c r="G772" s="1" t="s">
        <v>60</v>
      </c>
      <c r="H772" s="1" t="s">
        <v>4067</v>
      </c>
      <c r="I772" s="1" t="s">
        <v>4070</v>
      </c>
      <c r="J772" s="1" t="s">
        <v>4068</v>
      </c>
      <c r="K772" s="1" t="s">
        <v>4069</v>
      </c>
      <c r="L772" t="str">
        <f>VLOOKUP(K772,Page1!A:F,6,FALSE)</f>
        <v>RTS</v>
      </c>
      <c r="M772" s="61" t="e">
        <f>VLOOKUP(H772,VehiclesReport!A:D,4,FALSE)</f>
        <v>#N/A</v>
      </c>
      <c r="N772" t="e">
        <f>VLOOKUP(M772,Blackout!A:J,10,FALSE)</f>
        <v>#N/A</v>
      </c>
      <c r="O772">
        <v>0</v>
      </c>
      <c r="P772">
        <f>SUMIF(Report!A:A,'Vehicle Details'!H772,Report!D:D)</f>
        <v>435</v>
      </c>
      <c r="V772">
        <f>P772/(SUMIF(Report!A:A,'Vehicle Details'!H772,Report!F:F))</f>
        <v>16.267763649962603</v>
      </c>
      <c r="W772">
        <f>AVERAGEIF(Report!A:A,'Vehicle Details'!H772,Report!G:G)</f>
        <v>4.79</v>
      </c>
      <c r="X772">
        <f>SUMIF(Report!A:A, 'Vehicle Details'!H772,Report!H:H)</f>
        <v>129.03</v>
      </c>
      <c r="AA772">
        <f>COUNTIF('National Seating Mobility - NSM'!B:B,'Vehicle Details'!H772)</f>
        <v>0</v>
      </c>
      <c r="AB772">
        <f>SUMIF('National Seating Mobility - NSM'!B:B,'Vehicle Details'!H772,'National Seating Mobility - NSM'!F:F)</f>
        <v>0</v>
      </c>
      <c r="AC772">
        <f>VLOOKUP(A772,Export!A:I,9,FALSE)</f>
        <v>0.2857142857142857</v>
      </c>
      <c r="AD772">
        <f>VLOOKUP(A772,Export!A:N,14,FALSE)</f>
        <v>58</v>
      </c>
    </row>
    <row r="773" spans="1:30">
      <c r="A773" s="1">
        <v>45</v>
      </c>
      <c r="B773" s="1" t="str">
        <f>VLOOKUP($A773,Contacts!$A:$O,14,FALSE)</f>
        <v>Big East</v>
      </c>
      <c r="C773" s="1" t="str">
        <f>VLOOKUP($A773,Contacts!$A:$O,15,FALSE)</f>
        <v>North East</v>
      </c>
      <c r="D773" s="1" t="s">
        <v>4071</v>
      </c>
      <c r="E773" s="1" t="s">
        <v>44</v>
      </c>
      <c r="F773" s="1" t="s">
        <v>99</v>
      </c>
      <c r="G773" s="1" t="s">
        <v>100</v>
      </c>
      <c r="H773" s="1" t="s">
        <v>4072</v>
      </c>
      <c r="I773" s="1" t="s">
        <v>4075</v>
      </c>
      <c r="J773" s="1" t="s">
        <v>4073</v>
      </c>
      <c r="K773" s="1" t="s">
        <v>4074</v>
      </c>
      <c r="L773" t="str">
        <f>VLOOKUP(K773,Page1!A:F,6,FALSE)</f>
        <v>RTS</v>
      </c>
      <c r="M773" t="str">
        <f>VLOOKUP(H773,VehiclesReport!A:D,4,FALSE)</f>
        <v>0051186038</v>
      </c>
      <c r="N773" t="e">
        <f>VLOOKUP(M773,Blackout!A:J,10,FALSE)</f>
        <v>#N/A</v>
      </c>
      <c r="O773">
        <v>1</v>
      </c>
      <c r="P773">
        <f>SUMIF(Report!A:A,'Vehicle Details'!H773,Report!D:D)</f>
        <v>272</v>
      </c>
      <c r="V773">
        <f>P773/(SUMIF(Report!A:A,'Vehicle Details'!H773,Report!F:F))</f>
        <v>14.994487320837926</v>
      </c>
      <c r="W773">
        <f>AVERAGEIF(Report!A:A,'Vehicle Details'!H773,Report!G:G)</f>
        <v>5.0599999999999996</v>
      </c>
      <c r="X773">
        <f>SUMIF(Report!A:A, 'Vehicle Details'!H773,Report!H:H)</f>
        <v>91.76</v>
      </c>
      <c r="AA773">
        <f>COUNTIF('National Seating Mobility - NSM'!B:B,'Vehicle Details'!H773)</f>
        <v>0</v>
      </c>
      <c r="AB773">
        <f>SUMIF('National Seating Mobility - NSM'!B:B,'Vehicle Details'!H773,'National Seating Mobility - NSM'!F:F)</f>
        <v>0</v>
      </c>
      <c r="AC773">
        <f>VLOOKUP(A773,Export!A:I,9,FALSE)</f>
        <v>0.5490196078431373</v>
      </c>
      <c r="AD773">
        <f>VLOOKUP(A773,Export!A:N,14,FALSE)</f>
        <v>617</v>
      </c>
    </row>
    <row r="774" spans="1:30">
      <c r="A774" s="1">
        <v>161</v>
      </c>
      <c r="B774" s="1" t="str">
        <f>VLOOKUP($A774,Contacts!$A:$O,14,FALSE)</f>
        <v>Mid-Central</v>
      </c>
      <c r="C774" s="1" t="str">
        <f>VLOOKUP($A774,Contacts!$A:$O,15,FALSE)</f>
        <v>Central</v>
      </c>
      <c r="D774" s="1" t="s">
        <v>4076</v>
      </c>
      <c r="E774" s="1" t="s">
        <v>67</v>
      </c>
      <c r="F774" s="1" t="s">
        <v>45</v>
      </c>
      <c r="G774" s="1" t="s">
        <v>46</v>
      </c>
      <c r="H774" s="1" t="s">
        <v>4077</v>
      </c>
      <c r="I774" s="1" t="s">
        <v>4080</v>
      </c>
      <c r="J774" s="1" t="s">
        <v>4078</v>
      </c>
      <c r="K774" s="1" t="s">
        <v>4079</v>
      </c>
      <c r="L774" t="str">
        <f>VLOOKUP(K774,Page1!A:F,6,FALSE)</f>
        <v>Access Technician</v>
      </c>
      <c r="M774" t="str">
        <f>VLOOKUP(H774,VehiclesReport!A:D,4,FALSE)</f>
        <v>1102104975</v>
      </c>
      <c r="N774" t="e">
        <f>VLOOKUP(M774,Blackout!A:J,10,FALSE)</f>
        <v>#N/A</v>
      </c>
      <c r="O774">
        <v>1</v>
      </c>
      <c r="P774">
        <f>SUMIF(Report!A:A,'Vehicle Details'!H774,Report!D:D)</f>
        <v>305</v>
      </c>
      <c r="V774">
        <f>P774/(SUMIF(Report!A:A,'Vehicle Details'!H774,Report!F:F))</f>
        <v>14.748549323017409</v>
      </c>
      <c r="W774">
        <f>AVERAGEIF(Report!A:A,'Vehicle Details'!H774,Report!G:G)</f>
        <v>4.63</v>
      </c>
      <c r="X774">
        <f>SUMIF(Report!A:A, 'Vehicle Details'!H774,Report!H:H)</f>
        <v>95.73</v>
      </c>
      <c r="AA774">
        <f>COUNTIF('National Seating Mobility - NSM'!B:B,'Vehicle Details'!H774)</f>
        <v>0</v>
      </c>
      <c r="AB774">
        <f>SUMIF('National Seating Mobility - NSM'!B:B,'Vehicle Details'!H774,'National Seating Mobility - NSM'!F:F)</f>
        <v>0</v>
      </c>
      <c r="AC774">
        <f>VLOOKUP(A774,Export!A:I,9,FALSE)</f>
        <v>0.375</v>
      </c>
      <c r="AD774">
        <f>VLOOKUP(A774,Export!A:N,14,FALSE)</f>
        <v>73</v>
      </c>
    </row>
    <row r="775" spans="1:30">
      <c r="A775" s="1">
        <v>84</v>
      </c>
      <c r="B775" s="1" t="str">
        <f>VLOOKUP($A775,Contacts!$A:$O,14,FALSE)</f>
        <v>Mid-Central</v>
      </c>
      <c r="C775" s="1" t="str">
        <f>VLOOKUP($A775,Contacts!$A:$O,15,FALSE)</f>
        <v>Central</v>
      </c>
      <c r="D775" s="1" t="s">
        <v>4081</v>
      </c>
      <c r="E775" s="1" t="s">
        <v>44</v>
      </c>
      <c r="F775" s="1" t="s">
        <v>45</v>
      </c>
      <c r="G775" s="1" t="s">
        <v>53</v>
      </c>
      <c r="H775" s="1" t="s">
        <v>4082</v>
      </c>
      <c r="I775" s="1" t="s">
        <v>4085</v>
      </c>
      <c r="J775" s="1" t="s">
        <v>4083</v>
      </c>
      <c r="K775" s="1" t="s">
        <v>4084</v>
      </c>
      <c r="L775" t="e">
        <f>VLOOKUP(K775,Page1!A:F,6,FALSE)</f>
        <v>#N/A</v>
      </c>
      <c r="M775" t="str">
        <f>VLOOKUP(H775,VehiclesReport!A:D,4,FALSE)</f>
        <v>1112502726</v>
      </c>
      <c r="N775" t="e">
        <f>VLOOKUP(M775,Blackout!A:J,10,FALSE)</f>
        <v>#N/A</v>
      </c>
      <c r="O775">
        <v>1</v>
      </c>
      <c r="P775">
        <f>SUMIF(Report!A:A,'Vehicle Details'!H775,Report!D:D)</f>
        <v>341</v>
      </c>
      <c r="V775">
        <f>P775/(SUMIF(Report!A:A,'Vehicle Details'!H775,Report!F:F))</f>
        <v>14.167012879102618</v>
      </c>
      <c r="W775">
        <f>AVERAGEIF(Report!A:A,'Vehicle Details'!H775,Report!G:G)</f>
        <v>4.8499999999999996</v>
      </c>
      <c r="X775">
        <f>SUMIF(Report!A:A, 'Vehicle Details'!H775,Report!H:H)</f>
        <v>116.71</v>
      </c>
      <c r="AA775">
        <f>COUNTIF('National Seating Mobility - NSM'!B:B,'Vehicle Details'!H775)</f>
        <v>0</v>
      </c>
      <c r="AB775">
        <f>SUMIF('National Seating Mobility - NSM'!B:B,'Vehicle Details'!H775,'National Seating Mobility - NSM'!F:F)</f>
        <v>0</v>
      </c>
      <c r="AC775">
        <f>VLOOKUP(A775,Export!A:I,9,FALSE)</f>
        <v>0.45454545454545453</v>
      </c>
      <c r="AD775">
        <f>VLOOKUP(A775,Export!A:N,14,FALSE)</f>
        <v>127</v>
      </c>
    </row>
    <row r="776" spans="1:30">
      <c r="A776" s="1">
        <v>910</v>
      </c>
      <c r="B776" s="1">
        <f>VLOOKUP($A776,Contacts!$A:$O,14,FALSE)</f>
        <v>0</v>
      </c>
      <c r="C776" s="1" t="str">
        <f>VLOOKUP($A776,Contacts!$A:$O,15,FALSE)</f>
        <v>West</v>
      </c>
      <c r="D776" s="1" t="s">
        <v>4086</v>
      </c>
      <c r="E776" s="1" t="s">
        <v>67</v>
      </c>
      <c r="F776" s="1" t="s">
        <v>45</v>
      </c>
      <c r="G776" s="1" t="s">
        <v>1338</v>
      </c>
      <c r="H776" s="1" t="s">
        <v>4087</v>
      </c>
      <c r="I776" s="1" t="s">
        <v>4090</v>
      </c>
      <c r="J776" s="1" t="s">
        <v>4088</v>
      </c>
      <c r="K776" s="1" t="s">
        <v>4089</v>
      </c>
      <c r="L776" t="str">
        <f>VLOOKUP(K776,Page1!A:F,6,FALSE)</f>
        <v>Operations Supervisor</v>
      </c>
      <c r="M776" t="str">
        <f>VLOOKUP(H776,VehiclesReport!A:D,4,FALSE)</f>
        <v>1112705637</v>
      </c>
      <c r="N776" t="e">
        <f>VLOOKUP(M776,Blackout!A:J,10,FALSE)</f>
        <v>#N/A</v>
      </c>
      <c r="O776">
        <v>1</v>
      </c>
      <c r="P776">
        <f>SUMIF(Report!A:A,'Vehicle Details'!H776,Report!D:D)</f>
        <v>492</v>
      </c>
      <c r="V776">
        <f>P776/(SUMIF(Report!A:A,'Vehicle Details'!H776,Report!F:F))</f>
        <v>32.691029900332225</v>
      </c>
      <c r="W776">
        <f>AVERAGEIF(Report!A:A,'Vehicle Details'!H776,Report!G:G)</f>
        <v>6.5</v>
      </c>
      <c r="X776">
        <f>SUMIF(Report!A:A, 'Vehicle Details'!H776,Report!H:H)</f>
        <v>97.81</v>
      </c>
      <c r="AA776">
        <f>COUNTIF('National Seating Mobility - NSM'!B:B,'Vehicle Details'!H776)</f>
        <v>0</v>
      </c>
      <c r="AB776">
        <f>SUMIF('National Seating Mobility - NSM'!B:B,'Vehicle Details'!H776,'National Seating Mobility - NSM'!F:F)</f>
        <v>0</v>
      </c>
      <c r="AC776" t="e">
        <f>VLOOKUP(A776,Export!A:I,9,FALSE)</f>
        <v>#N/A</v>
      </c>
      <c r="AD776" t="e">
        <f>VLOOKUP(A776,Export!A:N,14,FALSE)</f>
        <v>#N/A</v>
      </c>
    </row>
    <row r="777" spans="1:30">
      <c r="A777" s="1">
        <v>252</v>
      </c>
      <c r="B777" s="1" t="str">
        <f>VLOOKUP($A777,Contacts!$A:$O,14,FALSE)</f>
        <v>Big 10</v>
      </c>
      <c r="C777" s="1" t="str">
        <f>VLOOKUP($A777,Contacts!$A:$O,15,FALSE)</f>
        <v>Central</v>
      </c>
      <c r="D777" s="1" t="s">
        <v>4091</v>
      </c>
      <c r="E777" s="1" t="s">
        <v>67</v>
      </c>
      <c r="F777" s="1" t="s">
        <v>45</v>
      </c>
      <c r="G777" s="1" t="s">
        <v>1932</v>
      </c>
      <c r="H777" s="1" t="s">
        <v>4092</v>
      </c>
      <c r="I777" s="1" t="s">
        <v>4095</v>
      </c>
      <c r="J777" s="1" t="s">
        <v>4093</v>
      </c>
      <c r="K777" s="1" t="s">
        <v>4094</v>
      </c>
      <c r="L777" t="str">
        <f>VLOOKUP(K777,Page1!A:F,6,FALSE)</f>
        <v>Access Branch Manager</v>
      </c>
      <c r="M777" t="str">
        <f>VLOOKUP(H777,VehiclesReport!A:D,4,FALSE)</f>
        <v>1101901779</v>
      </c>
      <c r="N777" t="e">
        <f>VLOOKUP(M777,Blackout!A:J,10,FALSE)</f>
        <v>#N/A</v>
      </c>
      <c r="O777">
        <v>1</v>
      </c>
      <c r="P777">
        <f>SUMIF(Report!A:A,'Vehicle Details'!H777,Report!D:D)</f>
        <v>675</v>
      </c>
      <c r="V777">
        <f>P777/(SUMIF(Report!A:A,'Vehicle Details'!H777,Report!F:F))</f>
        <v>15.375854214123004</v>
      </c>
      <c r="W777">
        <f>AVERAGEIF(Report!A:A,'Vehicle Details'!H777,Report!G:G)</f>
        <v>4.51</v>
      </c>
      <c r="X777">
        <f>SUMIF(Report!A:A, 'Vehicle Details'!H777,Report!H:H)</f>
        <v>198.07</v>
      </c>
      <c r="AA777">
        <f>COUNTIF('National Seating Mobility - NSM'!B:B,'Vehicle Details'!H777)</f>
        <v>0</v>
      </c>
      <c r="AB777">
        <f>SUMIF('National Seating Mobility - NSM'!B:B,'Vehicle Details'!H777,'National Seating Mobility - NSM'!F:F)</f>
        <v>0</v>
      </c>
      <c r="AC777">
        <f>VLOOKUP(A777,Export!A:I,9,FALSE)</f>
        <v>0</v>
      </c>
      <c r="AD777">
        <f>VLOOKUP(A777,Export!A:N,14,FALSE)</f>
        <v>15</v>
      </c>
    </row>
    <row r="778" spans="1:30">
      <c r="A778" s="1">
        <v>58</v>
      </c>
      <c r="B778" s="1" t="str">
        <f>VLOOKUP($A778,Contacts!$A:$O,14,FALSE)</f>
        <v>South West</v>
      </c>
      <c r="C778" s="1" t="str">
        <f>VLOOKUP($A778,Contacts!$A:$O,15,FALSE)</f>
        <v>West</v>
      </c>
      <c r="D778" s="1" t="s">
        <v>4096</v>
      </c>
      <c r="E778" s="1" t="s">
        <v>67</v>
      </c>
      <c r="F778" s="1" t="s">
        <v>45</v>
      </c>
      <c r="G778" s="1" t="s">
        <v>46</v>
      </c>
      <c r="H778" s="1" t="s">
        <v>4097</v>
      </c>
      <c r="I778" s="1" t="s">
        <v>4100</v>
      </c>
      <c r="J778" s="1" t="s">
        <v>4098</v>
      </c>
      <c r="K778" s="1" t="s">
        <v>4099</v>
      </c>
      <c r="L778" t="str">
        <f>VLOOKUP(K778,Page1!A:F,6,FALSE)</f>
        <v>Technician Senior</v>
      </c>
      <c r="M778" t="str">
        <f>VLOOKUP(H778,VehiclesReport!A:D,4,FALSE)</f>
        <v>1120301569</v>
      </c>
      <c r="N778" t="e">
        <f>VLOOKUP(M778,Blackout!A:J,10,FALSE)</f>
        <v>#N/A</v>
      </c>
      <c r="O778">
        <v>1</v>
      </c>
      <c r="P778">
        <f>SUMIF(Report!A:A,'Vehicle Details'!H778,Report!D:D)</f>
        <v>0</v>
      </c>
      <c r="V778" t="e">
        <f>P778/(SUMIF(Report!A:A,'Vehicle Details'!H778,Report!F:F))</f>
        <v>#DIV/0!</v>
      </c>
      <c r="W778" t="e">
        <f>AVERAGEIF(Report!A:A,'Vehicle Details'!H778,Report!G:G)</f>
        <v>#DIV/0!</v>
      </c>
      <c r="X778">
        <f>SUMIF(Report!A:A, 'Vehicle Details'!H778,Report!H:H)</f>
        <v>0</v>
      </c>
      <c r="AA778">
        <f>COUNTIF('National Seating Mobility - NSM'!B:B,'Vehicle Details'!H778)</f>
        <v>0</v>
      </c>
      <c r="AB778">
        <f>SUMIF('National Seating Mobility - NSM'!B:B,'Vehicle Details'!H778,'National Seating Mobility - NSM'!F:F)</f>
        <v>0</v>
      </c>
      <c r="AC778">
        <f>VLOOKUP(A778,Export!A:I,9,FALSE)</f>
        <v>0</v>
      </c>
      <c r="AD778">
        <f>VLOOKUP(A778,Export!A:N,14,FALSE)</f>
        <v>69</v>
      </c>
    </row>
    <row r="779" spans="1:30">
      <c r="A779" s="1">
        <v>161</v>
      </c>
      <c r="B779" s="1" t="str">
        <f>VLOOKUP($A779,Contacts!$A:$O,14,FALSE)</f>
        <v>Mid-Central</v>
      </c>
      <c r="C779" s="1" t="str">
        <f>VLOOKUP($A779,Contacts!$A:$O,15,FALSE)</f>
        <v>Central</v>
      </c>
      <c r="D779" s="1" t="s">
        <v>4101</v>
      </c>
      <c r="E779" s="1" t="s">
        <v>67</v>
      </c>
      <c r="F779" s="1" t="s">
        <v>45</v>
      </c>
      <c r="G779" s="1" t="s">
        <v>375</v>
      </c>
      <c r="H779" s="1" t="s">
        <v>4102</v>
      </c>
      <c r="I779" s="1" t="s">
        <v>4104</v>
      </c>
      <c r="J779" s="1" t="s">
        <v>4103</v>
      </c>
      <c r="K779" s="1" t="s">
        <v>2833</v>
      </c>
      <c r="L779" t="str">
        <f>VLOOKUP(K779,Page1!A:F,6,FALSE)</f>
        <v>Technician</v>
      </c>
      <c r="M779" t="str">
        <f>VLOOKUP(H779,VehiclesReport!A:D,4,FALSE)</f>
        <v>1101903518</v>
      </c>
      <c r="N779" t="e">
        <f>VLOOKUP(M779,Blackout!A:J,10,FALSE)</f>
        <v>#N/A</v>
      </c>
      <c r="O779">
        <v>1</v>
      </c>
      <c r="P779">
        <f>SUMIF(Report!A:A,'Vehicle Details'!H779,Report!D:D)</f>
        <v>304</v>
      </c>
      <c r="V779">
        <f>P779/(SUMIF(Report!A:A,'Vehicle Details'!H779,Report!F:F))</f>
        <v>25.333333333333332</v>
      </c>
      <c r="W779">
        <f>AVERAGEIF(Report!A:A,'Vehicle Details'!H779,Report!G:G)</f>
        <v>4.78</v>
      </c>
      <c r="X779">
        <f>SUMIF(Report!A:A, 'Vehicle Details'!H779,Report!H:H)</f>
        <v>57.37</v>
      </c>
      <c r="AA779">
        <f>COUNTIF('National Seating Mobility - NSM'!B:B,'Vehicle Details'!H779)</f>
        <v>0</v>
      </c>
      <c r="AB779">
        <f>SUMIF('National Seating Mobility - NSM'!B:B,'Vehicle Details'!H779,'National Seating Mobility - NSM'!F:F)</f>
        <v>0</v>
      </c>
      <c r="AC779">
        <f>VLOOKUP(A779,Export!A:I,9,FALSE)</f>
        <v>0.375</v>
      </c>
      <c r="AD779">
        <f>VLOOKUP(A779,Export!A:N,14,FALSE)</f>
        <v>73</v>
      </c>
    </row>
    <row r="780" spans="1:30">
      <c r="A780" s="1">
        <v>123</v>
      </c>
      <c r="B780" s="1" t="str">
        <f>VLOOKUP($A780,Contacts!$A:$O,14,FALSE)</f>
        <v>New England</v>
      </c>
      <c r="C780" s="1" t="str">
        <f>VLOOKUP($A780,Contacts!$A:$O,15,FALSE)</f>
        <v>North East</v>
      </c>
      <c r="D780" s="1" t="s">
        <v>4105</v>
      </c>
      <c r="E780" s="1" t="s">
        <v>331</v>
      </c>
      <c r="F780" s="1" t="s">
        <v>45</v>
      </c>
      <c r="G780" s="1" t="s">
        <v>46</v>
      </c>
      <c r="H780" s="1" t="s">
        <v>4106</v>
      </c>
      <c r="I780" s="1" t="s">
        <v>4109</v>
      </c>
      <c r="J780" s="1" t="s">
        <v>4107</v>
      </c>
      <c r="K780" s="1" t="s">
        <v>4108</v>
      </c>
      <c r="L780" t="str">
        <f>VLOOKUP(K780,Page1!A:F,6,FALSE)</f>
        <v>Technician</v>
      </c>
      <c r="M780" t="str">
        <f>VLOOKUP(H780,VehiclesReport!A:D,4,FALSE)</f>
        <v>1120204499</v>
      </c>
      <c r="N780" t="e">
        <f>VLOOKUP(M780,Blackout!A:J,10,FALSE)</f>
        <v>#N/A</v>
      </c>
      <c r="O780">
        <v>1</v>
      </c>
      <c r="P780">
        <f>SUMIF(Report!A:A,'Vehicle Details'!H780,Report!D:D)</f>
        <v>201</v>
      </c>
      <c r="V780">
        <f>P780/(SUMIF(Report!A:A,'Vehicle Details'!H780,Report!F:F))</f>
        <v>16.556836902800658</v>
      </c>
      <c r="W780">
        <f>AVERAGEIF(Report!A:A,'Vehicle Details'!H780,Report!G:G)</f>
        <v>4.7</v>
      </c>
      <c r="X780">
        <f>SUMIF(Report!A:A, 'Vehicle Details'!H780,Report!H:H)</f>
        <v>57.04</v>
      </c>
      <c r="AA780">
        <f>COUNTIF('National Seating Mobility - NSM'!B:B,'Vehicle Details'!H780)</f>
        <v>0</v>
      </c>
      <c r="AB780">
        <f>SUMIF('National Seating Mobility - NSM'!B:B,'Vehicle Details'!H780,'National Seating Mobility - NSM'!F:F)</f>
        <v>0</v>
      </c>
      <c r="AC780">
        <f>VLOOKUP(A780,Export!A:I,9,FALSE)</f>
        <v>0.58974358974358976</v>
      </c>
      <c r="AD780">
        <f>VLOOKUP(A780,Export!A:N,14,FALSE)</f>
        <v>320</v>
      </c>
    </row>
    <row r="781" spans="1:30">
      <c r="A781" s="1">
        <v>159</v>
      </c>
      <c r="B781" s="1" t="str">
        <f>VLOOKUP($A781,Contacts!$A:$O,14,FALSE)</f>
        <v>SC Texas</v>
      </c>
      <c r="C781" s="1" t="str">
        <f>VLOOKUP($A781,Contacts!$A:$O,15,FALSE)</f>
        <v>South East</v>
      </c>
      <c r="D781" s="1" t="s">
        <v>4110</v>
      </c>
      <c r="E781" s="1" t="s">
        <v>67</v>
      </c>
      <c r="F781" s="1" t="s">
        <v>45</v>
      </c>
      <c r="G781" s="1" t="s">
        <v>375</v>
      </c>
      <c r="H781" s="1" t="s">
        <v>4111</v>
      </c>
      <c r="I781" s="1" t="s">
        <v>4114</v>
      </c>
      <c r="J781" s="1" t="s">
        <v>4112</v>
      </c>
      <c r="K781" s="1" t="s">
        <v>4113</v>
      </c>
      <c r="L781" t="str">
        <f>VLOOKUP(K781,Page1!A:F,6,FALSE)</f>
        <v>RTS</v>
      </c>
      <c r="M781" t="str">
        <f>VLOOKUP(H781,VehiclesReport!A:D,4,FALSE)</f>
        <v>0051286075</v>
      </c>
      <c r="N781" t="e">
        <f>VLOOKUP(M781,Blackout!A:J,10,FALSE)</f>
        <v>#N/A</v>
      </c>
      <c r="O781">
        <v>1</v>
      </c>
      <c r="P781">
        <f>SUMIF(Report!A:A,'Vehicle Details'!H781,Report!D:D)</f>
        <v>1574</v>
      </c>
      <c r="V781">
        <f>P781/(SUMIF(Report!A:A,'Vehicle Details'!H781,Report!F:F))</f>
        <v>23.140252866803877</v>
      </c>
      <c r="W781">
        <f>AVERAGEIF(Report!A:A,'Vehicle Details'!H781,Report!G:G)</f>
        <v>4.2583333333333337</v>
      </c>
      <c r="X781">
        <f>SUMIF(Report!A:A, 'Vehicle Details'!H781,Report!H:H)</f>
        <v>289.45000000000005</v>
      </c>
      <c r="AA781">
        <f>COUNTIF('National Seating Mobility - NSM'!B:B,'Vehicle Details'!H781)</f>
        <v>0</v>
      </c>
      <c r="AB781">
        <f>SUMIF('National Seating Mobility - NSM'!B:B,'Vehicle Details'!H781,'National Seating Mobility - NSM'!F:F)</f>
        <v>0</v>
      </c>
      <c r="AC781">
        <f>VLOOKUP(A781,Export!A:I,9,FALSE)</f>
        <v>0.7142857142857143</v>
      </c>
      <c r="AD781">
        <f>VLOOKUP(A781,Export!A:N,14,FALSE)</f>
        <v>76</v>
      </c>
    </row>
    <row r="782" spans="1:30">
      <c r="A782" s="1">
        <v>8</v>
      </c>
      <c r="B782" s="1" t="str">
        <f>VLOOKUP($A782,Contacts!$A:$O,14,FALSE)</f>
        <v>South Pacific</v>
      </c>
      <c r="C782" s="1" t="str">
        <f>VLOOKUP($A782,Contacts!$A:$O,15,FALSE)</f>
        <v>West</v>
      </c>
      <c r="D782" s="1" t="s">
        <v>4115</v>
      </c>
      <c r="E782" s="1" t="s">
        <v>331</v>
      </c>
      <c r="F782" s="1" t="s">
        <v>45</v>
      </c>
      <c r="G782" s="1" t="s">
        <v>60</v>
      </c>
      <c r="H782" s="1" t="s">
        <v>4116</v>
      </c>
      <c r="I782" s="1" t="s">
        <v>4119</v>
      </c>
      <c r="J782" s="1" t="s">
        <v>4117</v>
      </c>
      <c r="K782" s="1" t="s">
        <v>4118</v>
      </c>
      <c r="L782" t="str">
        <f>VLOOKUP(K782,Page1!A:F,6,FALSE)</f>
        <v>Operations Supervisor</v>
      </c>
      <c r="M782" t="str">
        <f>VLOOKUP(H782,VehiclesReport!A:D,4,FALSE)</f>
        <v>1112904532</v>
      </c>
      <c r="N782" t="e">
        <f>VLOOKUP(M782,Blackout!A:J,10,FALSE)</f>
        <v>#N/A</v>
      </c>
      <c r="O782">
        <v>1</v>
      </c>
      <c r="P782">
        <f>SUMIF(Report!A:A,'Vehicle Details'!H782,Report!D:D)</f>
        <v>304</v>
      </c>
      <c r="V782">
        <f>P782/(SUMIF(Report!A:A,'Vehicle Details'!H782,Report!F:F))</f>
        <v>12.650853100291302</v>
      </c>
      <c r="W782">
        <f>AVERAGEIF(Report!A:A,'Vehicle Details'!H782,Report!G:G)</f>
        <v>6.24</v>
      </c>
      <c r="X782">
        <f>SUMIF(Report!A:A, 'Vehicle Details'!H782,Report!H:H)</f>
        <v>149.97999999999999</v>
      </c>
      <c r="AA782">
        <f>COUNTIF('National Seating Mobility - NSM'!B:B,'Vehicle Details'!H782)</f>
        <v>0</v>
      </c>
      <c r="AB782">
        <f>SUMIF('National Seating Mobility - NSM'!B:B,'Vehicle Details'!H782,'National Seating Mobility - NSM'!F:F)</f>
        <v>0</v>
      </c>
      <c r="AC782">
        <f>VLOOKUP(A782,Export!A:I,9,FALSE)</f>
        <v>0.65625</v>
      </c>
      <c r="AD782">
        <f>VLOOKUP(A782,Export!A:N,14,FALSE)</f>
        <v>279</v>
      </c>
    </row>
    <row r="783" spans="1:30">
      <c r="A783" s="1">
        <v>80</v>
      </c>
      <c r="B783" s="1" t="str">
        <f>VLOOKUP($A783,Contacts!$A:$O,14,FALSE)</f>
        <v>Gulf Coast</v>
      </c>
      <c r="C783" s="1" t="str">
        <f>VLOOKUP($A783,Contacts!$A:$O,15,FALSE)</f>
        <v>South East</v>
      </c>
      <c r="D783" s="1" t="s">
        <v>4120</v>
      </c>
      <c r="E783" s="1" t="s">
        <v>44</v>
      </c>
      <c r="F783" s="1" t="s">
        <v>45</v>
      </c>
      <c r="G783" s="1" t="s">
        <v>68</v>
      </c>
      <c r="H783" s="1" t="s">
        <v>4121</v>
      </c>
      <c r="I783" s="1" t="s">
        <v>4124</v>
      </c>
      <c r="J783" s="1" t="s">
        <v>4122</v>
      </c>
      <c r="K783" s="1" t="s">
        <v>4123</v>
      </c>
      <c r="L783" t="str">
        <f>VLOOKUP(K783,Page1!A:F,6,FALSE)</f>
        <v>Branch Manager</v>
      </c>
      <c r="M783" t="str">
        <f>VLOOKUP(H783,VehiclesReport!A:D,4,FALSE)</f>
        <v>0051286041</v>
      </c>
      <c r="N783" t="e">
        <f>VLOOKUP(M783,Blackout!A:J,10,FALSE)</f>
        <v>#N/A</v>
      </c>
      <c r="O783">
        <v>1</v>
      </c>
      <c r="P783">
        <f>SUMIF(Report!A:A,'Vehicle Details'!H783,Report!D:D)</f>
        <v>255</v>
      </c>
      <c r="V783">
        <f>P783/(SUMIF(Report!A:A,'Vehicle Details'!H783,Report!F:F))</f>
        <v>21.410579345088159</v>
      </c>
      <c r="W783">
        <f>AVERAGEIF(Report!A:A,'Vehicle Details'!H783,Report!G:G)</f>
        <v>4.49</v>
      </c>
      <c r="X783">
        <f>SUMIF(Report!A:A, 'Vehicle Details'!H783,Report!H:H)</f>
        <v>53.53</v>
      </c>
      <c r="AA783">
        <f>COUNTIF('National Seating Mobility - NSM'!B:B,'Vehicle Details'!H783)</f>
        <v>0</v>
      </c>
      <c r="AB783">
        <f>SUMIF('National Seating Mobility - NSM'!B:B,'Vehicle Details'!H783,'National Seating Mobility - NSM'!F:F)</f>
        <v>0</v>
      </c>
      <c r="AC783">
        <f>VLOOKUP(A783,Export!A:I,9,FALSE)</f>
        <v>0.42857142857142855</v>
      </c>
      <c r="AD783">
        <f>VLOOKUP(A783,Export!A:N,14,FALSE)</f>
        <v>49</v>
      </c>
    </row>
    <row r="784" spans="1:30">
      <c r="A784" s="1">
        <v>118</v>
      </c>
      <c r="B784" s="1" t="str">
        <f>VLOOKUP($A784,Contacts!$A:$O,14,FALSE)</f>
        <v>Big East</v>
      </c>
      <c r="C784" s="1" t="str">
        <f>VLOOKUP($A784,Contacts!$A:$O,15,FALSE)</f>
        <v>North East</v>
      </c>
      <c r="D784" s="1" t="s">
        <v>4125</v>
      </c>
      <c r="E784" s="1" t="s">
        <v>44</v>
      </c>
      <c r="F784" s="1" t="s">
        <v>45</v>
      </c>
      <c r="G784" s="1" t="s">
        <v>375</v>
      </c>
      <c r="H784" s="1" t="s">
        <v>4126</v>
      </c>
      <c r="I784" s="1" t="s">
        <v>4129</v>
      </c>
      <c r="J784" s="1" t="s">
        <v>4127</v>
      </c>
      <c r="K784" s="1" t="s">
        <v>4128</v>
      </c>
      <c r="L784" t="str">
        <f>VLOOKUP(K784,Page1!A:F,6,FALSE)</f>
        <v>Technician</v>
      </c>
      <c r="M784" t="str">
        <f>VLOOKUP(H784,VehiclesReport!A:D,4,FALSE)</f>
        <v>1112902123</v>
      </c>
      <c r="N784" t="e">
        <f>VLOOKUP(M784,Blackout!A:J,10,FALSE)</f>
        <v>#N/A</v>
      </c>
      <c r="O784">
        <v>1</v>
      </c>
      <c r="P784">
        <f>SUMIF(Report!A:A,'Vehicle Details'!H784,Report!D:D)</f>
        <v>327</v>
      </c>
      <c r="V784">
        <f>P784/(SUMIF(Report!A:A,'Vehicle Details'!H784,Report!F:F))</f>
        <v>27.594936708860761</v>
      </c>
      <c r="W784">
        <f>AVERAGEIF(Report!A:A,'Vehicle Details'!H784,Report!G:G)</f>
        <v>4.68</v>
      </c>
      <c r="X784">
        <f>SUMIF(Report!A:A, 'Vehicle Details'!H784,Report!H:H)</f>
        <v>55.46</v>
      </c>
      <c r="AA784">
        <f>COUNTIF('National Seating Mobility - NSM'!B:B,'Vehicle Details'!H784)</f>
        <v>0</v>
      </c>
      <c r="AB784">
        <f>SUMIF('National Seating Mobility - NSM'!B:B,'Vehicle Details'!H784,'National Seating Mobility - NSM'!F:F)</f>
        <v>0</v>
      </c>
      <c r="AC784">
        <f>VLOOKUP(A784,Export!A:I,9,FALSE)</f>
        <v>0.29032258064516131</v>
      </c>
      <c r="AD784">
        <f>VLOOKUP(A784,Export!A:N,14,FALSE)</f>
        <v>173</v>
      </c>
    </row>
    <row r="785" spans="1:30">
      <c r="A785" s="1">
        <v>52</v>
      </c>
      <c r="B785" s="1" t="str">
        <f>VLOOKUP($A785,Contacts!$A:$O,14,FALSE)</f>
        <v>Mid-Central</v>
      </c>
      <c r="C785" s="1" t="str">
        <f>VLOOKUP($A785,Contacts!$A:$O,15,FALSE)</f>
        <v>Central</v>
      </c>
      <c r="D785" s="1" t="s">
        <v>4130</v>
      </c>
      <c r="E785" s="1" t="s">
        <v>331</v>
      </c>
      <c r="F785" s="1" t="s">
        <v>45</v>
      </c>
      <c r="G785" s="1" t="s">
        <v>1101</v>
      </c>
      <c r="H785" s="1" t="s">
        <v>4131</v>
      </c>
      <c r="I785" s="1" t="s">
        <v>4134</v>
      </c>
      <c r="J785" s="1" t="s">
        <v>4132</v>
      </c>
      <c r="K785" s="1" t="s">
        <v>4133</v>
      </c>
      <c r="L785" t="e">
        <f>VLOOKUP(K785,Page1!A:F,6,FALSE)</f>
        <v>#N/A</v>
      </c>
      <c r="M785" t="str">
        <f>VLOOKUP(H785,VehiclesReport!A:D,4,FALSE)</f>
        <v>9120986158</v>
      </c>
      <c r="N785" t="e">
        <f>VLOOKUP(M785,Blackout!A:J,10,FALSE)</f>
        <v>#N/A</v>
      </c>
      <c r="O785">
        <v>1</v>
      </c>
      <c r="P785">
        <f>SUMIF(Report!A:A,'Vehicle Details'!H785,Report!D:D)</f>
        <v>0</v>
      </c>
      <c r="V785" t="e">
        <f>P785/(SUMIF(Report!A:A,'Vehicle Details'!H785,Report!F:F))</f>
        <v>#DIV/0!</v>
      </c>
      <c r="W785" t="e">
        <f>AVERAGEIF(Report!A:A,'Vehicle Details'!H785,Report!G:G)</f>
        <v>#DIV/0!</v>
      </c>
      <c r="X785">
        <f>SUMIF(Report!A:A, 'Vehicle Details'!H785,Report!H:H)</f>
        <v>0</v>
      </c>
      <c r="AA785">
        <f>COUNTIF('National Seating Mobility - NSM'!B:B,'Vehicle Details'!H785)</f>
        <v>0</v>
      </c>
      <c r="AB785">
        <f>SUMIF('National Seating Mobility - NSM'!B:B,'Vehicle Details'!H785,'National Seating Mobility - NSM'!F:F)</f>
        <v>0</v>
      </c>
      <c r="AC785">
        <f>VLOOKUP(A785,Export!A:I,9,FALSE)</f>
        <v>0.4</v>
      </c>
      <c r="AD785">
        <f>VLOOKUP(A785,Export!A:N,14,FALSE)</f>
        <v>101</v>
      </c>
    </row>
    <row r="786" spans="1:30">
      <c r="A786" s="1">
        <v>113</v>
      </c>
      <c r="B786" s="1" t="str">
        <f>VLOOKUP($A786,Contacts!$A:$O,14,FALSE)</f>
        <v>Big 10</v>
      </c>
      <c r="C786" s="1" t="str">
        <f>VLOOKUP($A786,Contacts!$A:$O,15,FALSE)</f>
        <v>Central</v>
      </c>
      <c r="D786" s="1" t="s">
        <v>4135</v>
      </c>
      <c r="E786" s="1" t="s">
        <v>67</v>
      </c>
      <c r="F786" s="1" t="s">
        <v>45</v>
      </c>
      <c r="G786" s="1" t="s">
        <v>68</v>
      </c>
      <c r="H786" s="1" t="s">
        <v>4136</v>
      </c>
      <c r="I786" s="1" t="s">
        <v>4139</v>
      </c>
      <c r="J786" s="1" t="s">
        <v>4137</v>
      </c>
      <c r="K786" s="60" t="s">
        <v>4138</v>
      </c>
      <c r="L786" t="e">
        <f>VLOOKUP(K786,Page1!A:F,6,FALSE)</f>
        <v>#N/A</v>
      </c>
      <c r="M786" t="str">
        <f>VLOOKUP(H786,VehiclesReport!A:D,4,FALSE)</f>
        <v>0051386191</v>
      </c>
      <c r="N786" t="e">
        <f>VLOOKUP(M786,Blackout!A:J,10,FALSE)</f>
        <v>#N/A</v>
      </c>
      <c r="O786">
        <v>1</v>
      </c>
      <c r="P786">
        <f>SUMIF(Report!A:A,'Vehicle Details'!H786,Report!D:D)</f>
        <v>0</v>
      </c>
      <c r="V786" t="e">
        <f>P786/(SUMIF(Report!A:A,'Vehicle Details'!H786,Report!F:F))</f>
        <v>#DIV/0!</v>
      </c>
      <c r="W786" t="e">
        <f>AVERAGEIF(Report!A:A,'Vehicle Details'!H786,Report!G:G)</f>
        <v>#DIV/0!</v>
      </c>
      <c r="X786">
        <f>SUMIF(Report!A:A, 'Vehicle Details'!H786,Report!H:H)</f>
        <v>0</v>
      </c>
      <c r="AA786">
        <f>COUNTIF('National Seating Mobility - NSM'!B:B,'Vehicle Details'!H786)</f>
        <v>0</v>
      </c>
      <c r="AB786">
        <f>SUMIF('National Seating Mobility - NSM'!B:B,'Vehicle Details'!H786,'National Seating Mobility - NSM'!F:F)</f>
        <v>0</v>
      </c>
      <c r="AC786">
        <f>VLOOKUP(A786,Export!A:I,9,FALSE)</f>
        <v>0.1</v>
      </c>
      <c r="AD786">
        <f>VLOOKUP(A786,Export!A:N,14,FALSE)</f>
        <v>37</v>
      </c>
    </row>
    <row r="787" spans="1:30">
      <c r="A787" s="1">
        <v>107</v>
      </c>
      <c r="B787" s="1" t="str">
        <f>VLOOKUP($A787,Contacts!$A:$O,14,FALSE)</f>
        <v>ACC</v>
      </c>
      <c r="C787" s="1" t="str">
        <f>VLOOKUP($A787,Contacts!$A:$O,15,FALSE)</f>
        <v>South East</v>
      </c>
      <c r="D787" s="1" t="s">
        <v>4140</v>
      </c>
      <c r="E787" s="1" t="s">
        <v>44</v>
      </c>
      <c r="F787" s="1" t="s">
        <v>99</v>
      </c>
      <c r="G787" s="1" t="s">
        <v>100</v>
      </c>
      <c r="H787" s="1" t="s">
        <v>4141</v>
      </c>
      <c r="I787" s="1" t="s">
        <v>4144</v>
      </c>
      <c r="J787" s="1" t="s">
        <v>4142</v>
      </c>
      <c r="K787" s="1" t="s">
        <v>4143</v>
      </c>
      <c r="L787" t="e">
        <f>VLOOKUP(K787,Page1!A:F,6,FALSE)</f>
        <v>#N/A</v>
      </c>
      <c r="M787" t="str">
        <f>VLOOKUP(H787,VehiclesReport!A:D,4,FALSE)</f>
        <v>9011801142</v>
      </c>
      <c r="N787" t="e">
        <f>VLOOKUP(M787,Blackout!A:J,10,FALSE)</f>
        <v>#N/A</v>
      </c>
      <c r="O787">
        <v>1</v>
      </c>
      <c r="P787">
        <f>SUMIF(Report!A:A,'Vehicle Details'!H787,Report!D:D)</f>
        <v>0</v>
      </c>
      <c r="V787" t="e">
        <f>P787/(SUMIF(Report!A:A,'Vehicle Details'!H787,Report!F:F))</f>
        <v>#DIV/0!</v>
      </c>
      <c r="W787" t="e">
        <f>AVERAGEIF(Report!A:A,'Vehicle Details'!H787,Report!G:G)</f>
        <v>#DIV/0!</v>
      </c>
      <c r="X787">
        <f>SUMIF(Report!A:A, 'Vehicle Details'!H787,Report!H:H)</f>
        <v>0</v>
      </c>
      <c r="AA787">
        <f>COUNTIF('National Seating Mobility - NSM'!B:B,'Vehicle Details'!H787)</f>
        <v>0</v>
      </c>
      <c r="AB787">
        <f>SUMIF('National Seating Mobility - NSM'!B:B,'Vehicle Details'!H787,'National Seating Mobility - NSM'!F:F)</f>
        <v>0</v>
      </c>
      <c r="AC787">
        <f>VLOOKUP(A787,Export!A:I,9,FALSE)</f>
        <v>0.5</v>
      </c>
      <c r="AD787">
        <f>VLOOKUP(A787,Export!A:N,14,FALSE)</f>
        <v>135</v>
      </c>
    </row>
    <row r="788" spans="1:30">
      <c r="A788" s="1">
        <v>36</v>
      </c>
      <c r="B788" s="1" t="str">
        <f>VLOOKUP($A788,Contacts!$A:$O,14,FALSE)</f>
        <v>South Pacific</v>
      </c>
      <c r="C788" s="1" t="str">
        <f>VLOOKUP($A788,Contacts!$A:$O,15,FALSE)</f>
        <v>West</v>
      </c>
      <c r="D788" s="1" t="s">
        <v>4145</v>
      </c>
      <c r="E788" s="1" t="s">
        <v>67</v>
      </c>
      <c r="F788" s="1" t="s">
        <v>45</v>
      </c>
      <c r="G788" s="1" t="s">
        <v>375</v>
      </c>
      <c r="H788" s="1" t="s">
        <v>4146</v>
      </c>
      <c r="I788" s="1" t="s">
        <v>4149</v>
      </c>
      <c r="J788" s="1" t="s">
        <v>4147</v>
      </c>
      <c r="K788" s="1" t="s">
        <v>4148</v>
      </c>
      <c r="L788" t="str">
        <f>VLOOKUP(K788,Page1!A:F,6,FALSE)</f>
        <v>Technician</v>
      </c>
      <c r="M788" t="str">
        <f>VLOOKUP(H788,VehiclesReport!A:D,4,FALSE)</f>
        <v>1120202686</v>
      </c>
      <c r="N788" t="e">
        <f>VLOOKUP(M788,Blackout!A:J,10,FALSE)</f>
        <v>#N/A</v>
      </c>
      <c r="O788">
        <v>1</v>
      </c>
      <c r="P788">
        <f>SUMIF(Report!A:A,'Vehicle Details'!H788,Report!D:D)</f>
        <v>575</v>
      </c>
      <c r="V788">
        <f>P788/(SUMIF(Report!A:A,'Vehicle Details'!H788,Report!F:F))</f>
        <v>23.82925818483216</v>
      </c>
      <c r="W788">
        <f>AVERAGEIF(Report!A:A,'Vehicle Details'!H788,Report!G:G)</f>
        <v>6.1</v>
      </c>
      <c r="X788">
        <f>SUMIF(Report!A:A, 'Vehicle Details'!H788,Report!H:H)</f>
        <v>147.26</v>
      </c>
      <c r="AA788">
        <f>COUNTIF('National Seating Mobility - NSM'!B:B,'Vehicle Details'!H788)</f>
        <v>0</v>
      </c>
      <c r="AB788">
        <f>SUMIF('National Seating Mobility - NSM'!B:B,'Vehicle Details'!H788,'National Seating Mobility - NSM'!F:F)</f>
        <v>0</v>
      </c>
      <c r="AC788">
        <f>VLOOKUP(A788,Export!A:I,9,FALSE)</f>
        <v>0.5</v>
      </c>
      <c r="AD788">
        <f>VLOOKUP(A788,Export!A:N,14,FALSE)</f>
        <v>149</v>
      </c>
    </row>
    <row r="789" spans="1:30">
      <c r="A789" s="1">
        <v>38</v>
      </c>
      <c r="B789" s="1" t="str">
        <f>VLOOKUP($A789,Contacts!$A:$O,14,FALSE)</f>
        <v>North Pacific</v>
      </c>
      <c r="C789" s="1" t="str">
        <f>VLOOKUP($A789,Contacts!$A:$O,15,FALSE)</f>
        <v>West</v>
      </c>
      <c r="D789" s="1" t="s">
        <v>4150</v>
      </c>
      <c r="E789" s="1" t="s">
        <v>11</v>
      </c>
      <c r="F789" s="1" t="s">
        <v>21</v>
      </c>
      <c r="G789" s="1" t="s">
        <v>332</v>
      </c>
      <c r="H789" s="1" t="s">
        <v>4151</v>
      </c>
      <c r="I789" s="1" t="s">
        <v>4154</v>
      </c>
      <c r="J789" s="1" t="s">
        <v>4152</v>
      </c>
      <c r="K789" s="1" t="s">
        <v>4153</v>
      </c>
      <c r="L789" t="str">
        <f>VLOOKUP(K789,Page1!A:F,6,FALSE)</f>
        <v>Operations Supervisor</v>
      </c>
      <c r="M789" t="str">
        <f>VLOOKUP(H789,VehiclesReport!A:D,4,FALSE)</f>
        <v>1101805313</v>
      </c>
      <c r="N789" t="e">
        <f>VLOOKUP(M789,Blackout!A:J,10,FALSE)</f>
        <v>#N/A</v>
      </c>
      <c r="O789">
        <v>1</v>
      </c>
      <c r="P789">
        <f>SUMIF(Report!A:A,'Vehicle Details'!H789,Report!D:D)</f>
        <v>335</v>
      </c>
      <c r="V789">
        <f>P789/(SUMIF(Report!A:A,'Vehicle Details'!H789,Report!F:F))</f>
        <v>22.08305866842452</v>
      </c>
      <c r="W789">
        <f>AVERAGEIF(Report!A:A,'Vehicle Details'!H789,Report!G:G)</f>
        <v>6.59</v>
      </c>
      <c r="X789">
        <f>SUMIF(Report!A:A, 'Vehicle Details'!H789,Report!H:H)</f>
        <v>99.94</v>
      </c>
      <c r="AA789">
        <f>COUNTIF('National Seating Mobility - NSM'!B:B,'Vehicle Details'!H789)</f>
        <v>0</v>
      </c>
      <c r="AB789">
        <f>SUMIF('National Seating Mobility - NSM'!B:B,'Vehicle Details'!H789,'National Seating Mobility - NSM'!F:F)</f>
        <v>0</v>
      </c>
      <c r="AC789">
        <f>VLOOKUP(A789,Export!A:I,9,FALSE)</f>
        <v>0.43243243243243246</v>
      </c>
      <c r="AD789">
        <f>VLOOKUP(A789,Export!A:N,14,FALSE)</f>
        <v>404</v>
      </c>
    </row>
    <row r="790" spans="1:30">
      <c r="A790" s="1">
        <v>251</v>
      </c>
      <c r="B790" s="1" t="str">
        <f>VLOOKUP($A790,Contacts!$A:$O,14,FALSE)</f>
        <v>Pac.N.West</v>
      </c>
      <c r="C790" s="1" t="str">
        <f>VLOOKUP($A790,Contacts!$A:$O,15,FALSE)</f>
        <v>West</v>
      </c>
      <c r="D790" s="1" t="s">
        <v>4155</v>
      </c>
      <c r="E790" s="1" t="s">
        <v>11</v>
      </c>
      <c r="F790" s="1" t="s">
        <v>12</v>
      </c>
      <c r="G790" s="1" t="s">
        <v>37</v>
      </c>
      <c r="H790" s="1" t="s">
        <v>4156</v>
      </c>
      <c r="I790" s="1" t="s">
        <v>4159</v>
      </c>
      <c r="J790" s="1" t="s">
        <v>4158</v>
      </c>
      <c r="K790" s="1" t="s">
        <v>3253</v>
      </c>
      <c r="L790" t="str">
        <f>VLOOKUP(K790,Page1!A:F,6,FALSE)</f>
        <v>Technician</v>
      </c>
      <c r="M790" t="str">
        <f>VLOOKUP(H790,VehiclesReport!A:D,4,FALSE)</f>
        <v>1101801904</v>
      </c>
      <c r="N790" t="e">
        <f>VLOOKUP(M790,Blackout!A:J,10,FALSE)</f>
        <v>#N/A</v>
      </c>
      <c r="O790">
        <v>1</v>
      </c>
      <c r="P790">
        <f>SUMIF(Report!A:A,'Vehicle Details'!H790,Report!D:D)</f>
        <v>694</v>
      </c>
      <c r="V790">
        <f>P790/(SUMIF(Report!A:A,'Vehicle Details'!H790,Report!F:F))</f>
        <v>14.137298838867386</v>
      </c>
      <c r="W790">
        <f>AVERAGEIF(Report!A:A,'Vehicle Details'!H790,Report!G:G)</f>
        <v>4.8933333333333335</v>
      </c>
      <c r="X790">
        <f>SUMIF(Report!A:A, 'Vehicle Details'!H790,Report!H:H)</f>
        <v>240.38</v>
      </c>
      <c r="AA790">
        <f>COUNTIF('National Seating Mobility - NSM'!B:B,'Vehicle Details'!H790)</f>
        <v>0</v>
      </c>
      <c r="AB790">
        <f>SUMIF('National Seating Mobility - NSM'!B:B,'Vehicle Details'!H790,'National Seating Mobility - NSM'!F:F)</f>
        <v>0</v>
      </c>
      <c r="AC790">
        <f>VLOOKUP(A790,Export!A:I,9,FALSE)</f>
        <v>0</v>
      </c>
      <c r="AD790">
        <f>VLOOKUP(A790,Export!A:N,14,FALSE)</f>
        <v>33</v>
      </c>
    </row>
    <row r="791" spans="1:30">
      <c r="A791" s="1">
        <v>99</v>
      </c>
      <c r="B791" s="1" t="str">
        <f>VLOOKUP($A791,Contacts!$A:$O,14,FALSE)</f>
        <v>Mid-Atlantic</v>
      </c>
      <c r="C791" s="1" t="str">
        <f>VLOOKUP($A791,Contacts!$A:$O,15,FALSE)</f>
        <v>North East</v>
      </c>
      <c r="D791" s="1" t="s">
        <v>4160</v>
      </c>
      <c r="E791" s="1" t="s">
        <v>361</v>
      </c>
      <c r="F791" s="1" t="s">
        <v>29</v>
      </c>
      <c r="G791" s="1" t="s">
        <v>3177</v>
      </c>
      <c r="H791" s="1" t="s">
        <v>4161</v>
      </c>
      <c r="I791" s="1" t="s">
        <v>4164</v>
      </c>
      <c r="J791" s="1" t="s">
        <v>4162</v>
      </c>
      <c r="K791" s="1" t="s">
        <v>4163</v>
      </c>
      <c r="L791" t="str">
        <f>VLOOKUP(K791,Page1!A:F,6,FALSE)</f>
        <v>Technician</v>
      </c>
      <c r="M791" t="str">
        <f>VLOOKUP(H791,VehiclesReport!A:D,4,FALSE)</f>
        <v>1102101424</v>
      </c>
      <c r="N791" t="e">
        <f>VLOOKUP(M791,Blackout!A:J,10,FALSE)</f>
        <v>#N/A</v>
      </c>
      <c r="O791">
        <v>1</v>
      </c>
      <c r="P791">
        <f>SUMIF(Report!A:A,'Vehicle Details'!H791,Report!D:D)</f>
        <v>397</v>
      </c>
      <c r="V791">
        <f>P791/(SUMIF(Report!A:A,'Vehicle Details'!H791,Report!F:F))</f>
        <v>22.711670480549198</v>
      </c>
      <c r="W791">
        <f>AVERAGEIF(Report!A:A,'Vehicle Details'!H791,Report!G:G)</f>
        <v>5.49</v>
      </c>
      <c r="X791">
        <f>SUMIF(Report!A:A, 'Vehicle Details'!H791,Report!H:H)</f>
        <v>96</v>
      </c>
      <c r="AA791">
        <f>COUNTIF('National Seating Mobility - NSM'!B:B,'Vehicle Details'!H791)</f>
        <v>0</v>
      </c>
      <c r="AB791">
        <f>SUMIF('National Seating Mobility - NSM'!B:B,'Vehicle Details'!H791,'National Seating Mobility - NSM'!F:F)</f>
        <v>0</v>
      </c>
      <c r="AC791">
        <f>VLOOKUP(A791,Export!A:I,9,FALSE)</f>
        <v>0.58333333333333337</v>
      </c>
      <c r="AD791">
        <f>VLOOKUP(A791,Export!A:N,14,FALSE)</f>
        <v>373</v>
      </c>
    </row>
    <row r="792" spans="1:30">
      <c r="A792" s="1">
        <v>99</v>
      </c>
      <c r="B792" s="1" t="str">
        <f>VLOOKUP($A792,Contacts!$A:$O,14,FALSE)</f>
        <v>Mid-Atlantic</v>
      </c>
      <c r="C792" s="1" t="str">
        <f>VLOOKUP($A792,Contacts!$A:$O,15,FALSE)</f>
        <v>North East</v>
      </c>
      <c r="D792" s="1" t="s">
        <v>4165</v>
      </c>
      <c r="E792" s="1" t="s">
        <v>3056</v>
      </c>
      <c r="F792" s="1" t="s">
        <v>783</v>
      </c>
      <c r="G792" s="1" t="s">
        <v>1068</v>
      </c>
      <c r="H792" s="1" t="s">
        <v>4166</v>
      </c>
      <c r="I792" s="1" t="s">
        <v>4167</v>
      </c>
      <c r="J792" s="1" t="s">
        <v>1295</v>
      </c>
      <c r="K792" s="60" t="s">
        <v>1296</v>
      </c>
      <c r="L792" t="e">
        <f>VLOOKUP(K792,Page1!A:F,6,FALSE)</f>
        <v>#N/A</v>
      </c>
      <c r="M792" t="str">
        <f>VLOOKUP(H792,VehiclesReport!A:D,4,FALSE)</f>
        <v>1101701101</v>
      </c>
      <c r="N792" t="e">
        <f>VLOOKUP(M792,Blackout!A:J,10,FALSE)</f>
        <v>#N/A</v>
      </c>
      <c r="O792">
        <v>1</v>
      </c>
      <c r="P792">
        <f>SUMIF(Report!A:A,'Vehicle Details'!H792,Report!D:D)</f>
        <v>347</v>
      </c>
      <c r="V792">
        <f>P792/(SUMIF(Report!A:A,'Vehicle Details'!H792,Report!F:F))</f>
        <v>20.316159250585482</v>
      </c>
      <c r="W792">
        <f>AVERAGEIF(Report!A:A,'Vehicle Details'!H792,Report!G:G)</f>
        <v>4.49</v>
      </c>
      <c r="X792">
        <f>SUMIF(Report!A:A, 'Vehicle Details'!H792,Report!H:H)</f>
        <v>76.69</v>
      </c>
      <c r="AA792">
        <f>COUNTIF('National Seating Mobility - NSM'!B:B,'Vehicle Details'!H792)</f>
        <v>0</v>
      </c>
      <c r="AB792">
        <f>SUMIF('National Seating Mobility - NSM'!B:B,'Vehicle Details'!H792,'National Seating Mobility - NSM'!F:F)</f>
        <v>0</v>
      </c>
      <c r="AC792">
        <f>VLOOKUP(A792,Export!A:I,9,FALSE)</f>
        <v>0.58333333333333337</v>
      </c>
      <c r="AD792">
        <f>VLOOKUP(A792,Export!A:N,14,FALSE)</f>
        <v>373</v>
      </c>
    </row>
    <row r="793" spans="1:30">
      <c r="A793" s="1">
        <v>4</v>
      </c>
      <c r="B793" s="1" t="str">
        <f>VLOOKUP($A793,Contacts!$A:$O,14,FALSE)</f>
        <v>Gulf Coast</v>
      </c>
      <c r="C793" s="1" t="str">
        <f>VLOOKUP($A793,Contacts!$A:$O,15,FALSE)</f>
        <v>South East</v>
      </c>
      <c r="D793" s="1" t="s">
        <v>4168</v>
      </c>
      <c r="E793" s="1" t="s">
        <v>398</v>
      </c>
      <c r="F793" s="1" t="s">
        <v>29</v>
      </c>
      <c r="G793" s="1" t="s">
        <v>30</v>
      </c>
      <c r="H793" s="1" t="s">
        <v>4169</v>
      </c>
      <c r="I793" s="1" t="s">
        <v>4172</v>
      </c>
      <c r="J793" s="1" t="s">
        <v>4170</v>
      </c>
      <c r="K793" s="1" t="s">
        <v>4171</v>
      </c>
      <c r="L793" t="str">
        <f>VLOOKUP(K793,Page1!A:F,6,FALSE)</f>
        <v>RTS</v>
      </c>
      <c r="M793" t="str">
        <f>VLOOKUP(H793,VehiclesReport!A:D,4,FALSE)</f>
        <v>1112802389</v>
      </c>
      <c r="N793" t="e">
        <f>VLOOKUP(M793,Blackout!A:J,10,FALSE)</f>
        <v>#N/A</v>
      </c>
      <c r="O793">
        <v>1</v>
      </c>
      <c r="P793">
        <f>SUMIF(Report!A:A,'Vehicle Details'!H793,Report!D:D)</f>
        <v>1010</v>
      </c>
      <c r="V793">
        <f>P793/(SUMIF(Report!A:A,'Vehicle Details'!H793,Report!F:F))</f>
        <v>21.258682382656282</v>
      </c>
      <c r="W793">
        <f>AVERAGEIF(Report!A:A,'Vehicle Details'!H793,Report!G:G)</f>
        <v>4.9433333333333334</v>
      </c>
      <c r="X793">
        <f>SUMIF(Report!A:A, 'Vehicle Details'!H793,Report!H:H)</f>
        <v>233.60000000000002</v>
      </c>
      <c r="AA793">
        <f>COUNTIF('National Seating Mobility - NSM'!B:B,'Vehicle Details'!H793)</f>
        <v>0</v>
      </c>
      <c r="AB793">
        <f>SUMIF('National Seating Mobility - NSM'!B:B,'Vehicle Details'!H793,'National Seating Mobility - NSM'!F:F)</f>
        <v>0</v>
      </c>
      <c r="AC793">
        <f>VLOOKUP(A793,Export!A:I,9,FALSE)</f>
        <v>0.22727272727272727</v>
      </c>
      <c r="AD793">
        <f>VLOOKUP(A793,Export!A:N,14,FALSE)</f>
        <v>529</v>
      </c>
    </row>
    <row r="794" spans="1:30">
      <c r="A794" s="1">
        <v>84</v>
      </c>
      <c r="B794" s="1" t="str">
        <f>VLOOKUP($A794,Contacts!$A:$O,14,FALSE)</f>
        <v>Mid-Central</v>
      </c>
      <c r="C794" s="1" t="str">
        <f>VLOOKUP($A794,Contacts!$A:$O,15,FALSE)</f>
        <v>Central</v>
      </c>
      <c r="D794" s="1" t="s">
        <v>4173</v>
      </c>
      <c r="E794" s="1" t="s">
        <v>20</v>
      </c>
      <c r="F794" s="1" t="s">
        <v>21</v>
      </c>
      <c r="G794" s="1" t="s">
        <v>447</v>
      </c>
      <c r="H794" s="1" t="s">
        <v>4174</v>
      </c>
      <c r="I794" s="1"/>
      <c r="J794" s="1" t="s">
        <v>139</v>
      </c>
      <c r="K794" s="1" t="s">
        <v>140</v>
      </c>
      <c r="L794" t="str">
        <f>VLOOKUP(K794,Page1!A:F,6,FALSE)</f>
        <v>Branch Manager</v>
      </c>
      <c r="M794" s="61" t="e">
        <f>VLOOKUP(H794,VehiclesReport!A:D,4,FALSE)</f>
        <v>#N/A</v>
      </c>
      <c r="N794" t="e">
        <f>VLOOKUP(M794,Blackout!A:J,10,FALSE)</f>
        <v>#N/A</v>
      </c>
      <c r="O794">
        <v>0</v>
      </c>
      <c r="P794">
        <f>SUMIF(Report!A:A,'Vehicle Details'!H794,Report!D:D)</f>
        <v>231</v>
      </c>
      <c r="V794">
        <f>P794/(SUMIF(Report!A:A,'Vehicle Details'!H794,Report!F:F))</f>
        <v>22.383720930232556</v>
      </c>
      <c r="W794">
        <f>AVERAGEIF(Report!A:A,'Vehicle Details'!H794,Report!G:G)</f>
        <v>4.8</v>
      </c>
      <c r="X794">
        <f>SUMIF(Report!A:A, 'Vehicle Details'!H794,Report!H:H)</f>
        <v>49.54</v>
      </c>
      <c r="AA794">
        <f>COUNTIF('National Seating Mobility - NSM'!B:B,'Vehicle Details'!H794)</f>
        <v>0</v>
      </c>
      <c r="AB794">
        <f>SUMIF('National Seating Mobility - NSM'!B:B,'Vehicle Details'!H794,'National Seating Mobility - NSM'!F:F)</f>
        <v>0</v>
      </c>
      <c r="AC794">
        <f>VLOOKUP(A794,Export!A:I,9,FALSE)</f>
        <v>0.45454545454545453</v>
      </c>
      <c r="AD794">
        <f>VLOOKUP(A794,Export!A:N,14,FALSE)</f>
        <v>127</v>
      </c>
    </row>
    <row r="795" spans="1:30">
      <c r="A795" s="1">
        <v>270</v>
      </c>
      <c r="B795" s="1" t="e">
        <f>VLOOKUP($A795,Contacts!$A:$O,14,FALSE)</f>
        <v>#N/A</v>
      </c>
      <c r="C795" s="1" t="e">
        <f>VLOOKUP($A795,Contacts!$A:$O,15,FALSE)</f>
        <v>#N/A</v>
      </c>
      <c r="D795" s="1" t="s">
        <v>4175</v>
      </c>
      <c r="E795" s="1" t="s">
        <v>20</v>
      </c>
      <c r="F795" s="1" t="s">
        <v>21</v>
      </c>
      <c r="G795" s="1" t="s">
        <v>447</v>
      </c>
      <c r="H795" s="1" t="s">
        <v>4176</v>
      </c>
      <c r="I795" s="1" t="s">
        <v>4179</v>
      </c>
      <c r="J795" s="1" t="s">
        <v>4177</v>
      </c>
      <c r="K795" s="1" t="s">
        <v>4178</v>
      </c>
      <c r="L795" t="str">
        <f>VLOOKUP(K795,Page1!A:F,6,FALSE)</f>
        <v>RTS</v>
      </c>
      <c r="M795" s="61" t="e">
        <f>VLOOKUP(H795,VehiclesReport!A:D,4,FALSE)</f>
        <v>#N/A</v>
      </c>
      <c r="N795" t="e">
        <f>VLOOKUP(M795,Blackout!A:J,10,FALSE)</f>
        <v>#N/A</v>
      </c>
      <c r="O795">
        <v>0</v>
      </c>
      <c r="P795">
        <f>SUMIF(Report!A:A,'Vehicle Details'!H795,Report!D:D)</f>
        <v>0</v>
      </c>
      <c r="V795" t="e">
        <f>P795/(SUMIF(Report!A:A,'Vehicle Details'!H795,Report!F:F))</f>
        <v>#DIV/0!</v>
      </c>
      <c r="W795" t="e">
        <f>AVERAGEIF(Report!A:A,'Vehicle Details'!H795,Report!G:G)</f>
        <v>#DIV/0!</v>
      </c>
      <c r="X795">
        <f>SUMIF(Report!A:A, 'Vehicle Details'!H795,Report!H:H)</f>
        <v>0</v>
      </c>
      <c r="AA795">
        <f>COUNTIF('National Seating Mobility - NSM'!B:B,'Vehicle Details'!H795)</f>
        <v>0</v>
      </c>
      <c r="AB795">
        <f>SUMIF('National Seating Mobility - NSM'!B:B,'Vehicle Details'!H795,'National Seating Mobility - NSM'!F:F)</f>
        <v>0</v>
      </c>
      <c r="AC795">
        <f>VLOOKUP(A795,Export!A:I,9,FALSE)</f>
        <v>1</v>
      </c>
      <c r="AD795">
        <f>VLOOKUP(A795,Export!A:N,14,FALSE)</f>
        <v>3</v>
      </c>
    </row>
    <row r="796" spans="1:30">
      <c r="A796" s="1">
        <v>23</v>
      </c>
      <c r="B796" s="1" t="str">
        <f>VLOOKUP($A796,Contacts!$A:$O,14,FALSE)</f>
        <v>North Central</v>
      </c>
      <c r="C796" s="1" t="str">
        <f>VLOOKUP($A796,Contacts!$A:$O,15,FALSE)</f>
        <v>Central</v>
      </c>
      <c r="D796" s="1" t="s">
        <v>4180</v>
      </c>
      <c r="E796" s="1" t="s">
        <v>20</v>
      </c>
      <c r="F796" s="1" t="s">
        <v>21</v>
      </c>
      <c r="G796" s="1" t="s">
        <v>447</v>
      </c>
      <c r="H796" s="1" t="s">
        <v>4181</v>
      </c>
      <c r="I796" s="1" t="s">
        <v>4184</v>
      </c>
      <c r="J796" s="1" t="s">
        <v>4182</v>
      </c>
      <c r="K796" s="60" t="s">
        <v>4183</v>
      </c>
      <c r="L796" t="e">
        <f>VLOOKUP(K796,Page1!A:F,6,FALSE)</f>
        <v>#N/A</v>
      </c>
      <c r="M796" s="61" t="e">
        <f>VLOOKUP(H796,VehiclesReport!A:D,4,FALSE)</f>
        <v>#N/A</v>
      </c>
      <c r="N796" t="e">
        <f>VLOOKUP(M796,Blackout!A:J,10,FALSE)</f>
        <v>#N/A</v>
      </c>
      <c r="O796">
        <v>0</v>
      </c>
      <c r="P796">
        <f>SUMIF(Report!A:A,'Vehicle Details'!H796,Report!D:D)</f>
        <v>272</v>
      </c>
      <c r="V796">
        <f>P796/(SUMIF(Report!A:A,'Vehicle Details'!H796,Report!F:F))</f>
        <v>21.216848673946956</v>
      </c>
      <c r="W796">
        <f>AVERAGEIF(Report!A:A,'Vehicle Details'!H796,Report!G:G)</f>
        <v>4.46</v>
      </c>
      <c r="X796">
        <f>SUMIF(Report!A:A, 'Vehicle Details'!H796,Report!H:H)</f>
        <v>57.2</v>
      </c>
      <c r="AA796">
        <f>COUNTIF('National Seating Mobility - NSM'!B:B,'Vehicle Details'!H796)</f>
        <v>0</v>
      </c>
      <c r="AB796">
        <f>SUMIF('National Seating Mobility - NSM'!B:B,'Vehicle Details'!H796,'National Seating Mobility - NSM'!F:F)</f>
        <v>0</v>
      </c>
      <c r="AC796">
        <f>VLOOKUP(A796,Export!A:I,9,FALSE)</f>
        <v>0.41379310344827586</v>
      </c>
      <c r="AD796">
        <f>VLOOKUP(A796,Export!A:N,14,FALSE)</f>
        <v>249</v>
      </c>
    </row>
    <row r="797" spans="1:30">
      <c r="A797" s="1">
        <v>175</v>
      </c>
      <c r="B797" s="1" t="str">
        <f>VLOOKUP($A797,Contacts!$A:$O,14,FALSE)</f>
        <v>South West</v>
      </c>
      <c r="C797" s="1" t="str">
        <f>VLOOKUP($A797,Contacts!$A:$O,15,FALSE)</f>
        <v>West</v>
      </c>
      <c r="D797" s="1" t="s">
        <v>4185</v>
      </c>
      <c r="E797" s="1" t="s">
        <v>20</v>
      </c>
      <c r="F797" s="1" t="s">
        <v>21</v>
      </c>
      <c r="G797" s="1" t="s">
        <v>447</v>
      </c>
      <c r="H797" s="1" t="s">
        <v>4186</v>
      </c>
      <c r="I797" s="1" t="s">
        <v>4189</v>
      </c>
      <c r="J797" s="1" t="s">
        <v>4187</v>
      </c>
      <c r="K797" s="1" t="s">
        <v>4188</v>
      </c>
      <c r="L797" t="str">
        <f>VLOOKUP(K797,Page1!A:F,6,FALSE)</f>
        <v>Technician</v>
      </c>
      <c r="M797" s="61" t="e">
        <f>VLOOKUP(H797,VehiclesReport!A:D,4,FALSE)</f>
        <v>#N/A</v>
      </c>
      <c r="N797" t="e">
        <f>VLOOKUP(M797,Blackout!A:J,10,FALSE)</f>
        <v>#N/A</v>
      </c>
      <c r="O797">
        <v>0</v>
      </c>
      <c r="P797">
        <f>SUMIF(Report!A:A,'Vehicle Details'!H797,Report!D:D)</f>
        <v>0</v>
      </c>
      <c r="V797" t="e">
        <f>P797/(SUMIF(Report!A:A,'Vehicle Details'!H797,Report!F:F))</f>
        <v>#DIV/0!</v>
      </c>
      <c r="W797" t="e">
        <f>AVERAGEIF(Report!A:A,'Vehicle Details'!H797,Report!G:G)</f>
        <v>#DIV/0!</v>
      </c>
      <c r="X797">
        <f>SUMIF(Report!A:A, 'Vehicle Details'!H797,Report!H:H)</f>
        <v>0</v>
      </c>
      <c r="AA797">
        <f>COUNTIF('National Seating Mobility - NSM'!B:B,'Vehicle Details'!H797)</f>
        <v>0</v>
      </c>
      <c r="AB797">
        <f>SUMIF('National Seating Mobility - NSM'!B:B,'Vehicle Details'!H797,'National Seating Mobility - NSM'!F:F)</f>
        <v>0</v>
      </c>
      <c r="AC797">
        <f>VLOOKUP(A797,Export!A:I,9,FALSE)</f>
        <v>0.4</v>
      </c>
      <c r="AD797">
        <f>VLOOKUP(A797,Export!A:N,14,FALSE)</f>
        <v>210</v>
      </c>
    </row>
    <row r="798" spans="1:30">
      <c r="A798" s="1">
        <v>23</v>
      </c>
      <c r="B798" s="1" t="str">
        <f>VLOOKUP($A798,Contacts!$A:$O,14,FALSE)</f>
        <v>North Central</v>
      </c>
      <c r="C798" s="1" t="str">
        <f>VLOOKUP($A798,Contacts!$A:$O,15,FALSE)</f>
        <v>Central</v>
      </c>
      <c r="D798" s="1" t="s">
        <v>4190</v>
      </c>
      <c r="E798" s="1" t="s">
        <v>20</v>
      </c>
      <c r="F798" s="1" t="s">
        <v>21</v>
      </c>
      <c r="G798" s="1" t="s">
        <v>447</v>
      </c>
      <c r="H798" s="1" t="s">
        <v>4191</v>
      </c>
      <c r="I798" s="1" t="s">
        <v>4194</v>
      </c>
      <c r="J798" s="1" t="s">
        <v>4192</v>
      </c>
      <c r="K798" s="1" t="s">
        <v>4193</v>
      </c>
      <c r="L798" t="str">
        <f>VLOOKUP(K798,Page1!A:F,6,FALSE)</f>
        <v>Technician</v>
      </c>
      <c r="M798" s="61" t="e">
        <f>VLOOKUP(H798,VehiclesReport!A:D,4,FALSE)</f>
        <v>#N/A</v>
      </c>
      <c r="N798" t="e">
        <f>VLOOKUP(M798,Blackout!A:J,10,FALSE)</f>
        <v>#N/A</v>
      </c>
      <c r="O798">
        <v>0</v>
      </c>
      <c r="P798">
        <f>SUMIF(Report!A:A,'Vehicle Details'!H798,Report!D:D)</f>
        <v>0</v>
      </c>
      <c r="V798" t="e">
        <f>P798/(SUMIF(Report!A:A,'Vehicle Details'!H798,Report!F:F))</f>
        <v>#DIV/0!</v>
      </c>
      <c r="W798" t="e">
        <f>AVERAGEIF(Report!A:A,'Vehicle Details'!H798,Report!G:G)</f>
        <v>#DIV/0!</v>
      </c>
      <c r="X798">
        <f>SUMIF(Report!A:A, 'Vehicle Details'!H798,Report!H:H)</f>
        <v>0</v>
      </c>
      <c r="AA798">
        <f>COUNTIF('National Seating Mobility - NSM'!B:B,'Vehicle Details'!H798)</f>
        <v>0</v>
      </c>
      <c r="AB798">
        <f>SUMIF('National Seating Mobility - NSM'!B:B,'Vehicle Details'!H798,'National Seating Mobility - NSM'!F:F)</f>
        <v>0</v>
      </c>
      <c r="AC798">
        <f>VLOOKUP(A798,Export!A:I,9,FALSE)</f>
        <v>0.41379310344827586</v>
      </c>
      <c r="AD798">
        <f>VLOOKUP(A798,Export!A:N,14,FALSE)</f>
        <v>249</v>
      </c>
    </row>
    <row r="799" spans="1:30">
      <c r="A799" s="1">
        <v>7</v>
      </c>
      <c r="B799" s="1" t="str">
        <f>VLOOKUP($A799,Contacts!$A:$O,14,FALSE)</f>
        <v>Gulf Coast</v>
      </c>
      <c r="C799" s="1" t="str">
        <f>VLOOKUP($A799,Contacts!$A:$O,15,FALSE)</f>
        <v>South East</v>
      </c>
      <c r="D799" s="1" t="s">
        <v>4195</v>
      </c>
      <c r="E799" s="1" t="s">
        <v>20</v>
      </c>
      <c r="F799" s="1" t="s">
        <v>21</v>
      </c>
      <c r="G799" s="1" t="s">
        <v>447</v>
      </c>
      <c r="H799" s="1" t="s">
        <v>4196</v>
      </c>
      <c r="I799" s="1" t="s">
        <v>4198</v>
      </c>
      <c r="J799" s="1" t="s">
        <v>4197</v>
      </c>
      <c r="K799" s="1" t="s">
        <v>3940</v>
      </c>
      <c r="L799" t="str">
        <f>VLOOKUP(K799,Page1!A:F,6,FALSE)</f>
        <v>RTS</v>
      </c>
      <c r="M799" s="61" t="e">
        <f>VLOOKUP(H799,VehiclesReport!A:D,4,FALSE)</f>
        <v>#N/A</v>
      </c>
      <c r="N799" t="e">
        <f>VLOOKUP(M799,Blackout!A:J,10,FALSE)</f>
        <v>#N/A</v>
      </c>
      <c r="O799">
        <v>0</v>
      </c>
      <c r="P799">
        <f>SUMIF(Report!A:A,'Vehicle Details'!H799,Report!D:D)</f>
        <v>368</v>
      </c>
      <c r="V799">
        <f>P799/(SUMIF(Report!A:A,'Vehicle Details'!H799,Report!F:F))</f>
        <v>26.570397111913358</v>
      </c>
      <c r="W799">
        <f>AVERAGEIF(Report!A:A,'Vehicle Details'!H799,Report!G:G)</f>
        <v>4.2300000000000004</v>
      </c>
      <c r="X799">
        <f>SUMIF(Report!A:A, 'Vehicle Details'!H799,Report!H:H)</f>
        <v>58.58</v>
      </c>
      <c r="AA799">
        <f>COUNTIF('National Seating Mobility - NSM'!B:B,'Vehicle Details'!H799)</f>
        <v>0</v>
      </c>
      <c r="AB799">
        <f>SUMIF('National Seating Mobility - NSM'!B:B,'Vehicle Details'!H799,'National Seating Mobility - NSM'!F:F)</f>
        <v>0</v>
      </c>
      <c r="AC799">
        <f>VLOOKUP(A799,Export!A:I,9,FALSE)</f>
        <v>0.6</v>
      </c>
      <c r="AD799">
        <f>VLOOKUP(A799,Export!A:N,14,FALSE)</f>
        <v>337</v>
      </c>
    </row>
    <row r="800" spans="1:30">
      <c r="A800" s="1">
        <v>24</v>
      </c>
      <c r="B800" s="1" t="str">
        <f>VLOOKUP($A800,Contacts!$A:$O,14,FALSE)</f>
        <v>North Central</v>
      </c>
      <c r="C800" s="1" t="str">
        <f>VLOOKUP($A800,Contacts!$A:$O,15,FALSE)</f>
        <v>Central</v>
      </c>
      <c r="D800" s="1" t="s">
        <v>4199</v>
      </c>
      <c r="E800" s="1" t="s">
        <v>11</v>
      </c>
      <c r="F800" s="1" t="s">
        <v>12</v>
      </c>
      <c r="G800" s="1" t="s">
        <v>37</v>
      </c>
      <c r="H800" s="1" t="s">
        <v>4200</v>
      </c>
      <c r="I800" s="1" t="s">
        <v>4203</v>
      </c>
      <c r="J800" s="1" t="s">
        <v>4201</v>
      </c>
      <c r="K800" s="1" t="s">
        <v>4202</v>
      </c>
      <c r="L800" t="str">
        <f>VLOOKUP(K800,Page1!A:F,6,FALSE)</f>
        <v>RTS</v>
      </c>
      <c r="M800" t="str">
        <f>VLOOKUP(H800,VehiclesReport!A:D,4,FALSE)</f>
        <v>1102101116</v>
      </c>
      <c r="N800" t="e">
        <f>VLOOKUP(M800,Blackout!A:J,10,FALSE)</f>
        <v>#N/A</v>
      </c>
      <c r="O800">
        <v>1</v>
      </c>
      <c r="P800">
        <f>SUMIF(Report!A:A,'Vehicle Details'!H800,Report!D:D)</f>
        <v>0</v>
      </c>
      <c r="V800" t="e">
        <f>P800/(SUMIF(Report!A:A,'Vehicle Details'!H800,Report!F:F))</f>
        <v>#DIV/0!</v>
      </c>
      <c r="W800" t="e">
        <f>AVERAGEIF(Report!A:A,'Vehicle Details'!H800,Report!G:G)</f>
        <v>#DIV/0!</v>
      </c>
      <c r="X800">
        <f>SUMIF(Report!A:A, 'Vehicle Details'!H800,Report!H:H)</f>
        <v>0</v>
      </c>
      <c r="AA800">
        <f>COUNTIF('National Seating Mobility - NSM'!B:B,'Vehicle Details'!H800)</f>
        <v>0</v>
      </c>
      <c r="AB800">
        <f>SUMIF('National Seating Mobility - NSM'!B:B,'Vehicle Details'!H800,'National Seating Mobility - NSM'!F:F)</f>
        <v>0</v>
      </c>
      <c r="AC800">
        <f>VLOOKUP(A800,Export!A:I,9,FALSE)</f>
        <v>0.375</v>
      </c>
      <c r="AD800">
        <f>VLOOKUP(A800,Export!A:N,14,FALSE)</f>
        <v>198</v>
      </c>
    </row>
    <row r="801" spans="1:30">
      <c r="A801" s="1">
        <v>155</v>
      </c>
      <c r="B801" s="1" t="str">
        <f>VLOOKUP($A801,Contacts!$A:$O,14,FALSE)</f>
        <v>North Central</v>
      </c>
      <c r="C801" s="1" t="str">
        <f>VLOOKUP($A801,Contacts!$A:$O,15,FALSE)</f>
        <v>Central</v>
      </c>
      <c r="D801" s="1" t="s">
        <v>4204</v>
      </c>
      <c r="E801" s="1" t="s">
        <v>11</v>
      </c>
      <c r="F801" s="1" t="s">
        <v>45</v>
      </c>
      <c r="G801" s="1" t="s">
        <v>46</v>
      </c>
      <c r="H801" s="1" t="s">
        <v>4205</v>
      </c>
      <c r="I801" s="1" t="s">
        <v>4208</v>
      </c>
      <c r="J801" s="1" t="s">
        <v>4206</v>
      </c>
      <c r="K801" s="1" t="s">
        <v>4207</v>
      </c>
      <c r="L801" t="str">
        <f>VLOOKUP(K801,Page1!A:F,6,FALSE)</f>
        <v>Technician</v>
      </c>
      <c r="M801" s="61" t="e">
        <f>VLOOKUP(H801,VehiclesReport!A:D,4,FALSE)</f>
        <v>#N/A</v>
      </c>
      <c r="N801" t="e">
        <f>VLOOKUP(M801,Blackout!A:J,10,FALSE)</f>
        <v>#N/A</v>
      </c>
      <c r="O801">
        <v>0</v>
      </c>
      <c r="P801">
        <f>SUMIF(Report!A:A,'Vehicle Details'!H801,Report!D:D)</f>
        <v>925</v>
      </c>
      <c r="V801">
        <f>P801/(SUMIF(Report!A:A,'Vehicle Details'!H801,Report!F:F))</f>
        <v>15.345056403450563</v>
      </c>
      <c r="W801">
        <f>AVERAGEIF(Report!A:A,'Vehicle Details'!H801,Report!G:G)</f>
        <v>4.87</v>
      </c>
      <c r="X801">
        <f>SUMIF(Report!A:A, 'Vehicle Details'!H801,Report!H:H)</f>
        <v>293.52</v>
      </c>
      <c r="AA801">
        <f>COUNTIF('National Seating Mobility - NSM'!B:B,'Vehicle Details'!H801)</f>
        <v>0</v>
      </c>
      <c r="AB801">
        <f>SUMIF('National Seating Mobility - NSM'!B:B,'Vehicle Details'!H801,'National Seating Mobility - NSM'!F:F)</f>
        <v>0</v>
      </c>
      <c r="AC801">
        <f>VLOOKUP(A801,Export!A:I,9,FALSE)</f>
        <v>0.55555555555555558</v>
      </c>
      <c r="AD801">
        <f>VLOOKUP(A801,Export!A:N,14,FALSE)</f>
        <v>83</v>
      </c>
    </row>
    <row r="802" spans="1:30">
      <c r="A802" s="1">
        <v>980</v>
      </c>
      <c r="B802" s="1" t="e">
        <f>VLOOKUP($A802,Contacts!$A:$O,14,FALSE)</f>
        <v>#N/A</v>
      </c>
      <c r="C802" s="1" t="e">
        <f>VLOOKUP($A802,Contacts!$A:$O,15,FALSE)</f>
        <v>#N/A</v>
      </c>
      <c r="D802" s="1" t="s">
        <v>4209</v>
      </c>
      <c r="E802" s="1" t="s">
        <v>11</v>
      </c>
      <c r="F802" s="1" t="s">
        <v>45</v>
      </c>
      <c r="G802" s="1" t="s">
        <v>1338</v>
      </c>
      <c r="H802" s="1" t="s">
        <v>4210</v>
      </c>
      <c r="I802" s="1" t="s">
        <v>4213</v>
      </c>
      <c r="J802" s="1" t="s">
        <v>4211</v>
      </c>
      <c r="K802" s="1" t="s">
        <v>4212</v>
      </c>
      <c r="L802" t="str">
        <f>VLOOKUP(K802,Page1!A:F,6,FALSE)</f>
        <v>Market Dev Manager</v>
      </c>
      <c r="M802" s="61" t="e">
        <f>VLOOKUP(H802,VehiclesReport!A:D,4,FALSE)</f>
        <v>#N/A</v>
      </c>
      <c r="N802" t="e">
        <f>VLOOKUP(M802,Blackout!A:J,10,FALSE)</f>
        <v>#N/A</v>
      </c>
      <c r="O802">
        <v>0</v>
      </c>
      <c r="P802">
        <f>SUMIF(Report!A:A,'Vehicle Details'!H802,Report!D:D)</f>
        <v>0</v>
      </c>
      <c r="V802" t="e">
        <f>P802/(SUMIF(Report!A:A,'Vehicle Details'!H802,Report!F:F))</f>
        <v>#DIV/0!</v>
      </c>
      <c r="W802" t="e">
        <f>AVERAGEIF(Report!A:A,'Vehicle Details'!H802,Report!G:G)</f>
        <v>#DIV/0!</v>
      </c>
      <c r="X802">
        <f>SUMIF(Report!A:A, 'Vehicle Details'!H802,Report!H:H)</f>
        <v>0</v>
      </c>
      <c r="AA802">
        <f>COUNTIF('National Seating Mobility - NSM'!B:B,'Vehicle Details'!H802)</f>
        <v>0</v>
      </c>
      <c r="AB802">
        <f>SUMIF('National Seating Mobility - NSM'!B:B,'Vehicle Details'!H802,'National Seating Mobility - NSM'!F:F)</f>
        <v>0</v>
      </c>
      <c r="AC802" t="e">
        <f>VLOOKUP(A802,Export!A:I,9,FALSE)</f>
        <v>#N/A</v>
      </c>
      <c r="AD802" t="e">
        <f>VLOOKUP(A802,Export!A:N,14,FALSE)</f>
        <v>#N/A</v>
      </c>
    </row>
    <row r="803" spans="1:30">
      <c r="A803" s="1">
        <v>203</v>
      </c>
      <c r="B803" s="1" t="str">
        <f>VLOOKUP($A803,Contacts!$A:$O,14,FALSE)</f>
        <v>Big 10</v>
      </c>
      <c r="C803" s="1" t="str">
        <f>VLOOKUP($A803,Contacts!$A:$O,15,FALSE)</f>
        <v>Central</v>
      </c>
      <c r="D803" s="1" t="s">
        <v>4214</v>
      </c>
      <c r="E803" s="1" t="s">
        <v>11</v>
      </c>
      <c r="F803" s="1" t="s">
        <v>45</v>
      </c>
      <c r="G803" s="1" t="s">
        <v>46</v>
      </c>
      <c r="H803" s="1" t="s">
        <v>4215</v>
      </c>
      <c r="I803" s="1" t="s">
        <v>4218</v>
      </c>
      <c r="J803" s="1" t="s">
        <v>4216</v>
      </c>
      <c r="K803" s="1" t="s">
        <v>4217</v>
      </c>
      <c r="L803" t="str">
        <f>VLOOKUP(K803,Page1!A:F,6,FALSE)</f>
        <v>Access Sales</v>
      </c>
      <c r="M803" t="str">
        <f>VLOOKUP(H803,VehiclesReport!A:D,4,FALSE)</f>
        <v>1102102139</v>
      </c>
      <c r="N803" t="e">
        <f>VLOOKUP(M803,Blackout!A:J,10,FALSE)</f>
        <v>#N/A</v>
      </c>
      <c r="O803">
        <v>1</v>
      </c>
      <c r="P803">
        <f>SUMIF(Report!A:A,'Vehicle Details'!H803,Report!D:D)</f>
        <v>0</v>
      </c>
      <c r="V803" t="e">
        <f>P803/(SUMIF(Report!A:A,'Vehicle Details'!H803,Report!F:F))</f>
        <v>#DIV/0!</v>
      </c>
      <c r="W803" t="e">
        <f>AVERAGEIF(Report!A:A,'Vehicle Details'!H803,Report!G:G)</f>
        <v>#DIV/0!</v>
      </c>
      <c r="X803">
        <f>SUMIF(Report!A:A, 'Vehicle Details'!H803,Report!H:H)</f>
        <v>0</v>
      </c>
      <c r="AA803">
        <f>COUNTIF('National Seating Mobility - NSM'!B:B,'Vehicle Details'!H803)</f>
        <v>0</v>
      </c>
      <c r="AB803">
        <f>SUMIF('National Seating Mobility - NSM'!B:B,'Vehicle Details'!H803,'National Seating Mobility - NSM'!F:F)</f>
        <v>0</v>
      </c>
      <c r="AC803">
        <f>VLOOKUP(A803,Export!A:I,9,FALSE)</f>
        <v>1</v>
      </c>
      <c r="AD803">
        <f>VLOOKUP(A803,Export!A:N,14,FALSE)</f>
        <v>25</v>
      </c>
    </row>
    <row r="804" spans="1:30">
      <c r="A804" s="1">
        <v>175</v>
      </c>
      <c r="B804" s="1" t="str">
        <f>VLOOKUP($A804,Contacts!$A:$O,14,FALSE)</f>
        <v>South West</v>
      </c>
      <c r="C804" s="1" t="str">
        <f>VLOOKUP($A804,Contacts!$A:$O,15,FALSE)</f>
        <v>West</v>
      </c>
      <c r="D804" s="1" t="s">
        <v>4219</v>
      </c>
      <c r="E804" s="1" t="s">
        <v>11</v>
      </c>
      <c r="F804" s="1" t="s">
        <v>45</v>
      </c>
      <c r="G804" s="1" t="s">
        <v>46</v>
      </c>
      <c r="H804" s="1" t="s">
        <v>4220</v>
      </c>
      <c r="I804" s="1" t="s">
        <v>4221</v>
      </c>
      <c r="J804" s="1" t="s">
        <v>156</v>
      </c>
      <c r="K804" s="1" t="s">
        <v>157</v>
      </c>
      <c r="L804" t="str">
        <f>VLOOKUP(K804,Page1!A:F,6,FALSE)</f>
        <v>Technician</v>
      </c>
      <c r="M804" t="str">
        <f>VLOOKUP(H804,VehiclesReport!A:D,4,FALSE)</f>
        <v>1101905908</v>
      </c>
      <c r="N804" t="e">
        <f>VLOOKUP(M804,Blackout!A:J,10,FALSE)</f>
        <v>#N/A</v>
      </c>
      <c r="O804">
        <v>1</v>
      </c>
      <c r="P804">
        <f>SUMIF(Report!A:A,'Vehicle Details'!H804,Report!D:D)</f>
        <v>650</v>
      </c>
      <c r="V804">
        <f>P804/(SUMIF(Report!A:A,'Vehicle Details'!H804,Report!F:F))</f>
        <v>15.265382808830438</v>
      </c>
      <c r="W804">
        <f>AVERAGEIF(Report!A:A,'Vehicle Details'!H804,Report!G:G)</f>
        <v>4.3149999999999995</v>
      </c>
      <c r="X804">
        <f>SUMIF(Report!A:A, 'Vehicle Details'!H804,Report!H:H)</f>
        <v>183.58999999999997</v>
      </c>
      <c r="AA804">
        <f>COUNTIF('National Seating Mobility - NSM'!B:B,'Vehicle Details'!H804)</f>
        <v>0</v>
      </c>
      <c r="AB804">
        <f>SUMIF('National Seating Mobility - NSM'!B:B,'Vehicle Details'!H804,'National Seating Mobility - NSM'!F:F)</f>
        <v>0</v>
      </c>
      <c r="AC804">
        <f>VLOOKUP(A804,Export!A:I,9,FALSE)</f>
        <v>0.4</v>
      </c>
      <c r="AD804">
        <f>VLOOKUP(A804,Export!A:N,14,FALSE)</f>
        <v>210</v>
      </c>
    </row>
    <row r="805" spans="1:30">
      <c r="A805" s="1">
        <v>159</v>
      </c>
      <c r="B805" s="1" t="str">
        <f>VLOOKUP($A805,Contacts!$A:$O,14,FALSE)</f>
        <v>SC Texas</v>
      </c>
      <c r="C805" s="1" t="str">
        <f>VLOOKUP($A805,Contacts!$A:$O,15,FALSE)</f>
        <v>South East</v>
      </c>
      <c r="D805" s="1" t="s">
        <v>4222</v>
      </c>
      <c r="E805" s="1" t="s">
        <v>11</v>
      </c>
      <c r="F805" s="1" t="s">
        <v>12</v>
      </c>
      <c r="G805" s="1" t="s">
        <v>942</v>
      </c>
      <c r="H805" s="1" t="s">
        <v>4223</v>
      </c>
      <c r="I805" s="1" t="s">
        <v>4226</v>
      </c>
      <c r="J805" s="1" t="s">
        <v>4224</v>
      </c>
      <c r="K805" s="1" t="s">
        <v>4225</v>
      </c>
      <c r="L805" t="e">
        <f>VLOOKUP(K805,Page1!A:F,6,FALSE)</f>
        <v>#N/A</v>
      </c>
      <c r="M805" t="str">
        <f>VLOOKUP(H805,VehiclesReport!A:D,4,FALSE)</f>
        <v>1112904738</v>
      </c>
      <c r="N805" t="e">
        <f>VLOOKUP(M805,Blackout!A:J,10,FALSE)</f>
        <v>#N/A</v>
      </c>
      <c r="O805">
        <v>1</v>
      </c>
      <c r="P805">
        <f>SUMIF(Report!A:A,'Vehicle Details'!H805,Report!D:D)</f>
        <v>0</v>
      </c>
      <c r="V805" t="e">
        <f>P805/(SUMIF(Report!A:A,'Vehicle Details'!H805,Report!F:F))</f>
        <v>#DIV/0!</v>
      </c>
      <c r="W805" t="e">
        <f>AVERAGEIF(Report!A:A,'Vehicle Details'!H805,Report!G:G)</f>
        <v>#DIV/0!</v>
      </c>
      <c r="X805">
        <f>SUMIF(Report!A:A, 'Vehicle Details'!H805,Report!H:H)</f>
        <v>0</v>
      </c>
      <c r="AA805">
        <f>COUNTIF('National Seating Mobility - NSM'!B:B,'Vehicle Details'!H805)</f>
        <v>0</v>
      </c>
      <c r="AB805">
        <f>SUMIF('National Seating Mobility - NSM'!B:B,'Vehicle Details'!H805,'National Seating Mobility - NSM'!F:F)</f>
        <v>0</v>
      </c>
      <c r="AC805">
        <f>VLOOKUP(A805,Export!A:I,9,FALSE)</f>
        <v>0.7142857142857143</v>
      </c>
      <c r="AD805">
        <f>VLOOKUP(A805,Export!A:N,14,FALSE)</f>
        <v>76</v>
      </c>
    </row>
    <row r="806" spans="1:30">
      <c r="A806" s="1">
        <v>255</v>
      </c>
      <c r="B806" s="1" t="str">
        <f>VLOOKUP($A806,Contacts!$A:$O,14,FALSE)</f>
        <v>New England</v>
      </c>
      <c r="C806" s="1" t="str">
        <f>VLOOKUP($A806,Contacts!$A:$O,15,FALSE)</f>
        <v>North East</v>
      </c>
      <c r="D806" s="1" t="s">
        <v>4227</v>
      </c>
      <c r="E806" s="1" t="s">
        <v>44</v>
      </c>
      <c r="F806" s="1" t="s">
        <v>29</v>
      </c>
      <c r="G806" s="1" t="s">
        <v>3177</v>
      </c>
      <c r="H806" s="1" t="s">
        <v>4228</v>
      </c>
      <c r="I806" s="1" t="s">
        <v>4231</v>
      </c>
      <c r="J806" s="1" t="s">
        <v>4229</v>
      </c>
      <c r="K806" s="1" t="s">
        <v>4230</v>
      </c>
      <c r="L806" t="str">
        <f>VLOOKUP(K806,Page1!A:F,6,FALSE)</f>
        <v>Elevator Mechanic</v>
      </c>
      <c r="M806" s="61" t="str">
        <f>VLOOKUP(H806,VehiclesReport!A:D,4,FALSE)</f>
        <v>1102101879</v>
      </c>
      <c r="N806" t="str">
        <f>VLOOKUP(M806,Blackout!A:J,10,FALSE)</f>
        <v xml:space="preserve">67d 3h </v>
      </c>
      <c r="O806">
        <v>0</v>
      </c>
      <c r="P806">
        <f>SUMIF(Report!A:A,'Vehicle Details'!H806,Report!D:D)</f>
        <v>672</v>
      </c>
      <c r="V806">
        <f>P806/(SUMIF(Report!A:A,'Vehicle Details'!H806,Report!F:F))</f>
        <v>17.391304347826086</v>
      </c>
      <c r="W806">
        <f>AVERAGEIF(Report!A:A,'Vehicle Details'!H806,Report!G:G)</f>
        <v>5.85</v>
      </c>
      <c r="X806">
        <f>SUMIF(Report!A:A, 'Vehicle Details'!H806,Report!H:H)</f>
        <v>226.34</v>
      </c>
      <c r="AA806">
        <f>COUNTIF('National Seating Mobility - NSM'!B:B,'Vehicle Details'!H806)</f>
        <v>0</v>
      </c>
      <c r="AB806">
        <f>SUMIF('National Seating Mobility - NSM'!B:B,'Vehicle Details'!H806,'National Seating Mobility - NSM'!F:F)</f>
        <v>0</v>
      </c>
      <c r="AC806">
        <f>VLOOKUP(A806,Export!A:I,9,FALSE)</f>
        <v>0</v>
      </c>
      <c r="AD806">
        <f>VLOOKUP(A806,Export!A:N,14,FALSE)</f>
        <v>96</v>
      </c>
    </row>
    <row r="807" spans="1:30">
      <c r="A807" s="1">
        <v>255</v>
      </c>
      <c r="B807" s="1" t="str">
        <f>VLOOKUP($A807,Contacts!$A:$O,14,FALSE)</f>
        <v>New England</v>
      </c>
      <c r="C807" s="1" t="str">
        <f>VLOOKUP($A807,Contacts!$A:$O,15,FALSE)</f>
        <v>North East</v>
      </c>
      <c r="D807" s="1" t="s">
        <v>4232</v>
      </c>
      <c r="E807" s="1" t="s">
        <v>136</v>
      </c>
      <c r="F807" s="1" t="s">
        <v>29</v>
      </c>
      <c r="G807" s="1" t="s">
        <v>3177</v>
      </c>
      <c r="H807" s="1" t="s">
        <v>4233</v>
      </c>
      <c r="I807" s="1" t="s">
        <v>4234</v>
      </c>
      <c r="J807" s="1" t="s">
        <v>1290</v>
      </c>
      <c r="K807" s="1" t="s">
        <v>1291</v>
      </c>
      <c r="L807" t="str">
        <f>VLOOKUP(K807,Page1!A:F,6,FALSE)</f>
        <v>Access Sales</v>
      </c>
      <c r="M807" t="str">
        <f>VLOOKUP(H807,VehiclesReport!A:D,4,FALSE)</f>
        <v>1102104442</v>
      </c>
      <c r="N807" t="e">
        <f>VLOOKUP(M807,Blackout!A:J,10,FALSE)</f>
        <v>#N/A</v>
      </c>
      <c r="O807">
        <v>1</v>
      </c>
      <c r="P807">
        <f>SUMIF(Report!A:A,'Vehicle Details'!H807,Report!D:D)</f>
        <v>277</v>
      </c>
      <c r="V807">
        <f>P807/(SUMIF(Report!A:A,'Vehicle Details'!H807,Report!F:F))</f>
        <v>21.573208722741434</v>
      </c>
      <c r="W807">
        <f>AVERAGEIF(Report!A:A,'Vehicle Details'!H807,Report!G:G)</f>
        <v>6.3</v>
      </c>
      <c r="X807">
        <f>SUMIF(Report!A:A, 'Vehicle Details'!H807,Report!H:H)</f>
        <v>80.87</v>
      </c>
      <c r="AA807">
        <f>COUNTIF('National Seating Mobility - NSM'!B:B,'Vehicle Details'!H807)</f>
        <v>0</v>
      </c>
      <c r="AB807">
        <f>SUMIF('National Seating Mobility - NSM'!B:B,'Vehicle Details'!H807,'National Seating Mobility - NSM'!F:F)</f>
        <v>0</v>
      </c>
      <c r="AC807">
        <f>VLOOKUP(A807,Export!A:I,9,FALSE)</f>
        <v>0</v>
      </c>
      <c r="AD807">
        <f>VLOOKUP(A807,Export!A:N,14,FALSE)</f>
        <v>96</v>
      </c>
    </row>
    <row r="808" spans="1:30">
      <c r="A808" s="1">
        <v>255</v>
      </c>
      <c r="B808" s="1" t="str">
        <f>VLOOKUP($A808,Contacts!$A:$O,14,FALSE)</f>
        <v>New England</v>
      </c>
      <c r="C808" s="1" t="str">
        <f>VLOOKUP($A808,Contacts!$A:$O,15,FALSE)</f>
        <v>North East</v>
      </c>
      <c r="D808" s="1" t="s">
        <v>4235</v>
      </c>
      <c r="E808" s="1" t="s">
        <v>136</v>
      </c>
      <c r="F808" s="1" t="s">
        <v>29</v>
      </c>
      <c r="G808" s="1" t="s">
        <v>3177</v>
      </c>
      <c r="H808" s="1" t="s">
        <v>4236</v>
      </c>
      <c r="I808" s="1" t="s">
        <v>4237</v>
      </c>
      <c r="J808" s="1" t="s">
        <v>958</v>
      </c>
      <c r="K808" s="60" t="s">
        <v>959</v>
      </c>
      <c r="L808" t="e">
        <f>VLOOKUP(K808,Page1!A:F,6,FALSE)</f>
        <v>#N/A</v>
      </c>
      <c r="M808" s="61" t="e">
        <f>VLOOKUP(H808,VehiclesReport!A:D,4,FALSE)</f>
        <v>#N/A</v>
      </c>
      <c r="N808" t="e">
        <f>VLOOKUP(M808,Blackout!A:J,10,FALSE)</f>
        <v>#N/A</v>
      </c>
      <c r="O808">
        <v>0</v>
      </c>
      <c r="P808">
        <f>SUMIF(Report!A:A,'Vehicle Details'!H808,Report!D:D)</f>
        <v>1226</v>
      </c>
      <c r="V808">
        <f>P808/(SUMIF(Report!A:A,'Vehicle Details'!H808,Report!F:F))</f>
        <v>10.058249241119041</v>
      </c>
      <c r="W808">
        <f>AVERAGEIF(Report!A:A,'Vehicle Details'!H808,Report!G:G)</f>
        <v>5.81</v>
      </c>
      <c r="X808">
        <f>SUMIF(Report!A:A, 'Vehicle Details'!H808,Report!H:H)</f>
        <v>707.29</v>
      </c>
      <c r="AA808">
        <f>COUNTIF('National Seating Mobility - NSM'!B:B,'Vehicle Details'!H808)</f>
        <v>0</v>
      </c>
      <c r="AB808">
        <f>SUMIF('National Seating Mobility - NSM'!B:B,'Vehicle Details'!H808,'National Seating Mobility - NSM'!F:F)</f>
        <v>0</v>
      </c>
      <c r="AC808">
        <f>VLOOKUP(A808,Export!A:I,9,FALSE)</f>
        <v>0</v>
      </c>
      <c r="AD808">
        <f>VLOOKUP(A808,Export!A:N,14,FALSE)</f>
        <v>96</v>
      </c>
    </row>
    <row r="809" spans="1:30">
      <c r="A809" s="1">
        <v>250</v>
      </c>
      <c r="B809" s="1" t="str">
        <f>VLOOKUP($A809,Contacts!$A:$O,14,FALSE)</f>
        <v>Big East</v>
      </c>
      <c r="C809" s="1" t="str">
        <f>VLOOKUP($A809,Contacts!$A:$O,15,FALSE)</f>
        <v>North East</v>
      </c>
      <c r="D809" s="1" t="s">
        <v>184</v>
      </c>
      <c r="E809" s="1" t="s">
        <v>11</v>
      </c>
      <c r="F809" s="1" t="s">
        <v>45</v>
      </c>
      <c r="G809" s="1" t="s">
        <v>1606</v>
      </c>
      <c r="H809" s="1" t="s">
        <v>4238</v>
      </c>
      <c r="I809" s="1" t="s">
        <v>4241</v>
      </c>
      <c r="J809" s="1" t="s">
        <v>4240</v>
      </c>
      <c r="K809" s="60" t="s">
        <v>1674</v>
      </c>
      <c r="L809" t="e">
        <f>VLOOKUP(K809,Page1!A:F,6,FALSE)</f>
        <v>#N/A</v>
      </c>
      <c r="M809" t="str">
        <f>VLOOKUP(H809,VehiclesReport!A:D,4,FALSE)</f>
        <v>0090402865</v>
      </c>
      <c r="N809" t="e">
        <f>VLOOKUP(M809,Blackout!A:J,10,FALSE)</f>
        <v>#N/A</v>
      </c>
      <c r="O809">
        <v>1</v>
      </c>
      <c r="P809">
        <f>SUMIF(Report!A:A,'Vehicle Details'!H809,Report!D:D)</f>
        <v>314</v>
      </c>
      <c r="V809">
        <f>P809/(SUMIF(Report!A:A,'Vehicle Details'!H809,Report!F:F))</f>
        <v>15.684315684315685</v>
      </c>
      <c r="W809">
        <f>AVERAGEIF(Report!A:A,'Vehicle Details'!H809,Report!G:G)</f>
        <v>4.8</v>
      </c>
      <c r="X809">
        <f>SUMIF(Report!A:A, 'Vehicle Details'!H809,Report!H:H)</f>
        <v>96.1</v>
      </c>
      <c r="AA809">
        <f>COUNTIF('National Seating Mobility - NSM'!B:B,'Vehicle Details'!H809)</f>
        <v>0</v>
      </c>
      <c r="AB809">
        <f>SUMIF('National Seating Mobility - NSM'!B:B,'Vehicle Details'!H809,'National Seating Mobility - NSM'!F:F)</f>
        <v>0</v>
      </c>
      <c r="AC809">
        <f>VLOOKUP(A809,Export!A:I,9,FALSE)</f>
        <v>1</v>
      </c>
      <c r="AD809">
        <f>VLOOKUP(A809,Export!A:N,14,FALSE)</f>
        <v>238</v>
      </c>
    </row>
    <row r="810" spans="1:30">
      <c r="A810" s="1">
        <v>250</v>
      </c>
      <c r="B810" s="1" t="str">
        <f>VLOOKUP($A810,Contacts!$A:$O,14,FALSE)</f>
        <v>Big East</v>
      </c>
      <c r="C810" s="1" t="str">
        <f>VLOOKUP($A810,Contacts!$A:$O,15,FALSE)</f>
        <v>North East</v>
      </c>
      <c r="D810" s="1" t="s">
        <v>4242</v>
      </c>
      <c r="E810" s="1" t="s">
        <v>3056</v>
      </c>
      <c r="F810" s="1" t="s">
        <v>45</v>
      </c>
      <c r="G810" s="1" t="s">
        <v>4243</v>
      </c>
      <c r="H810" s="1" t="s">
        <v>4244</v>
      </c>
      <c r="I810" s="1" t="s">
        <v>4246</v>
      </c>
      <c r="J810" s="1" t="s">
        <v>4245</v>
      </c>
      <c r="K810" s="60" t="s">
        <v>1674</v>
      </c>
      <c r="L810" t="e">
        <f>VLOOKUP(K810,Page1!A:F,6,FALSE)</f>
        <v>#N/A</v>
      </c>
      <c r="M810" t="str">
        <f>VLOOKUP(H810,VehiclesReport!A:D,4,FALSE)</f>
        <v>0042085021</v>
      </c>
      <c r="N810" t="e">
        <f>VLOOKUP(M810,Blackout!A:J,10,FALSE)</f>
        <v>#N/A</v>
      </c>
      <c r="O810">
        <v>1</v>
      </c>
      <c r="P810">
        <f>SUMIF(Report!A:A,'Vehicle Details'!H810,Report!D:D)</f>
        <v>945</v>
      </c>
      <c r="V810">
        <f>P810/(SUMIF(Report!A:A,'Vehicle Details'!H810,Report!F:F))</f>
        <v>14.18492945061543</v>
      </c>
      <c r="W810">
        <f>AVERAGEIF(Report!A:A,'Vehicle Details'!H810,Report!G:G)</f>
        <v>4.7680000000000007</v>
      </c>
      <c r="X810">
        <f>SUMIF(Report!A:A, 'Vehicle Details'!H810,Report!H:H)</f>
        <v>318.89999999999998</v>
      </c>
      <c r="AA810">
        <f>COUNTIF('National Seating Mobility - NSM'!B:B,'Vehicle Details'!H810)</f>
        <v>0</v>
      </c>
      <c r="AB810">
        <f>SUMIF('National Seating Mobility - NSM'!B:B,'Vehicle Details'!H810,'National Seating Mobility - NSM'!F:F)</f>
        <v>0</v>
      </c>
      <c r="AC810">
        <f>VLOOKUP(A810,Export!A:I,9,FALSE)</f>
        <v>1</v>
      </c>
      <c r="AD810">
        <f>VLOOKUP(A810,Export!A:N,14,FALSE)</f>
        <v>238</v>
      </c>
    </row>
    <row r="811" spans="1:30">
      <c r="A811" s="1">
        <v>250</v>
      </c>
      <c r="B811" s="1" t="str">
        <f>VLOOKUP($A811,Contacts!$A:$O,14,FALSE)</f>
        <v>Big East</v>
      </c>
      <c r="C811" s="1" t="str">
        <f>VLOOKUP($A811,Contacts!$A:$O,15,FALSE)</f>
        <v>North East</v>
      </c>
      <c r="D811" s="1" t="s">
        <v>4247</v>
      </c>
      <c r="E811" s="1" t="s">
        <v>67</v>
      </c>
      <c r="F811" s="1" t="s">
        <v>21</v>
      </c>
      <c r="G811" s="1" t="s">
        <v>806</v>
      </c>
      <c r="H811" s="1" t="s">
        <v>4248</v>
      </c>
      <c r="I811" s="1" t="s">
        <v>4251</v>
      </c>
      <c r="J811" s="1" t="s">
        <v>4249</v>
      </c>
      <c r="K811" s="1" t="s">
        <v>4250</v>
      </c>
      <c r="L811" t="str">
        <f>VLOOKUP(K811,Page1!A:F,6,FALSE)</f>
        <v>Access Technician</v>
      </c>
      <c r="M811" t="str">
        <f>VLOOKUP(H811,VehiclesReport!A:D,4,FALSE)</f>
        <v>0090402573</v>
      </c>
      <c r="N811" t="e">
        <f>VLOOKUP(M811,Blackout!A:J,10,FALSE)</f>
        <v>#N/A</v>
      </c>
      <c r="O811">
        <v>1</v>
      </c>
      <c r="P811">
        <f>SUMIF(Report!A:A,'Vehicle Details'!H811,Report!D:D)</f>
        <v>788</v>
      </c>
      <c r="V811">
        <f>P811/(SUMIF(Report!A:A,'Vehicle Details'!H811,Report!F:F))</f>
        <v>18.784266984505361</v>
      </c>
      <c r="W811">
        <f>AVERAGEIF(Report!A:A,'Vehicle Details'!H811,Report!G:G)</f>
        <v>5.08</v>
      </c>
      <c r="X811">
        <f>SUMIF(Report!A:A, 'Vehicle Details'!H811,Report!H:H)</f>
        <v>212.94</v>
      </c>
      <c r="AA811" s="61">
        <f>COUNTIF('National Seating Mobility - NSM'!B:B,'Vehicle Details'!H811)</f>
        <v>1</v>
      </c>
      <c r="AB811">
        <f>SUMIF('National Seating Mobility - NSM'!B:B,'Vehicle Details'!H811,'National Seating Mobility - NSM'!F:F)</f>
        <v>0</v>
      </c>
      <c r="AC811">
        <f>VLOOKUP(A811,Export!A:I,9,FALSE)</f>
        <v>1</v>
      </c>
      <c r="AD811">
        <f>VLOOKUP(A811,Export!A:N,14,FALSE)</f>
        <v>238</v>
      </c>
    </row>
    <row r="812" spans="1:30">
      <c r="A812" s="1">
        <v>178</v>
      </c>
      <c r="B812" s="1" t="str">
        <f>VLOOKUP($A812,Contacts!$A:$O,14,FALSE)</f>
        <v>South Pacific</v>
      </c>
      <c r="C812" s="1" t="str">
        <f>VLOOKUP($A812,Contacts!$A:$O,15,FALSE)</f>
        <v>West</v>
      </c>
      <c r="D812" s="1" t="s">
        <v>4252</v>
      </c>
      <c r="E812" s="1" t="s">
        <v>11</v>
      </c>
      <c r="F812" s="1" t="s">
        <v>21</v>
      </c>
      <c r="G812" s="1" t="s">
        <v>447</v>
      </c>
      <c r="H812" s="1" t="s">
        <v>4253</v>
      </c>
      <c r="I812" s="1" t="s">
        <v>4256</v>
      </c>
      <c r="J812" s="1" t="s">
        <v>4254</v>
      </c>
      <c r="K812" s="1" t="s">
        <v>4255</v>
      </c>
      <c r="L812" t="str">
        <f>VLOOKUP(K812,Page1!A:F,6,FALSE)</f>
        <v>RTS</v>
      </c>
      <c r="M812" t="str">
        <f>VLOOKUP(H812,VehiclesReport!A:D,4,FALSE)</f>
        <v>1102102012</v>
      </c>
      <c r="N812" t="e">
        <f>VLOOKUP(M812,Blackout!A:J,10,FALSE)</f>
        <v>#N/A</v>
      </c>
      <c r="O812">
        <v>1</v>
      </c>
      <c r="P812">
        <f>SUMIF(Report!A:A,'Vehicle Details'!H812,Report!D:D)</f>
        <v>569</v>
      </c>
      <c r="V812">
        <f>P812/(SUMIF(Report!A:A,'Vehicle Details'!H812,Report!F:F))</f>
        <v>23.738005840634127</v>
      </c>
      <c r="W812">
        <f>AVERAGEIF(Report!A:A,'Vehicle Details'!H812,Report!G:G)</f>
        <v>6.15</v>
      </c>
      <c r="X812">
        <f>SUMIF(Report!A:A, 'Vehicle Details'!H812,Report!H:H)</f>
        <v>147.47</v>
      </c>
      <c r="AA812">
        <f>COUNTIF('National Seating Mobility - NSM'!B:B,'Vehicle Details'!H812)</f>
        <v>1</v>
      </c>
      <c r="AB812">
        <f>SUMIF('National Seating Mobility - NSM'!B:B,'Vehicle Details'!H812,'National Seating Mobility - NSM'!F:F)</f>
        <v>1</v>
      </c>
      <c r="AC812">
        <f>VLOOKUP(A812,Export!A:I,9,FALSE)</f>
        <v>0.63636363636363635</v>
      </c>
      <c r="AD812">
        <f>VLOOKUP(A812,Export!A:N,14,FALSE)</f>
        <v>115</v>
      </c>
    </row>
    <row r="813" spans="1:30">
      <c r="A813" s="1">
        <v>250</v>
      </c>
      <c r="B813" s="1" t="str">
        <f>VLOOKUP($A813,Contacts!$A:$O,14,FALSE)</f>
        <v>Big East</v>
      </c>
      <c r="C813" s="1" t="str">
        <f>VLOOKUP($A813,Contacts!$A:$O,15,FALSE)</f>
        <v>North East</v>
      </c>
      <c r="D813" s="1" t="s">
        <v>4257</v>
      </c>
      <c r="E813" s="1" t="s">
        <v>11</v>
      </c>
      <c r="F813" s="1" t="s">
        <v>21</v>
      </c>
      <c r="G813" s="1" t="s">
        <v>913</v>
      </c>
      <c r="H813" s="1" t="s">
        <v>4258</v>
      </c>
      <c r="I813" s="1" t="s">
        <v>4260</v>
      </c>
      <c r="J813" s="1" t="s">
        <v>4259</v>
      </c>
      <c r="K813" s="60" t="s">
        <v>1674</v>
      </c>
      <c r="L813" t="e">
        <f>VLOOKUP(K813,Page1!A:F,6,FALSE)</f>
        <v>#N/A</v>
      </c>
      <c r="M813" t="str">
        <f>VLOOKUP(H813,VehiclesReport!A:D,4,FALSE)</f>
        <v>0090402217</v>
      </c>
      <c r="N813" t="e">
        <f>VLOOKUP(M813,Blackout!A:J,10,FALSE)</f>
        <v>#N/A</v>
      </c>
      <c r="O813">
        <v>1</v>
      </c>
      <c r="P813">
        <f>SUMIF(Report!A:A,'Vehicle Details'!H813,Report!D:D)</f>
        <v>334</v>
      </c>
      <c r="V813">
        <f>P813/(SUMIF(Report!A:A,'Vehicle Details'!H813,Report!F:F))</f>
        <v>19.418604651162791</v>
      </c>
      <c r="W813">
        <f>AVERAGEIF(Report!A:A,'Vehicle Details'!H813,Report!G:G)</f>
        <v>4.7699999999999996</v>
      </c>
      <c r="X813">
        <f>SUMIF(Report!A:A, 'Vehicle Details'!H813,Report!H:H)</f>
        <v>82.05</v>
      </c>
      <c r="AA813">
        <f>COUNTIF('National Seating Mobility - NSM'!B:B,'Vehicle Details'!H813)</f>
        <v>0</v>
      </c>
      <c r="AB813">
        <f>SUMIF('National Seating Mobility - NSM'!B:B,'Vehicle Details'!H813,'National Seating Mobility - NSM'!F:F)</f>
        <v>0</v>
      </c>
      <c r="AC813">
        <f>VLOOKUP(A813,Export!A:I,9,FALSE)</f>
        <v>1</v>
      </c>
      <c r="AD813">
        <f>VLOOKUP(A813,Export!A:N,14,FALSE)</f>
        <v>238</v>
      </c>
    </row>
    <row r="814" spans="1:30">
      <c r="A814" s="1">
        <v>161</v>
      </c>
      <c r="B814" s="1" t="str">
        <f>VLOOKUP($A814,Contacts!$A:$O,14,FALSE)</f>
        <v>Mid-Central</v>
      </c>
      <c r="C814" s="1" t="str">
        <f>VLOOKUP($A814,Contacts!$A:$O,15,FALSE)</f>
        <v>Central</v>
      </c>
      <c r="D814" s="1" t="s">
        <v>4261</v>
      </c>
      <c r="E814" s="1" t="s">
        <v>11</v>
      </c>
      <c r="F814" s="1" t="s">
        <v>45</v>
      </c>
      <c r="G814" s="1" t="s">
        <v>46</v>
      </c>
      <c r="H814" s="1" t="s">
        <v>4262</v>
      </c>
      <c r="I814" s="1" t="s">
        <v>4265</v>
      </c>
      <c r="J814" s="1" t="s">
        <v>4263</v>
      </c>
      <c r="K814" s="1" t="s">
        <v>4264</v>
      </c>
      <c r="L814" t="str">
        <f>VLOOKUP(K814,Page1!A:F,6,FALSE)</f>
        <v>Technician</v>
      </c>
      <c r="M814" t="str">
        <f>VLOOKUP(H814,VehiclesReport!A:D,4,FALSE)</f>
        <v>1102101998</v>
      </c>
      <c r="N814" t="e">
        <f>VLOOKUP(M814,Blackout!A:J,10,FALSE)</f>
        <v>#N/A</v>
      </c>
      <c r="O814">
        <v>1</v>
      </c>
      <c r="P814">
        <f>SUMIF(Report!A:A,'Vehicle Details'!H814,Report!D:D)</f>
        <v>818</v>
      </c>
      <c r="V814">
        <f>P814/(SUMIF(Report!A:A,'Vehicle Details'!H814,Report!F:F))</f>
        <v>15.88966588966589</v>
      </c>
      <c r="W814">
        <f>AVERAGEIF(Report!A:A,'Vehicle Details'!H814,Report!G:G)</f>
        <v>4.32</v>
      </c>
      <c r="X814">
        <f>SUMIF(Report!A:A, 'Vehicle Details'!H814,Report!H:H)</f>
        <v>222.76999999999998</v>
      </c>
      <c r="AA814">
        <f>COUNTIF('National Seating Mobility - NSM'!B:B,'Vehicle Details'!H814)</f>
        <v>0</v>
      </c>
      <c r="AB814">
        <f>SUMIF('National Seating Mobility - NSM'!B:B,'Vehicle Details'!H814,'National Seating Mobility - NSM'!F:F)</f>
        <v>0</v>
      </c>
      <c r="AC814">
        <f>VLOOKUP(A814,Export!A:I,9,FALSE)</f>
        <v>0.375</v>
      </c>
      <c r="AD814">
        <f>VLOOKUP(A814,Export!A:N,14,FALSE)</f>
        <v>73</v>
      </c>
    </row>
    <row r="815" spans="1:30">
      <c r="A815" s="1">
        <v>931</v>
      </c>
      <c r="B815" s="1" t="e">
        <f>VLOOKUP($A815,Contacts!$A:$O,14,FALSE)</f>
        <v>#N/A</v>
      </c>
      <c r="C815" s="1" t="e">
        <f>VLOOKUP($A815,Contacts!$A:$O,15,FALSE)</f>
        <v>#N/A</v>
      </c>
      <c r="D815" s="1" t="s">
        <v>4266</v>
      </c>
      <c r="E815" s="1" t="s">
        <v>11</v>
      </c>
      <c r="F815" s="1" t="s">
        <v>45</v>
      </c>
      <c r="G815" s="1" t="s">
        <v>171</v>
      </c>
      <c r="H815" s="1" t="s">
        <v>4267</v>
      </c>
      <c r="I815" s="1" t="s">
        <v>4270</v>
      </c>
      <c r="J815" s="1" t="s">
        <v>4268</v>
      </c>
      <c r="K815" s="1" t="s">
        <v>4269</v>
      </c>
      <c r="L815" t="str">
        <f>VLOOKUP(K815,Page1!A:F,6,FALSE)</f>
        <v>Area Manager</v>
      </c>
      <c r="M815" s="61" t="e">
        <f>VLOOKUP(H815,VehiclesReport!A:D,4,FALSE)</f>
        <v>#N/A</v>
      </c>
      <c r="N815" t="e">
        <f>VLOOKUP(M815,Blackout!A:J,10,FALSE)</f>
        <v>#N/A</v>
      </c>
      <c r="O815">
        <v>0</v>
      </c>
      <c r="P815">
        <f>SUMIF(Report!A:A,'Vehicle Details'!H815,Report!D:D)</f>
        <v>399</v>
      </c>
      <c r="V815">
        <f>P815/(SUMIF(Report!A:A,'Vehicle Details'!H815,Report!F:F))</f>
        <v>31.442080378250591</v>
      </c>
      <c r="W815">
        <f>AVERAGEIF(Report!A:A,'Vehicle Details'!H815,Report!G:G)</f>
        <v>5.0999999999999996</v>
      </c>
      <c r="X815">
        <f>SUMIF(Report!A:A, 'Vehicle Details'!H815,Report!H:H)</f>
        <v>64.72</v>
      </c>
      <c r="AA815">
        <f>COUNTIF('National Seating Mobility - NSM'!B:B,'Vehicle Details'!H815)</f>
        <v>0</v>
      </c>
      <c r="AB815">
        <f>SUMIF('National Seating Mobility - NSM'!B:B,'Vehicle Details'!H815,'National Seating Mobility - NSM'!F:F)</f>
        <v>0</v>
      </c>
      <c r="AC815" t="e">
        <f>VLOOKUP(A815,Export!A:I,9,FALSE)</f>
        <v>#N/A</v>
      </c>
      <c r="AD815" t="e">
        <f>VLOOKUP(A815,Export!A:N,14,FALSE)</f>
        <v>#N/A</v>
      </c>
    </row>
    <row r="816" spans="1:30">
      <c r="A816" s="1">
        <v>260</v>
      </c>
      <c r="B816" s="1" t="str">
        <f>VLOOKUP($A816,Contacts!$A:$O,14,FALSE)</f>
        <v>Gulf Coast</v>
      </c>
      <c r="C816" s="1" t="str">
        <f>VLOOKUP($A816,Contacts!$A:$O,15,FALSE)</f>
        <v>South East</v>
      </c>
      <c r="D816" s="1" t="s">
        <v>4271</v>
      </c>
      <c r="E816" s="1" t="s">
        <v>11</v>
      </c>
      <c r="F816" s="1" t="s">
        <v>21</v>
      </c>
      <c r="G816" s="1" t="s">
        <v>637</v>
      </c>
      <c r="H816" s="1" t="s">
        <v>4272</v>
      </c>
      <c r="I816" s="1" t="s">
        <v>4275</v>
      </c>
      <c r="J816" s="1" t="s">
        <v>4273</v>
      </c>
      <c r="K816" s="1" t="s">
        <v>4274</v>
      </c>
      <c r="L816" t="str">
        <f>VLOOKUP(K816,Page1!A:F,6,FALSE)</f>
        <v>Technician</v>
      </c>
      <c r="M816" t="str">
        <f>VLOOKUP(H816,VehiclesReport!A:D,4,FALSE)</f>
        <v>1102101056</v>
      </c>
      <c r="N816" t="e">
        <f>VLOOKUP(M816,Blackout!A:J,10,FALSE)</f>
        <v>#N/A</v>
      </c>
      <c r="O816">
        <v>1</v>
      </c>
      <c r="P816">
        <f>SUMIF(Report!A:A,'Vehicle Details'!H816,Report!D:D)</f>
        <v>382</v>
      </c>
      <c r="V816">
        <f>P816/(SUMIF(Report!A:A,'Vehicle Details'!H816,Report!F:F))</f>
        <v>17.522935779816514</v>
      </c>
      <c r="W816">
        <f>AVERAGEIF(Report!A:A,'Vehicle Details'!H816,Report!G:G)</f>
        <v>4.3</v>
      </c>
      <c r="X816">
        <f>SUMIF(Report!A:A, 'Vehicle Details'!H816,Report!H:H)</f>
        <v>93.75</v>
      </c>
      <c r="AA816">
        <f>COUNTIF('National Seating Mobility - NSM'!B:B,'Vehicle Details'!H816)</f>
        <v>1</v>
      </c>
      <c r="AB816">
        <f>SUMIF('National Seating Mobility - NSM'!B:B,'Vehicle Details'!H816,'National Seating Mobility - NSM'!F:F)</f>
        <v>1</v>
      </c>
      <c r="AC816">
        <f>VLOOKUP(A816,Export!A:I,9,FALSE)</f>
        <v>0.8571428571428571</v>
      </c>
      <c r="AD816">
        <f>VLOOKUP(A816,Export!A:N,14,FALSE)</f>
        <v>80</v>
      </c>
    </row>
    <row r="817" spans="1:30">
      <c r="A817" s="1">
        <v>220</v>
      </c>
      <c r="B817" s="1" t="str">
        <f>VLOOKUP($A817,Contacts!$A:$O,14,FALSE)</f>
        <v>SC Texas</v>
      </c>
      <c r="C817" s="1" t="str">
        <f>VLOOKUP($A817,Contacts!$A:$O,15,FALSE)</f>
        <v>South East</v>
      </c>
      <c r="D817" s="1" t="s">
        <v>4276</v>
      </c>
      <c r="E817" s="1" t="s">
        <v>11</v>
      </c>
      <c r="F817" s="1" t="s">
        <v>21</v>
      </c>
      <c r="G817" s="1" t="s">
        <v>637</v>
      </c>
      <c r="H817" s="1" t="s">
        <v>4277</v>
      </c>
      <c r="I817" s="1" t="s">
        <v>4280</v>
      </c>
      <c r="J817" s="1" t="s">
        <v>4278</v>
      </c>
      <c r="K817" s="1" t="s">
        <v>4279</v>
      </c>
      <c r="L817" t="str">
        <f>VLOOKUP(K817,Page1!A:F,6,FALSE)</f>
        <v>Technician</v>
      </c>
      <c r="M817" t="str">
        <f>VLOOKUP(H817,VehiclesReport!A:D,4,FALSE)</f>
        <v>1102105148</v>
      </c>
      <c r="N817" t="e">
        <f>VLOOKUP(M817,Blackout!A:J,10,FALSE)</f>
        <v>#N/A</v>
      </c>
      <c r="O817">
        <v>1</v>
      </c>
      <c r="P817">
        <f>SUMIF(Report!A:A,'Vehicle Details'!H817,Report!D:D)</f>
        <v>404</v>
      </c>
      <c r="V817">
        <f>P817/(SUMIF(Report!A:A,'Vehicle Details'!H817,Report!F:F))</f>
        <v>17.797356828193834</v>
      </c>
      <c r="W817">
        <f>AVERAGEIF(Report!A:A,'Vehicle Details'!H817,Report!G:G)</f>
        <v>4.0999999999999996</v>
      </c>
      <c r="X817">
        <f>SUMIF(Report!A:A, 'Vehicle Details'!H817,Report!H:H)</f>
        <v>93.1</v>
      </c>
      <c r="AA817">
        <f>COUNTIF('National Seating Mobility - NSM'!B:B,'Vehicle Details'!H817)</f>
        <v>1</v>
      </c>
      <c r="AB817">
        <f>SUMIF('National Seating Mobility - NSM'!B:B,'Vehicle Details'!H817,'National Seating Mobility - NSM'!F:F)</f>
        <v>1</v>
      </c>
      <c r="AC817">
        <f>VLOOKUP(A817,Export!A:I,9,FALSE)</f>
        <v>0.25</v>
      </c>
      <c r="AD817">
        <f>VLOOKUP(A817,Export!A:N,14,FALSE)</f>
        <v>50</v>
      </c>
    </row>
    <row r="818" spans="1:30">
      <c r="A818" s="1">
        <v>4</v>
      </c>
      <c r="B818" s="1" t="str">
        <f>VLOOKUP($A818,Contacts!$A:$O,14,FALSE)</f>
        <v>Gulf Coast</v>
      </c>
      <c r="C818" s="1" t="str">
        <f>VLOOKUP($A818,Contacts!$A:$O,15,FALSE)</f>
        <v>South East</v>
      </c>
      <c r="D818" s="1" t="s">
        <v>4281</v>
      </c>
      <c r="E818" s="1" t="s">
        <v>11</v>
      </c>
      <c r="F818" s="1" t="s">
        <v>21</v>
      </c>
      <c r="G818" s="1" t="s">
        <v>637</v>
      </c>
      <c r="H818" s="1" t="s">
        <v>4282</v>
      </c>
      <c r="I818" s="1" t="s">
        <v>4285</v>
      </c>
      <c r="J818" s="1" t="s">
        <v>4283</v>
      </c>
      <c r="K818" s="1" t="s">
        <v>4284</v>
      </c>
      <c r="L818" t="str">
        <f>VLOOKUP(K818,Page1!A:F,6,FALSE)</f>
        <v>Technician</v>
      </c>
      <c r="M818" t="str">
        <f>VLOOKUP(H818,VehiclesReport!A:D,4,FALSE)</f>
        <v>0090401206</v>
      </c>
      <c r="N818" t="e">
        <f>VLOOKUP(M818,Blackout!A:J,10,FALSE)</f>
        <v>#N/A</v>
      </c>
      <c r="O818">
        <v>1</v>
      </c>
      <c r="P818">
        <f>SUMIF(Report!A:A,'Vehicle Details'!H818,Report!D:D)</f>
        <v>331</v>
      </c>
      <c r="V818">
        <f>P818/(SUMIF(Report!A:A,'Vehicle Details'!H818,Report!F:F))</f>
        <v>16.138469039492929</v>
      </c>
      <c r="W818">
        <f>AVERAGEIF(Report!A:A,'Vehicle Details'!H818,Report!G:G)</f>
        <v>4.5999999999999996</v>
      </c>
      <c r="X818">
        <f>SUMIF(Report!A:A, 'Vehicle Details'!H818,Report!H:H)</f>
        <v>94.35</v>
      </c>
      <c r="AA818">
        <f>COUNTIF('National Seating Mobility - NSM'!B:B,'Vehicle Details'!H818)</f>
        <v>1</v>
      </c>
      <c r="AB818">
        <f>SUMIF('National Seating Mobility - NSM'!B:B,'Vehicle Details'!H818,'National Seating Mobility - NSM'!F:F)</f>
        <v>1</v>
      </c>
      <c r="AC818">
        <f>VLOOKUP(A818,Export!A:I,9,FALSE)</f>
        <v>0.22727272727272727</v>
      </c>
      <c r="AD818">
        <f>VLOOKUP(A818,Export!A:N,14,FALSE)</f>
        <v>529</v>
      </c>
    </row>
    <row r="819" spans="1:30">
      <c r="A819" s="1">
        <v>223</v>
      </c>
      <c r="B819" s="1" t="str">
        <f>VLOOKUP($A819,Contacts!$A:$O,14,FALSE)</f>
        <v>SC Texas</v>
      </c>
      <c r="C819" s="1" t="str">
        <f>VLOOKUP($A819,Contacts!$A:$O,15,FALSE)</f>
        <v>South East</v>
      </c>
      <c r="D819" s="1" t="s">
        <v>4286</v>
      </c>
      <c r="E819" s="1" t="s">
        <v>67</v>
      </c>
      <c r="F819" s="1" t="s">
        <v>99</v>
      </c>
      <c r="G819" s="1" t="s">
        <v>1061</v>
      </c>
      <c r="H819" s="1" t="s">
        <v>4287</v>
      </c>
      <c r="I819" s="1" t="s">
        <v>4290</v>
      </c>
      <c r="J819" s="1" t="s">
        <v>4288</v>
      </c>
      <c r="K819" s="1" t="s">
        <v>4289</v>
      </c>
      <c r="L819" t="str">
        <f>VLOOKUP(K819,Page1!A:F,6,FALSE)</f>
        <v>RTS</v>
      </c>
      <c r="M819" t="str">
        <f>VLOOKUP(H819,VehiclesReport!A:D,4,FALSE)</f>
        <v>0090401846</v>
      </c>
      <c r="N819" t="e">
        <f>VLOOKUP(M819,Blackout!A:J,10,FALSE)</f>
        <v>#N/A</v>
      </c>
      <c r="O819">
        <v>1</v>
      </c>
      <c r="P819">
        <f>SUMIF(Report!A:A,'Vehicle Details'!H819,Report!D:D)</f>
        <v>475</v>
      </c>
      <c r="V819">
        <f>P819/(SUMIF(Report!A:A,'Vehicle Details'!H819,Report!F:F))</f>
        <v>17.191458559536734</v>
      </c>
      <c r="W819">
        <f>AVERAGEIF(Report!A:A,'Vehicle Details'!H819,Report!G:G)</f>
        <v>4.4050000000000002</v>
      </c>
      <c r="X819">
        <f>SUMIF(Report!A:A, 'Vehicle Details'!H819,Report!H:H)</f>
        <v>119.78999999999999</v>
      </c>
      <c r="AA819">
        <f>COUNTIF('National Seating Mobility - NSM'!B:B,'Vehicle Details'!H819)</f>
        <v>0</v>
      </c>
      <c r="AB819">
        <f>SUMIF('National Seating Mobility - NSM'!B:B,'Vehicle Details'!H819,'National Seating Mobility - NSM'!F:F)</f>
        <v>0</v>
      </c>
      <c r="AC819">
        <f>VLOOKUP(A819,Export!A:I,9,FALSE)</f>
        <v>0.2</v>
      </c>
      <c r="AD819">
        <f>VLOOKUP(A819,Export!A:N,14,FALSE)</f>
        <v>47</v>
      </c>
    </row>
    <row r="820" spans="1:30">
      <c r="A820" s="1">
        <v>259</v>
      </c>
      <c r="B820" s="1" t="str">
        <f>VLOOKUP($A820,Contacts!$A:$O,14,FALSE)</f>
        <v>Pac.N.West</v>
      </c>
      <c r="C820" s="1" t="str">
        <f>VLOOKUP($A820,Contacts!$A:$O,15,FALSE)</f>
        <v>West</v>
      </c>
      <c r="D820" s="1" t="s">
        <v>4291</v>
      </c>
      <c r="E820" s="1" t="s">
        <v>44</v>
      </c>
      <c r="F820" s="1" t="s">
        <v>29</v>
      </c>
      <c r="G820" s="1" t="s">
        <v>476</v>
      </c>
      <c r="H820" s="1" t="s">
        <v>4292</v>
      </c>
      <c r="I820" s="1" t="s">
        <v>4295</v>
      </c>
      <c r="J820" s="1" t="s">
        <v>4293</v>
      </c>
      <c r="K820" s="60" t="s">
        <v>4294</v>
      </c>
      <c r="L820" t="e">
        <f>VLOOKUP(K820,Page1!A:F,6,FALSE)</f>
        <v>#N/A</v>
      </c>
      <c r="M820" t="str">
        <f>VLOOKUP(H820,VehiclesReport!A:D,4,FALSE)</f>
        <v>0090402918</v>
      </c>
      <c r="N820" t="e">
        <f>VLOOKUP(M820,Blackout!A:J,10,FALSE)</f>
        <v>#N/A</v>
      </c>
      <c r="O820">
        <v>1</v>
      </c>
      <c r="P820">
        <f>SUMIF(Report!A:A,'Vehicle Details'!H820,Report!D:D)</f>
        <v>362</v>
      </c>
      <c r="V820">
        <f>P820/(SUMIF(Report!A:A,'Vehicle Details'!H820,Report!F:F))</f>
        <v>22.568578553615961</v>
      </c>
      <c r="W820">
        <f>AVERAGEIF(Report!A:A,'Vehicle Details'!H820,Report!G:G)</f>
        <v>5.8</v>
      </c>
      <c r="X820">
        <f>SUMIF(Report!A:A, 'Vehicle Details'!H820,Report!H:H)</f>
        <v>92.99</v>
      </c>
      <c r="AA820">
        <f>COUNTIF('National Seating Mobility - NSM'!B:B,'Vehicle Details'!H820)</f>
        <v>0</v>
      </c>
      <c r="AB820">
        <f>SUMIF('National Seating Mobility - NSM'!B:B,'Vehicle Details'!H820,'National Seating Mobility - NSM'!F:F)</f>
        <v>0</v>
      </c>
      <c r="AC820">
        <f>VLOOKUP(A820,Export!A:I,9,FALSE)</f>
        <v>0.5</v>
      </c>
      <c r="AD820">
        <f>VLOOKUP(A820,Export!A:N,14,FALSE)</f>
        <v>105</v>
      </c>
    </row>
    <row r="821" spans="1:30">
      <c r="A821" s="1">
        <v>259</v>
      </c>
      <c r="B821" s="1" t="str">
        <f>VLOOKUP($A821,Contacts!$A:$O,14,FALSE)</f>
        <v>Pac.N.West</v>
      </c>
      <c r="C821" s="1" t="str">
        <f>VLOOKUP($A821,Contacts!$A:$O,15,FALSE)</f>
        <v>West</v>
      </c>
      <c r="D821" s="1" t="s">
        <v>4296</v>
      </c>
      <c r="E821" s="1" t="s">
        <v>67</v>
      </c>
      <c r="F821" s="1" t="s">
        <v>29</v>
      </c>
      <c r="G821" s="1" t="s">
        <v>476</v>
      </c>
      <c r="H821" s="1" t="s">
        <v>4297</v>
      </c>
      <c r="I821" s="1" t="s">
        <v>4300</v>
      </c>
      <c r="J821" s="1" t="s">
        <v>4298</v>
      </c>
      <c r="K821" s="1" t="s">
        <v>4299</v>
      </c>
      <c r="L821" t="str">
        <f>VLOOKUP(K821,Page1!A:F,6,FALSE)</f>
        <v>Technician</v>
      </c>
      <c r="M821" t="str">
        <f>VLOOKUP(H821,VehiclesReport!A:D,4,FALSE)</f>
        <v>0090402699</v>
      </c>
      <c r="N821" t="e">
        <f>VLOOKUP(M821,Blackout!A:J,10,FALSE)</f>
        <v>#N/A</v>
      </c>
      <c r="O821">
        <v>1</v>
      </c>
      <c r="P821">
        <f>SUMIF(Report!A:A,'Vehicle Details'!H821,Report!D:D)</f>
        <v>440</v>
      </c>
      <c r="V821">
        <f>P821/(SUMIF(Report!A:A,'Vehicle Details'!H821,Report!F:F))</f>
        <v>24.36323366555925</v>
      </c>
      <c r="W821">
        <f>AVERAGEIF(Report!A:A,'Vehicle Details'!H821,Report!G:G)</f>
        <v>6.3</v>
      </c>
      <c r="X821">
        <f>SUMIF(Report!A:A, 'Vehicle Details'!H821,Report!H:H)</f>
        <v>113.82</v>
      </c>
      <c r="AA821">
        <f>COUNTIF('National Seating Mobility - NSM'!B:B,'Vehicle Details'!H821)</f>
        <v>0</v>
      </c>
      <c r="AB821">
        <f>SUMIF('National Seating Mobility - NSM'!B:B,'Vehicle Details'!H821,'National Seating Mobility - NSM'!F:F)</f>
        <v>0</v>
      </c>
      <c r="AC821">
        <f>VLOOKUP(A821,Export!A:I,9,FALSE)</f>
        <v>0.5</v>
      </c>
      <c r="AD821">
        <f>VLOOKUP(A821,Export!A:N,14,FALSE)</f>
        <v>105</v>
      </c>
    </row>
    <row r="822" spans="1:30">
      <c r="A822" s="1">
        <v>143</v>
      </c>
      <c r="B822" s="1" t="str">
        <f>VLOOKUP($A822,Contacts!$A:$O,14,FALSE)</f>
        <v>SEC</v>
      </c>
      <c r="C822" s="1" t="str">
        <f>VLOOKUP($A822,Contacts!$A:$O,15,FALSE)</f>
        <v>South East</v>
      </c>
      <c r="D822" s="1" t="s">
        <v>4301</v>
      </c>
      <c r="E822" s="1" t="s">
        <v>11</v>
      </c>
      <c r="F822" s="1" t="s">
        <v>21</v>
      </c>
      <c r="G822" s="1" t="s">
        <v>637</v>
      </c>
      <c r="H822" s="1" t="s">
        <v>4302</v>
      </c>
      <c r="I822" s="1" t="s">
        <v>4305</v>
      </c>
      <c r="J822" s="1" t="s">
        <v>4303</v>
      </c>
      <c r="K822" s="1" t="s">
        <v>4304</v>
      </c>
      <c r="L822" t="str">
        <f>VLOOKUP(K822,Page1!A:F,6,FALSE)</f>
        <v>Access Technician</v>
      </c>
      <c r="M822" t="str">
        <f>VLOOKUP(H822,VehiclesReport!A:D,4,FALSE)</f>
        <v>0090402862</v>
      </c>
      <c r="N822" t="e">
        <f>VLOOKUP(M822,Blackout!A:J,10,FALSE)</f>
        <v>#N/A</v>
      </c>
      <c r="O822">
        <v>1</v>
      </c>
      <c r="P822">
        <f>SUMIF(Report!A:A,'Vehicle Details'!H822,Report!D:D)</f>
        <v>382</v>
      </c>
      <c r="V822">
        <f>P822/(SUMIF(Report!A:A,'Vehicle Details'!H822,Report!F:F))</f>
        <v>17.292892711634224</v>
      </c>
      <c r="W822">
        <f>AVERAGEIF(Report!A:A,'Vehicle Details'!H822,Report!G:G)</f>
        <v>4.2</v>
      </c>
      <c r="X822">
        <f>SUMIF(Report!A:A, 'Vehicle Details'!H822,Report!H:H)</f>
        <v>92.75</v>
      </c>
      <c r="AA822">
        <f>COUNTIF('National Seating Mobility - NSM'!B:B,'Vehicle Details'!H822)</f>
        <v>1</v>
      </c>
      <c r="AB822">
        <f>SUMIF('National Seating Mobility - NSM'!B:B,'Vehicle Details'!H822,'National Seating Mobility - NSM'!F:F)</f>
        <v>1</v>
      </c>
      <c r="AC822">
        <f>VLOOKUP(A822,Export!A:I,9,FALSE)</f>
        <v>0.7</v>
      </c>
      <c r="AD822">
        <f>VLOOKUP(A822,Export!A:N,14,FALSE)</f>
        <v>175</v>
      </c>
    </row>
    <row r="823" spans="1:30">
      <c r="A823" s="1">
        <v>263</v>
      </c>
      <c r="B823" s="1" t="str">
        <f>VLOOKUP($A823,Contacts!$A:$O,14,FALSE)</f>
        <v>SC Texas</v>
      </c>
      <c r="C823" s="1" t="str">
        <f>VLOOKUP($A823,Contacts!$A:$O,15,FALSE)</f>
        <v>South East</v>
      </c>
      <c r="D823" s="1" t="s">
        <v>4306</v>
      </c>
      <c r="E823" s="1" t="s">
        <v>11</v>
      </c>
      <c r="F823" s="1" t="s">
        <v>21</v>
      </c>
      <c r="G823" s="1" t="s">
        <v>637</v>
      </c>
      <c r="H823" s="1" t="s">
        <v>4307</v>
      </c>
      <c r="I823" s="1" t="s">
        <v>4310</v>
      </c>
      <c r="J823" s="1" t="s">
        <v>4308</v>
      </c>
      <c r="K823" s="1" t="s">
        <v>4309</v>
      </c>
      <c r="L823" t="str">
        <f>VLOOKUP(K823,Page1!A:F,6,FALSE)</f>
        <v>Technician Senior</v>
      </c>
      <c r="M823" t="str">
        <f>VLOOKUP(H823,VehiclesReport!A:D,4,FALSE)</f>
        <v>0090401531</v>
      </c>
      <c r="N823" t="e">
        <f>VLOOKUP(M823,Blackout!A:J,10,FALSE)</f>
        <v>#N/A</v>
      </c>
      <c r="O823">
        <v>1</v>
      </c>
      <c r="P823">
        <f>SUMIF(Report!A:A,'Vehicle Details'!H823,Report!D:D)</f>
        <v>669</v>
      </c>
      <c r="V823">
        <f>P823/(SUMIF(Report!A:A,'Vehicle Details'!H823,Report!F:F))</f>
        <v>17.802022352315063</v>
      </c>
      <c r="W823">
        <f>AVERAGEIF(Report!A:A,'Vehicle Details'!H823,Report!G:G)</f>
        <v>4.1400000000000006</v>
      </c>
      <c r="X823">
        <f>SUMIF(Report!A:A, 'Vehicle Details'!H823,Report!H:H)</f>
        <v>155.36000000000001</v>
      </c>
      <c r="AA823">
        <f>COUNTIF('National Seating Mobility - NSM'!B:B,'Vehicle Details'!H823)</f>
        <v>1</v>
      </c>
      <c r="AB823">
        <f>SUMIF('National Seating Mobility - NSM'!B:B,'Vehicle Details'!H823,'National Seating Mobility - NSM'!F:F)</f>
        <v>1</v>
      </c>
      <c r="AC823">
        <f>VLOOKUP(A823,Export!A:I,9,FALSE)</f>
        <v>0.5</v>
      </c>
      <c r="AD823">
        <f>VLOOKUP(A823,Export!A:N,14,FALSE)</f>
        <v>26</v>
      </c>
    </row>
    <row r="824" spans="1:30">
      <c r="A824" s="1">
        <v>218</v>
      </c>
      <c r="B824" s="1" t="str">
        <f>VLOOKUP($A824,Contacts!$A:$O,14,FALSE)</f>
        <v>SC Texas</v>
      </c>
      <c r="C824" s="1" t="str">
        <f>VLOOKUP($A824,Contacts!$A:$O,15,FALSE)</f>
        <v>South East</v>
      </c>
      <c r="D824" s="1" t="s">
        <v>4311</v>
      </c>
      <c r="E824" s="1" t="s">
        <v>11</v>
      </c>
      <c r="F824" s="1" t="s">
        <v>21</v>
      </c>
      <c r="G824" s="1" t="s">
        <v>637</v>
      </c>
      <c r="H824" s="1" t="s">
        <v>4312</v>
      </c>
      <c r="I824" s="1" t="s">
        <v>4315</v>
      </c>
      <c r="J824" s="1" t="s">
        <v>4313</v>
      </c>
      <c r="K824" s="1" t="s">
        <v>4314</v>
      </c>
      <c r="L824" t="str">
        <f>VLOOKUP(K824,Page1!A:F,6,FALSE)</f>
        <v>Technician Senior</v>
      </c>
      <c r="M824" s="61" t="e">
        <f>VLOOKUP(H824,VehiclesReport!A:D,4,FALSE)</f>
        <v>#N/A</v>
      </c>
      <c r="N824" t="e">
        <f>VLOOKUP(M824,Blackout!A:J,10,FALSE)</f>
        <v>#N/A</v>
      </c>
      <c r="O824">
        <v>0</v>
      </c>
      <c r="P824">
        <f>SUMIF(Report!A:A,'Vehicle Details'!H824,Report!D:D)</f>
        <v>387</v>
      </c>
      <c r="V824">
        <f>P824/(SUMIF(Report!A:A,'Vehicle Details'!H824,Report!F:F))</f>
        <v>17.850553505535057</v>
      </c>
      <c r="W824">
        <f>AVERAGEIF(Report!A:A,'Vehicle Details'!H824,Report!G:G)</f>
        <v>3.95</v>
      </c>
      <c r="X824">
        <f>SUMIF(Report!A:A, 'Vehicle Details'!H824,Report!H:H)</f>
        <v>85.63</v>
      </c>
      <c r="AA824" s="61">
        <f>COUNTIF('National Seating Mobility - NSM'!B:B,'Vehicle Details'!H824)</f>
        <v>1</v>
      </c>
      <c r="AB824">
        <f>SUMIF('National Seating Mobility - NSM'!B:B,'Vehicle Details'!H824,'National Seating Mobility - NSM'!F:F)</f>
        <v>0</v>
      </c>
      <c r="AC824">
        <f>VLOOKUP(A824,Export!A:I,9,FALSE)</f>
        <v>1</v>
      </c>
      <c r="AD824">
        <f>VLOOKUP(A824,Export!A:N,14,FALSE)</f>
        <v>147</v>
      </c>
    </row>
    <row r="825" spans="1:30">
      <c r="A825" s="1">
        <v>913</v>
      </c>
      <c r="B825" s="1" t="e">
        <f>VLOOKUP($A825,Contacts!$A:$O,14,FALSE)</f>
        <v>#N/A</v>
      </c>
      <c r="C825" s="1" t="e">
        <f>VLOOKUP($A825,Contacts!$A:$O,15,FALSE)</f>
        <v>#N/A</v>
      </c>
      <c r="D825" s="1" t="s">
        <v>4316</v>
      </c>
      <c r="E825" s="1" t="s">
        <v>398</v>
      </c>
      <c r="F825" s="1" t="s">
        <v>45</v>
      </c>
      <c r="G825" s="1" t="s">
        <v>53</v>
      </c>
      <c r="H825" s="1" t="s">
        <v>4317</v>
      </c>
      <c r="I825" s="1" t="s">
        <v>4320</v>
      </c>
      <c r="J825" s="1" t="s">
        <v>4318</v>
      </c>
      <c r="K825" s="1" t="s">
        <v>4319</v>
      </c>
      <c r="L825" t="str">
        <f>VLOOKUP(K825,Page1!A:F,6,FALSE)</f>
        <v>Technician Master</v>
      </c>
      <c r="M825" t="str">
        <f>VLOOKUP(H825,VehiclesReport!A:D,4,FALSE)</f>
        <v>1101805729</v>
      </c>
      <c r="N825" t="e">
        <f>VLOOKUP(M825,Blackout!A:J,10,FALSE)</f>
        <v>#N/A</v>
      </c>
      <c r="O825">
        <v>1</v>
      </c>
      <c r="P825">
        <f>SUMIF(Report!A:A,'Vehicle Details'!H825,Report!D:D)</f>
        <v>383</v>
      </c>
      <c r="V825">
        <f>P825/(SUMIF(Report!A:A,'Vehicle Details'!H825,Report!F:F))</f>
        <v>18.255481410867493</v>
      </c>
      <c r="W825">
        <f>AVERAGEIF(Report!A:A,'Vehicle Details'!H825,Report!G:G)</f>
        <v>5.46</v>
      </c>
      <c r="X825">
        <f>SUMIF(Report!A:A, 'Vehicle Details'!H825,Report!H:H)</f>
        <v>114.53</v>
      </c>
      <c r="AA825">
        <f>COUNTIF('National Seating Mobility - NSM'!B:B,'Vehicle Details'!H825)</f>
        <v>0</v>
      </c>
      <c r="AB825">
        <f>SUMIF('National Seating Mobility - NSM'!B:B,'Vehicle Details'!H825,'National Seating Mobility - NSM'!F:F)</f>
        <v>0</v>
      </c>
      <c r="AC825" t="e">
        <f>VLOOKUP(A825,Export!A:I,9,FALSE)</f>
        <v>#N/A</v>
      </c>
      <c r="AD825" t="e">
        <f>VLOOKUP(A825,Export!A:N,14,FALSE)</f>
        <v>#N/A</v>
      </c>
    </row>
    <row r="826" spans="1:30">
      <c r="A826" s="1">
        <v>125</v>
      </c>
      <c r="B826" s="1" t="str">
        <f>VLOOKUP($A826,Contacts!$A:$O,14,FALSE)</f>
        <v>New England</v>
      </c>
      <c r="C826" s="1" t="str">
        <f>VLOOKUP($A826,Contacts!$A:$O,15,FALSE)</f>
        <v>North East</v>
      </c>
      <c r="D826" s="1" t="s">
        <v>4321</v>
      </c>
      <c r="E826" s="1" t="s">
        <v>11</v>
      </c>
      <c r="F826" s="1" t="s">
        <v>12</v>
      </c>
      <c r="G826" s="1" t="s">
        <v>1313</v>
      </c>
      <c r="H826" s="1" t="s">
        <v>4322</v>
      </c>
      <c r="I826" s="1" t="s">
        <v>4325</v>
      </c>
      <c r="J826" s="1" t="s">
        <v>4323</v>
      </c>
      <c r="K826" s="1" t="s">
        <v>4324</v>
      </c>
      <c r="L826" t="str">
        <f>VLOOKUP(K826,Page1!A:F,6,FALSE)</f>
        <v>Access Technician</v>
      </c>
      <c r="M826" t="str">
        <f>VLOOKUP(H826,VehiclesReport!A:D,4,FALSE)</f>
        <v>1101901916</v>
      </c>
      <c r="N826" t="e">
        <f>VLOOKUP(M826,Blackout!A:J,10,FALSE)</f>
        <v>#N/A</v>
      </c>
      <c r="O826">
        <v>1</v>
      </c>
      <c r="P826">
        <f>SUMIF(Report!A:A,'Vehicle Details'!H826,Report!D:D)</f>
        <v>762</v>
      </c>
      <c r="V826">
        <f>P826/(SUMIF(Report!A:A,'Vehicle Details'!H826,Report!F:F))</f>
        <v>16.511375947995667</v>
      </c>
      <c r="W826">
        <f>AVERAGEIF(Report!A:A,'Vehicle Details'!H826,Report!G:G)</f>
        <v>4.6933333333333342</v>
      </c>
      <c r="X826">
        <f>SUMIF(Report!A:A, 'Vehicle Details'!H826,Report!H:H)</f>
        <v>216.52999999999997</v>
      </c>
      <c r="AA826">
        <f>COUNTIF('National Seating Mobility - NSM'!B:B,'Vehicle Details'!H826)</f>
        <v>0</v>
      </c>
      <c r="AB826">
        <f>SUMIF('National Seating Mobility - NSM'!B:B,'Vehicle Details'!H826,'National Seating Mobility - NSM'!F:F)</f>
        <v>0</v>
      </c>
      <c r="AC826">
        <f>VLOOKUP(A826,Export!A:I,9,FALSE)</f>
        <v>0</v>
      </c>
      <c r="AD826">
        <f>VLOOKUP(A826,Export!A:N,14,FALSE)</f>
        <v>88</v>
      </c>
    </row>
    <row r="827" spans="1:30">
      <c r="A827" s="1">
        <v>217</v>
      </c>
      <c r="B827" s="1" t="str">
        <f>VLOOKUP($A827,Contacts!$A:$O,14,FALSE)</f>
        <v>SC Texas</v>
      </c>
      <c r="C827" s="1" t="str">
        <f>VLOOKUP($A827,Contacts!$A:$O,15,FALSE)</f>
        <v>South East</v>
      </c>
      <c r="D827" s="1" t="s">
        <v>4326</v>
      </c>
      <c r="E827" s="1" t="s">
        <v>20</v>
      </c>
      <c r="F827" s="1" t="s">
        <v>21</v>
      </c>
      <c r="G827" s="1" t="s">
        <v>447</v>
      </c>
      <c r="H827" s="1" t="s">
        <v>4327</v>
      </c>
      <c r="I827" s="1" t="s">
        <v>4330</v>
      </c>
      <c r="J827" s="1" t="s">
        <v>4328</v>
      </c>
      <c r="K827" s="1" t="s">
        <v>4329</v>
      </c>
      <c r="L827" t="str">
        <f>VLOOKUP(K827,Page1!A:F,6,FALSE)</f>
        <v>Technician Senior</v>
      </c>
      <c r="M827" t="str">
        <f>VLOOKUP(H827,VehiclesReport!A:D,4,FALSE)</f>
        <v>1101805348</v>
      </c>
      <c r="N827" t="e">
        <f>VLOOKUP(M827,Blackout!A:J,10,FALSE)</f>
        <v>#N/A</v>
      </c>
      <c r="O827">
        <v>1</v>
      </c>
      <c r="P827">
        <f>SUMIF(Report!A:A,'Vehicle Details'!H827,Report!D:D)</f>
        <v>298</v>
      </c>
      <c r="V827">
        <f>P827/(SUMIF(Report!A:A,'Vehicle Details'!H827,Report!F:F))</f>
        <v>24.207961007311127</v>
      </c>
      <c r="W827">
        <f>AVERAGEIF(Report!A:A,'Vehicle Details'!H827,Report!G:G)</f>
        <v>3.98</v>
      </c>
      <c r="X827">
        <f>SUMIF(Report!A:A, 'Vehicle Details'!H827,Report!H:H)</f>
        <v>49</v>
      </c>
      <c r="AA827">
        <f>COUNTIF('National Seating Mobility - NSM'!B:B,'Vehicle Details'!H827)</f>
        <v>1</v>
      </c>
      <c r="AB827">
        <f>SUMIF('National Seating Mobility - NSM'!B:B,'Vehicle Details'!H827,'National Seating Mobility - NSM'!F:F)</f>
        <v>1</v>
      </c>
      <c r="AC827">
        <f>VLOOKUP(A827,Export!A:I,9,FALSE)</f>
        <v>0</v>
      </c>
      <c r="AD827">
        <f>VLOOKUP(A827,Export!A:N,14,FALSE)</f>
        <v>3</v>
      </c>
    </row>
    <row r="828" spans="1:30">
      <c r="A828" s="1">
        <v>221</v>
      </c>
      <c r="B828" s="1" t="str">
        <f>VLOOKUP($A828,Contacts!$A:$O,14,FALSE)</f>
        <v>Gulf Coast</v>
      </c>
      <c r="C828" s="1" t="str">
        <f>VLOOKUP($A828,Contacts!$A:$O,15,FALSE)</f>
        <v>South East</v>
      </c>
      <c r="D828" s="1" t="s">
        <v>4331</v>
      </c>
      <c r="E828" s="1" t="s">
        <v>20</v>
      </c>
      <c r="F828" s="1" t="s">
        <v>21</v>
      </c>
      <c r="G828" s="1" t="s">
        <v>447</v>
      </c>
      <c r="H828" s="1" t="s">
        <v>4332</v>
      </c>
      <c r="I828" s="1" t="s">
        <v>4335</v>
      </c>
      <c r="J828" s="1" t="s">
        <v>4333</v>
      </c>
      <c r="K828" s="1" t="s">
        <v>4334</v>
      </c>
      <c r="L828" t="str">
        <f>VLOOKUP(K828,Page1!A:F,6,FALSE)</f>
        <v>RTS</v>
      </c>
      <c r="M828" t="str">
        <f>VLOOKUP(H828,VehiclesReport!A:D,4,FALSE)</f>
        <v>0090402946</v>
      </c>
      <c r="N828" t="e">
        <f>VLOOKUP(M828,Blackout!A:J,10,FALSE)</f>
        <v>#N/A</v>
      </c>
      <c r="O828">
        <v>1</v>
      </c>
      <c r="P828">
        <f>SUMIF(Report!A:A,'Vehicle Details'!H828,Report!D:D)</f>
        <v>0</v>
      </c>
      <c r="V828" t="e">
        <f>P828/(SUMIF(Report!A:A,'Vehicle Details'!H828,Report!F:F))</f>
        <v>#DIV/0!</v>
      </c>
      <c r="W828" t="e">
        <f>AVERAGEIF(Report!A:A,'Vehicle Details'!H828,Report!G:G)</f>
        <v>#DIV/0!</v>
      </c>
      <c r="X828">
        <f>SUMIF(Report!A:A, 'Vehicle Details'!H828,Report!H:H)</f>
        <v>0</v>
      </c>
      <c r="AA828">
        <f>COUNTIF('National Seating Mobility - NSM'!B:B,'Vehicle Details'!H828)</f>
        <v>0</v>
      </c>
      <c r="AB828">
        <f>SUMIF('National Seating Mobility - NSM'!B:B,'Vehicle Details'!H828,'National Seating Mobility - NSM'!F:F)</f>
        <v>0</v>
      </c>
      <c r="AC828">
        <f>VLOOKUP(A828,Export!A:I,9,FALSE)</f>
        <v>0.66666666666666663</v>
      </c>
      <c r="AD828">
        <f>VLOOKUP(A828,Export!A:N,14,FALSE)</f>
        <v>165</v>
      </c>
    </row>
    <row r="829" spans="1:30">
      <c r="A829" s="1">
        <v>96</v>
      </c>
      <c r="B829" s="1" t="str">
        <f>VLOOKUP($A829,Contacts!$A:$O,14,FALSE)</f>
        <v>Pac.N.West</v>
      </c>
      <c r="C829" s="1" t="str">
        <f>VLOOKUP($A829,Contacts!$A:$O,15,FALSE)</f>
        <v>West</v>
      </c>
      <c r="D829" s="1" t="s">
        <v>4336</v>
      </c>
      <c r="E829" s="1" t="s">
        <v>20</v>
      </c>
      <c r="F829" s="1" t="s">
        <v>21</v>
      </c>
      <c r="G829" s="1" t="s">
        <v>447</v>
      </c>
      <c r="H829" s="1" t="s">
        <v>4337</v>
      </c>
      <c r="I829" s="1" t="s">
        <v>4340</v>
      </c>
      <c r="J829" s="1" t="s">
        <v>4338</v>
      </c>
      <c r="K829" s="1" t="s">
        <v>4339</v>
      </c>
      <c r="L829" t="str">
        <f>VLOOKUP(K829,Page1!A:F,6,FALSE)</f>
        <v>RTS</v>
      </c>
      <c r="M829" t="str">
        <f>VLOOKUP(H829,VehiclesReport!A:D,4,FALSE)</f>
        <v>1102005507</v>
      </c>
      <c r="N829" t="e">
        <f>VLOOKUP(M829,Blackout!A:J,10,FALSE)</f>
        <v>#N/A</v>
      </c>
      <c r="O829">
        <v>1</v>
      </c>
      <c r="P829">
        <f>SUMIF(Report!A:A,'Vehicle Details'!H829,Report!D:D)</f>
        <v>680</v>
      </c>
      <c r="V829">
        <f>P829/(SUMIF(Report!A:A,'Vehicle Details'!H829,Report!F:F))</f>
        <v>28.559428811423771</v>
      </c>
      <c r="W829">
        <f>AVERAGEIF(Report!A:A,'Vehicle Details'!H829,Report!G:G)</f>
        <v>4.93</v>
      </c>
      <c r="X829">
        <f>SUMIF(Report!A:A, 'Vehicle Details'!H829,Report!H:H)</f>
        <v>117.39</v>
      </c>
      <c r="AA829">
        <f>COUNTIF('National Seating Mobility - NSM'!B:B,'Vehicle Details'!H829)</f>
        <v>0</v>
      </c>
      <c r="AB829">
        <f>SUMIF('National Seating Mobility - NSM'!B:B,'Vehicle Details'!H829,'National Seating Mobility - NSM'!F:F)</f>
        <v>0</v>
      </c>
      <c r="AC829">
        <f>VLOOKUP(A829,Export!A:I,9,FALSE)</f>
        <v>0</v>
      </c>
      <c r="AD829">
        <f>VLOOKUP(A829,Export!A:N,14,FALSE)</f>
        <v>52</v>
      </c>
    </row>
    <row r="830" spans="1:30">
      <c r="A830" s="1">
        <v>96</v>
      </c>
      <c r="B830" s="1" t="str">
        <f>VLOOKUP($A830,Contacts!$A:$O,14,FALSE)</f>
        <v>Pac.N.West</v>
      </c>
      <c r="C830" s="1" t="str">
        <f>VLOOKUP($A830,Contacts!$A:$O,15,FALSE)</f>
        <v>West</v>
      </c>
      <c r="D830" s="1" t="s">
        <v>4341</v>
      </c>
      <c r="E830" s="1" t="s">
        <v>20</v>
      </c>
      <c r="F830" s="1" t="s">
        <v>21</v>
      </c>
      <c r="G830" s="1" t="s">
        <v>447</v>
      </c>
      <c r="H830" s="1" t="s">
        <v>4342</v>
      </c>
      <c r="I830" s="1" t="s">
        <v>4345</v>
      </c>
      <c r="J830" s="1" t="s">
        <v>4343</v>
      </c>
      <c r="K830" s="1" t="s">
        <v>4344</v>
      </c>
      <c r="L830" t="str">
        <f>VLOOKUP(K830,Page1!A:F,6,FALSE)</f>
        <v>Technician</v>
      </c>
      <c r="M830" t="str">
        <f>VLOOKUP(H830,VehiclesReport!A:D,4,FALSE)</f>
        <v>1101804063</v>
      </c>
      <c r="N830" t="e">
        <f>VLOOKUP(M830,Blackout!A:J,10,FALSE)</f>
        <v>#N/A</v>
      </c>
      <c r="O830">
        <v>1</v>
      </c>
      <c r="P830">
        <f>SUMIF(Report!A:A,'Vehicle Details'!H830,Report!D:D)</f>
        <v>0</v>
      </c>
      <c r="V830" t="e">
        <f>P830/(SUMIF(Report!A:A,'Vehicle Details'!H830,Report!F:F))</f>
        <v>#DIV/0!</v>
      </c>
      <c r="W830" t="e">
        <f>AVERAGEIF(Report!A:A,'Vehicle Details'!H830,Report!G:G)</f>
        <v>#DIV/0!</v>
      </c>
      <c r="X830">
        <f>SUMIF(Report!A:A, 'Vehicle Details'!H830,Report!H:H)</f>
        <v>0</v>
      </c>
      <c r="AA830">
        <f>COUNTIF('National Seating Mobility - NSM'!B:B,'Vehicle Details'!H830)</f>
        <v>0</v>
      </c>
      <c r="AB830">
        <f>SUMIF('National Seating Mobility - NSM'!B:B,'Vehicle Details'!H830,'National Seating Mobility - NSM'!F:F)</f>
        <v>0</v>
      </c>
      <c r="AC830">
        <f>VLOOKUP(A830,Export!A:I,9,FALSE)</f>
        <v>0</v>
      </c>
      <c r="AD830">
        <f>VLOOKUP(A830,Export!A:N,14,FALSE)</f>
        <v>52</v>
      </c>
    </row>
    <row r="831" spans="1:30">
      <c r="A831" s="1">
        <v>143</v>
      </c>
      <c r="B831" s="1" t="str">
        <f>VLOOKUP($A831,Contacts!$A:$O,14,FALSE)</f>
        <v>SEC</v>
      </c>
      <c r="C831" s="1" t="str">
        <f>VLOOKUP($A831,Contacts!$A:$O,15,FALSE)</f>
        <v>South East</v>
      </c>
      <c r="D831" s="1" t="s">
        <v>4346</v>
      </c>
      <c r="E831" s="1" t="s">
        <v>44</v>
      </c>
      <c r="F831" s="1" t="s">
        <v>21</v>
      </c>
      <c r="G831" s="1" t="s">
        <v>770</v>
      </c>
      <c r="H831" s="1" t="s">
        <v>4347</v>
      </c>
      <c r="I831" s="1" t="s">
        <v>4350</v>
      </c>
      <c r="J831" s="1" t="s">
        <v>4348</v>
      </c>
      <c r="K831" s="60" t="s">
        <v>4349</v>
      </c>
      <c r="L831" t="e">
        <f>VLOOKUP(K831,Page1!A:F,6,FALSE)</f>
        <v>#N/A</v>
      </c>
      <c r="M831" t="str">
        <f>VLOOKUP(H831,VehiclesReport!A:D,4,FALSE)</f>
        <v>0090401266</v>
      </c>
      <c r="N831" t="e">
        <f>VLOOKUP(M831,Blackout!A:J,10,FALSE)</f>
        <v>#N/A</v>
      </c>
      <c r="O831">
        <v>1</v>
      </c>
      <c r="P831">
        <f>SUMIF(Report!A:A,'Vehicle Details'!H831,Report!D:D)</f>
        <v>0</v>
      </c>
      <c r="V831" t="e">
        <f>P831/(SUMIF(Report!A:A,'Vehicle Details'!H831,Report!F:F))</f>
        <v>#DIV/0!</v>
      </c>
      <c r="W831" t="e">
        <f>AVERAGEIF(Report!A:A,'Vehicle Details'!H831,Report!G:G)</f>
        <v>#DIV/0!</v>
      </c>
      <c r="X831">
        <f>SUMIF(Report!A:A, 'Vehicle Details'!H831,Report!H:H)</f>
        <v>0</v>
      </c>
      <c r="AA831" s="61">
        <f>COUNTIF('National Seating Mobility - NSM'!B:B,'Vehicle Details'!H831)</f>
        <v>1</v>
      </c>
      <c r="AB831">
        <f>SUMIF('National Seating Mobility - NSM'!B:B,'Vehicle Details'!H831,'National Seating Mobility - NSM'!F:F)</f>
        <v>0</v>
      </c>
      <c r="AC831">
        <f>VLOOKUP(A831,Export!A:I,9,FALSE)</f>
        <v>0.7</v>
      </c>
      <c r="AD831">
        <f>VLOOKUP(A831,Export!A:N,14,FALSE)</f>
        <v>175</v>
      </c>
    </row>
    <row r="832" spans="1:30">
      <c r="A832" s="1">
        <v>232</v>
      </c>
      <c r="B832" s="1" t="str">
        <f>VLOOKUP($A832,Contacts!$A:$O,14,FALSE)</f>
        <v>SC Texas</v>
      </c>
      <c r="C832" s="1" t="str">
        <f>VLOOKUP($A832,Contacts!$A:$O,15,FALSE)</f>
        <v>South East</v>
      </c>
      <c r="D832" s="1" t="s">
        <v>4351</v>
      </c>
      <c r="E832" s="1" t="s">
        <v>44</v>
      </c>
      <c r="F832" s="1" t="s">
        <v>21</v>
      </c>
      <c r="G832" s="1" t="s">
        <v>770</v>
      </c>
      <c r="H832" s="1" t="s">
        <v>4352</v>
      </c>
      <c r="I832" s="1" t="s">
        <v>4355</v>
      </c>
      <c r="J832" s="1" t="s">
        <v>4353</v>
      </c>
      <c r="K832" s="1" t="s">
        <v>4354</v>
      </c>
      <c r="L832" t="str">
        <f>VLOOKUP(K832,Page1!A:F,6,FALSE)</f>
        <v>Technician Senior</v>
      </c>
      <c r="M832" t="str">
        <f>VLOOKUP(H832,VehiclesReport!A:D,4,FALSE)</f>
        <v>1102005246</v>
      </c>
      <c r="N832" t="e">
        <f>VLOOKUP(M832,Blackout!A:J,10,FALSE)</f>
        <v>#N/A</v>
      </c>
      <c r="O832">
        <v>1</v>
      </c>
      <c r="P832">
        <f>SUMIF(Report!A:A,'Vehicle Details'!H832,Report!D:D)</f>
        <v>373</v>
      </c>
      <c r="V832">
        <f>P832/(SUMIF(Report!A:A,'Vehicle Details'!H832,Report!F:F))</f>
        <v>17.586044318717587</v>
      </c>
      <c r="W832">
        <f>AVERAGEIF(Report!A:A,'Vehicle Details'!H832,Report!G:G)</f>
        <v>4.13</v>
      </c>
      <c r="X832">
        <f>SUMIF(Report!A:A, 'Vehicle Details'!H832,Report!H:H)</f>
        <v>87.6</v>
      </c>
      <c r="AA832">
        <f>COUNTIF('National Seating Mobility - NSM'!B:B,'Vehicle Details'!H832)</f>
        <v>1</v>
      </c>
      <c r="AB832">
        <f>SUMIF('National Seating Mobility - NSM'!B:B,'Vehicle Details'!H832,'National Seating Mobility - NSM'!F:F)</f>
        <v>1</v>
      </c>
      <c r="AC832">
        <f>VLOOKUP(A832,Export!A:I,9,FALSE)</f>
        <v>0</v>
      </c>
      <c r="AD832">
        <f>VLOOKUP(A832,Export!A:N,14,FALSE)</f>
        <v>30</v>
      </c>
    </row>
    <row r="833" spans="1:30">
      <c r="A833" s="1">
        <v>221</v>
      </c>
      <c r="B833" s="1" t="str">
        <f>VLOOKUP($A833,Contacts!$A:$O,14,FALSE)</f>
        <v>Gulf Coast</v>
      </c>
      <c r="C833" s="1" t="str">
        <f>VLOOKUP($A833,Contacts!$A:$O,15,FALSE)</f>
        <v>South East</v>
      </c>
      <c r="D833" s="1" t="s">
        <v>4356</v>
      </c>
      <c r="E833" s="1" t="s">
        <v>44</v>
      </c>
      <c r="F833" s="1" t="s">
        <v>99</v>
      </c>
      <c r="G833" s="1" t="s">
        <v>1061</v>
      </c>
      <c r="H833" s="1" t="s">
        <v>4357</v>
      </c>
      <c r="I833" s="1" t="s">
        <v>4360</v>
      </c>
      <c r="J833" s="1" t="s">
        <v>4358</v>
      </c>
      <c r="K833" s="1" t="s">
        <v>4359</v>
      </c>
      <c r="L833" t="str">
        <f>VLOOKUP(K833,Page1!A:F,6,FALSE)</f>
        <v>RTS</v>
      </c>
      <c r="M833" t="str">
        <f>VLOOKUP(H833,VehiclesReport!A:D,4,FALSE)</f>
        <v>0090401848</v>
      </c>
      <c r="N833" t="e">
        <f>VLOOKUP(M833,Blackout!A:J,10,FALSE)</f>
        <v>#N/A</v>
      </c>
      <c r="O833">
        <v>1</v>
      </c>
      <c r="P833">
        <f>SUMIF(Report!A:A,'Vehicle Details'!H833,Report!D:D)</f>
        <v>396</v>
      </c>
      <c r="V833">
        <f>P833/(SUMIF(Report!A:A,'Vehicle Details'!H833,Report!F:F))</f>
        <v>21.063829787234042</v>
      </c>
      <c r="W833">
        <f>AVERAGEIF(Report!A:A,'Vehicle Details'!H833,Report!G:G)</f>
        <v>4.32</v>
      </c>
      <c r="X833">
        <f>SUMIF(Report!A:A, 'Vehicle Details'!H833,Report!H:H)</f>
        <v>81.22</v>
      </c>
      <c r="AA833">
        <f>COUNTIF('National Seating Mobility - NSM'!B:B,'Vehicle Details'!H833)</f>
        <v>0</v>
      </c>
      <c r="AB833">
        <f>SUMIF('National Seating Mobility - NSM'!B:B,'Vehicle Details'!H833,'National Seating Mobility - NSM'!F:F)</f>
        <v>0</v>
      </c>
      <c r="AC833">
        <f>VLOOKUP(A833,Export!A:I,9,FALSE)</f>
        <v>0.66666666666666663</v>
      </c>
      <c r="AD833">
        <f>VLOOKUP(A833,Export!A:N,14,FALSE)</f>
        <v>165</v>
      </c>
    </row>
    <row r="834" spans="1:30">
      <c r="A834" s="1">
        <v>920</v>
      </c>
      <c r="B834" s="1">
        <f>VLOOKUP($A834,Contacts!$A:$O,14,FALSE)</f>
        <v>0</v>
      </c>
      <c r="C834" s="1" t="str">
        <f>VLOOKUP($A834,Contacts!$A:$O,15,FALSE)</f>
        <v>North East</v>
      </c>
      <c r="D834" s="1" t="s">
        <v>4361</v>
      </c>
      <c r="E834" s="1" t="s">
        <v>398</v>
      </c>
      <c r="F834" s="1" t="s">
        <v>45</v>
      </c>
      <c r="G834" s="1" t="s">
        <v>46</v>
      </c>
      <c r="H834" s="1" t="s">
        <v>4362</v>
      </c>
      <c r="I834" s="1" t="s">
        <v>4365</v>
      </c>
      <c r="J834" s="1" t="s">
        <v>4363</v>
      </c>
      <c r="K834" s="1" t="s">
        <v>4364</v>
      </c>
      <c r="L834" t="str">
        <f>VLOOKUP(K834,Page1!A:F,6,FALSE)</f>
        <v>Technician Master</v>
      </c>
      <c r="M834" s="61" t="e">
        <f>VLOOKUP(H834,VehiclesReport!A:D,4,FALSE)</f>
        <v>#N/A</v>
      </c>
      <c r="N834" t="e">
        <f>VLOOKUP(M834,Blackout!A:J,10,FALSE)</f>
        <v>#N/A</v>
      </c>
      <c r="O834">
        <v>0</v>
      </c>
      <c r="P834">
        <f>SUMIF(Report!A:A,'Vehicle Details'!H834,Report!D:D)</f>
        <v>283</v>
      </c>
      <c r="V834">
        <f>P834/(SUMIF(Report!A:A,'Vehicle Details'!H834,Report!F:F))</f>
        <v>16.34893125361063</v>
      </c>
      <c r="W834">
        <f>AVERAGEIF(Report!A:A,'Vehicle Details'!H834,Report!G:G)</f>
        <v>5</v>
      </c>
      <c r="X834">
        <f>SUMIF(Report!A:A, 'Vehicle Details'!H834,Report!H:H)</f>
        <v>86.56</v>
      </c>
      <c r="AA834">
        <f>COUNTIF('National Seating Mobility - NSM'!B:B,'Vehicle Details'!H834)</f>
        <v>0</v>
      </c>
      <c r="AB834">
        <f>SUMIF('National Seating Mobility - NSM'!B:B,'Vehicle Details'!H834,'National Seating Mobility - NSM'!F:F)</f>
        <v>0</v>
      </c>
      <c r="AC834" t="e">
        <f>VLOOKUP(A834,Export!A:I,9,FALSE)</f>
        <v>#N/A</v>
      </c>
      <c r="AD834" t="e">
        <f>VLOOKUP(A834,Export!A:N,14,FALSE)</f>
        <v>#N/A</v>
      </c>
    </row>
    <row r="835" spans="1:30">
      <c r="A835" s="1">
        <v>226</v>
      </c>
      <c r="B835" s="1" t="str">
        <f>VLOOKUP($A835,Contacts!$A:$O,14,FALSE)</f>
        <v>Pac.N.West</v>
      </c>
      <c r="C835" s="1" t="str">
        <f>VLOOKUP($A835,Contacts!$A:$O,15,FALSE)</f>
        <v>West</v>
      </c>
      <c r="D835" s="1" t="s">
        <v>4366</v>
      </c>
      <c r="E835" s="1" t="s">
        <v>44</v>
      </c>
      <c r="F835" s="1" t="s">
        <v>29</v>
      </c>
      <c r="G835" s="1" t="s">
        <v>476</v>
      </c>
      <c r="H835" s="1" t="s">
        <v>4367</v>
      </c>
      <c r="I835" s="1" t="s">
        <v>4368</v>
      </c>
      <c r="J835" s="1" t="s">
        <v>1887</v>
      </c>
      <c r="K835" s="60" t="s">
        <v>1888</v>
      </c>
      <c r="L835" t="e">
        <f>VLOOKUP(K835,Page1!A:F,6,FALSE)</f>
        <v>#N/A</v>
      </c>
      <c r="M835" t="str">
        <f>VLOOKUP(H835,VehiclesReport!A:D,4,FALSE)</f>
        <v>1102004910</v>
      </c>
      <c r="N835" t="e">
        <f>VLOOKUP(M835,Blackout!A:J,10,FALSE)</f>
        <v>#N/A</v>
      </c>
      <c r="O835">
        <v>1</v>
      </c>
      <c r="P835">
        <f>SUMIF(Report!A:A,'Vehicle Details'!H835,Report!D:D)</f>
        <v>0</v>
      </c>
      <c r="V835" t="e">
        <f>P835/(SUMIF(Report!A:A,'Vehicle Details'!H835,Report!F:F))</f>
        <v>#DIV/0!</v>
      </c>
      <c r="W835" t="e">
        <f>AVERAGEIF(Report!A:A,'Vehicle Details'!H835,Report!G:G)</f>
        <v>#DIV/0!</v>
      </c>
      <c r="X835">
        <f>SUMIF(Report!A:A, 'Vehicle Details'!H835,Report!H:H)</f>
        <v>0</v>
      </c>
      <c r="AA835">
        <f>COUNTIF('National Seating Mobility - NSM'!B:B,'Vehicle Details'!H835)</f>
        <v>0</v>
      </c>
      <c r="AB835">
        <f>SUMIF('National Seating Mobility - NSM'!B:B,'Vehicle Details'!H835,'National Seating Mobility - NSM'!F:F)</f>
        <v>0</v>
      </c>
      <c r="AC835">
        <f>VLOOKUP(A835,Export!A:I,9,FALSE)</f>
        <v>0.7</v>
      </c>
      <c r="AD835">
        <f>VLOOKUP(A835,Export!A:N,14,FALSE)</f>
        <v>87</v>
      </c>
    </row>
    <row r="836" spans="1:30">
      <c r="A836" s="1">
        <v>22</v>
      </c>
      <c r="B836" s="1" t="str">
        <f>VLOOKUP($A836,Contacts!$A:$O,14,FALSE)</f>
        <v>North Pacific</v>
      </c>
      <c r="C836" s="1" t="str">
        <f>VLOOKUP($A836,Contacts!$A:$O,15,FALSE)</f>
        <v>West</v>
      </c>
      <c r="D836" s="1" t="s">
        <v>4369</v>
      </c>
      <c r="E836" s="1" t="s">
        <v>1060</v>
      </c>
      <c r="F836" s="1" t="s">
        <v>99</v>
      </c>
      <c r="G836" s="1" t="s">
        <v>1061</v>
      </c>
      <c r="H836" s="1" t="s">
        <v>4370</v>
      </c>
      <c r="I836" s="1" t="s">
        <v>4373</v>
      </c>
      <c r="J836" s="1" t="s">
        <v>4371</v>
      </c>
      <c r="K836" s="1" t="s">
        <v>4372</v>
      </c>
      <c r="L836" t="str">
        <f>VLOOKUP(K836,Page1!A:F,6,FALSE)</f>
        <v>RTS</v>
      </c>
      <c r="M836" s="61" t="str">
        <f>VLOOKUP(H836,VehiclesReport!A:D,4,FALSE)</f>
        <v>0090401580</v>
      </c>
      <c r="N836" t="str">
        <f>VLOOKUP(M836,Blackout!A:J,10,FALSE)</f>
        <v xml:space="preserve">65d 21h </v>
      </c>
      <c r="O836">
        <v>0</v>
      </c>
      <c r="P836">
        <f>SUMIF(Report!A:A,'Vehicle Details'!H836,Report!D:D)</f>
        <v>0</v>
      </c>
      <c r="V836" t="e">
        <f>P836/(SUMIF(Report!A:A,'Vehicle Details'!H836,Report!F:F))</f>
        <v>#DIV/0!</v>
      </c>
      <c r="W836" t="e">
        <f>AVERAGEIF(Report!A:A,'Vehicle Details'!H836,Report!G:G)</f>
        <v>#DIV/0!</v>
      </c>
      <c r="X836">
        <f>SUMIF(Report!A:A, 'Vehicle Details'!H836,Report!H:H)</f>
        <v>0</v>
      </c>
      <c r="AA836">
        <f>COUNTIF('National Seating Mobility - NSM'!B:B,'Vehicle Details'!H836)</f>
        <v>0</v>
      </c>
      <c r="AB836">
        <f>SUMIF('National Seating Mobility - NSM'!B:B,'Vehicle Details'!H836,'National Seating Mobility - NSM'!F:F)</f>
        <v>0</v>
      </c>
      <c r="AC836">
        <f>VLOOKUP(A836,Export!A:I,9,FALSE)</f>
        <v>0.76</v>
      </c>
      <c r="AD836">
        <f>VLOOKUP(A836,Export!A:N,14,FALSE)</f>
        <v>164</v>
      </c>
    </row>
    <row r="837" spans="1:30">
      <c r="A837" s="1">
        <v>207</v>
      </c>
      <c r="B837" s="1" t="str">
        <f>VLOOKUP($A837,Contacts!$A:$O,14,FALSE)</f>
        <v>SC Texas</v>
      </c>
      <c r="C837" s="1" t="str">
        <f>VLOOKUP($A837,Contacts!$A:$O,15,FALSE)</f>
        <v>South East</v>
      </c>
      <c r="D837" s="1" t="s">
        <v>4374</v>
      </c>
      <c r="E837" s="1" t="s">
        <v>44</v>
      </c>
      <c r="F837" s="1" t="s">
        <v>99</v>
      </c>
      <c r="G837" s="1" t="s">
        <v>1061</v>
      </c>
      <c r="H837" s="1" t="s">
        <v>4375</v>
      </c>
      <c r="I837" s="1" t="s">
        <v>4378</v>
      </c>
      <c r="J837" s="1" t="s">
        <v>4376</v>
      </c>
      <c r="K837" s="1" t="s">
        <v>4377</v>
      </c>
      <c r="L837" t="str">
        <f>VLOOKUP(K837,Page1!A:F,6,FALSE)</f>
        <v>RTS</v>
      </c>
      <c r="M837" t="str">
        <f>VLOOKUP(H837,VehiclesReport!A:D,4,FALSE)</f>
        <v>0090401116</v>
      </c>
      <c r="N837" t="e">
        <f>VLOOKUP(M837,Blackout!A:J,10,FALSE)</f>
        <v>#N/A</v>
      </c>
      <c r="O837">
        <v>1</v>
      </c>
      <c r="P837">
        <f>SUMIF(Report!A:A,'Vehicle Details'!H837,Report!D:D)</f>
        <v>469</v>
      </c>
      <c r="V837">
        <f>P837/(SUMIF(Report!A:A,'Vehicle Details'!H837,Report!F:F))</f>
        <v>24.645296899632157</v>
      </c>
      <c r="W837">
        <f>AVERAGEIF(Report!A:A,'Vehicle Details'!H837,Report!G:G)</f>
        <v>4.4000000000000004</v>
      </c>
      <c r="X837">
        <f>SUMIF(Report!A:A, 'Vehicle Details'!H837,Report!H:H)</f>
        <v>83.75</v>
      </c>
      <c r="AA837">
        <f>COUNTIF('National Seating Mobility - NSM'!B:B,'Vehicle Details'!H837)</f>
        <v>0</v>
      </c>
      <c r="AB837">
        <f>SUMIF('National Seating Mobility - NSM'!B:B,'Vehicle Details'!H837,'National Seating Mobility - NSM'!F:F)</f>
        <v>0</v>
      </c>
      <c r="AC837">
        <f>VLOOKUP(A837,Export!A:I,9,FALSE)</f>
        <v>0.4</v>
      </c>
      <c r="AD837">
        <f>VLOOKUP(A837,Export!A:N,14,FALSE)</f>
        <v>53</v>
      </c>
    </row>
    <row r="838" spans="1:30">
      <c r="A838" s="1">
        <v>260</v>
      </c>
      <c r="B838" s="1" t="str">
        <f>VLOOKUP($A838,Contacts!$A:$O,14,FALSE)</f>
        <v>Gulf Coast</v>
      </c>
      <c r="C838" s="1" t="str">
        <f>VLOOKUP($A838,Contacts!$A:$O,15,FALSE)</f>
        <v>South East</v>
      </c>
      <c r="D838" s="1" t="s">
        <v>4379</v>
      </c>
      <c r="E838" s="1" t="s">
        <v>67</v>
      </c>
      <c r="F838" s="1" t="s">
        <v>99</v>
      </c>
      <c r="G838" s="1" t="s">
        <v>1061</v>
      </c>
      <c r="H838" s="1" t="s">
        <v>4380</v>
      </c>
      <c r="I838" s="1" t="s">
        <v>4383</v>
      </c>
      <c r="J838" s="1" t="s">
        <v>4381</v>
      </c>
      <c r="K838" s="1" t="s">
        <v>4382</v>
      </c>
      <c r="L838" t="str">
        <f>VLOOKUP(K838,Page1!A:F,6,FALSE)</f>
        <v>RTS</v>
      </c>
      <c r="M838" t="str">
        <f>VLOOKUP(H838,VehiclesReport!A:D,4,FALSE)</f>
        <v>0090401293</v>
      </c>
      <c r="N838" t="e">
        <f>VLOOKUP(M838,Blackout!A:J,10,FALSE)</f>
        <v>#N/A</v>
      </c>
      <c r="O838">
        <v>1</v>
      </c>
      <c r="P838">
        <f>SUMIF(Report!A:A,'Vehicle Details'!H838,Report!D:D)</f>
        <v>612</v>
      </c>
      <c r="V838">
        <f>P838/(SUMIF(Report!A:A,'Vehicle Details'!H838,Report!F:F))</f>
        <v>19.818652849740932</v>
      </c>
      <c r="W838">
        <f>AVERAGEIF(Report!A:A,'Vehicle Details'!H838,Report!G:G)</f>
        <v>4.3650000000000002</v>
      </c>
      <c r="X838">
        <f>SUMIF(Report!A:A, 'Vehicle Details'!H838,Report!H:H)</f>
        <v>134.16</v>
      </c>
      <c r="AA838">
        <f>COUNTIF('National Seating Mobility - NSM'!B:B,'Vehicle Details'!H838)</f>
        <v>0</v>
      </c>
      <c r="AB838">
        <f>SUMIF('National Seating Mobility - NSM'!B:B,'Vehicle Details'!H838,'National Seating Mobility - NSM'!F:F)</f>
        <v>0</v>
      </c>
      <c r="AC838">
        <f>VLOOKUP(A838,Export!A:I,9,FALSE)</f>
        <v>0.8571428571428571</v>
      </c>
      <c r="AD838">
        <f>VLOOKUP(A838,Export!A:N,14,FALSE)</f>
        <v>80</v>
      </c>
    </row>
    <row r="839" spans="1:30">
      <c r="A839" s="1">
        <v>137</v>
      </c>
      <c r="B839" s="1" t="str">
        <f>VLOOKUP($A839,Contacts!$A:$O,14,FALSE)</f>
        <v>North Central</v>
      </c>
      <c r="C839" s="1" t="str">
        <f>VLOOKUP($A839,Contacts!$A:$O,15,FALSE)</f>
        <v>Central</v>
      </c>
      <c r="D839" s="1" t="s">
        <v>4384</v>
      </c>
      <c r="E839" s="1" t="s">
        <v>136</v>
      </c>
      <c r="F839" s="1" t="s">
        <v>12</v>
      </c>
      <c r="G839" s="1" t="s">
        <v>13</v>
      </c>
      <c r="H839" s="1" t="s">
        <v>4385</v>
      </c>
      <c r="I839" s="1" t="s">
        <v>4388</v>
      </c>
      <c r="J839" s="1" t="s">
        <v>4386</v>
      </c>
      <c r="K839" s="1" t="s">
        <v>4387</v>
      </c>
      <c r="L839" t="str">
        <f>VLOOKUP(K839,Page1!A:F,6,FALSE)</f>
        <v>Technician</v>
      </c>
      <c r="M839" t="str">
        <f>VLOOKUP(H839,VehiclesReport!A:D,4,FALSE)</f>
        <v>0042285052</v>
      </c>
      <c r="N839" t="e">
        <f>VLOOKUP(M839,Blackout!A:J,10,FALSE)</f>
        <v>#N/A</v>
      </c>
      <c r="O839">
        <v>1</v>
      </c>
      <c r="P839">
        <f>SUMIF(Report!A:A,'Vehicle Details'!H839,Report!D:D)</f>
        <v>340</v>
      </c>
      <c r="V839">
        <f>P839/(SUMIF(Report!A:A,'Vehicle Details'!H839,Report!F:F))</f>
        <v>18.650575973669774</v>
      </c>
      <c r="W839">
        <f>AVERAGEIF(Report!A:A,'Vehicle Details'!H839,Report!G:G)</f>
        <v>4.8</v>
      </c>
      <c r="X839">
        <f>SUMIF(Report!A:A, 'Vehicle Details'!H839,Report!H:H)</f>
        <v>87.5</v>
      </c>
      <c r="AA839">
        <f>COUNTIF('National Seating Mobility - NSM'!B:B,'Vehicle Details'!H839)</f>
        <v>0</v>
      </c>
      <c r="AB839">
        <f>SUMIF('National Seating Mobility - NSM'!B:B,'Vehicle Details'!H839,'National Seating Mobility - NSM'!F:F)</f>
        <v>0</v>
      </c>
      <c r="AC839">
        <f>VLOOKUP(A839,Export!A:I,9,FALSE)</f>
        <v>0.36363636363636365</v>
      </c>
      <c r="AD839">
        <f>VLOOKUP(A839,Export!A:N,14,FALSE)</f>
        <v>143</v>
      </c>
    </row>
    <row r="840" spans="1:30">
      <c r="A840" s="1">
        <v>70</v>
      </c>
      <c r="B840" s="1" t="str">
        <f>VLOOKUP($A840,Contacts!$A:$O,14,FALSE)</f>
        <v>South Pacific</v>
      </c>
      <c r="C840" s="1" t="str">
        <f>VLOOKUP($A840,Contacts!$A:$O,15,FALSE)</f>
        <v>West</v>
      </c>
      <c r="D840" s="1" t="s">
        <v>4389</v>
      </c>
      <c r="E840" s="1" t="s">
        <v>136</v>
      </c>
      <c r="F840" s="1" t="s">
        <v>12</v>
      </c>
      <c r="G840" s="1" t="s">
        <v>13</v>
      </c>
      <c r="H840" s="1" t="s">
        <v>4390</v>
      </c>
      <c r="I840" s="1" t="s">
        <v>4391</v>
      </c>
      <c r="J840" s="1" t="s">
        <v>1045</v>
      </c>
      <c r="K840" s="1" t="s">
        <v>1046</v>
      </c>
      <c r="L840" t="str">
        <f>VLOOKUP(K840,Page1!A:F,6,FALSE)</f>
        <v>RTS</v>
      </c>
      <c r="M840" t="str">
        <f>VLOOKUP(H840,VehiclesReport!A:D,4,FALSE)</f>
        <v>1102105903</v>
      </c>
      <c r="N840" t="e">
        <f>VLOOKUP(M840,Blackout!A:J,10,FALSE)</f>
        <v>#N/A</v>
      </c>
      <c r="O840">
        <v>1</v>
      </c>
      <c r="P840">
        <f>SUMIF(Report!A:A,'Vehicle Details'!H840,Report!D:D)</f>
        <v>787</v>
      </c>
      <c r="V840">
        <f>P840/(SUMIF(Report!A:A,'Vehicle Details'!H840,Report!F:F))</f>
        <v>14.809936018065487</v>
      </c>
      <c r="W840">
        <f>AVERAGEIF(Report!A:A,'Vehicle Details'!H840,Report!G:G)</f>
        <v>6.25</v>
      </c>
      <c r="X840">
        <f>SUMIF(Report!A:A, 'Vehicle Details'!H840,Report!H:H)</f>
        <v>332.65</v>
      </c>
      <c r="AA840">
        <f>COUNTIF('National Seating Mobility - NSM'!B:B,'Vehicle Details'!H840)</f>
        <v>0</v>
      </c>
      <c r="AB840">
        <f>SUMIF('National Seating Mobility - NSM'!B:B,'Vehicle Details'!H840,'National Seating Mobility - NSM'!F:F)</f>
        <v>0</v>
      </c>
      <c r="AC840">
        <f>VLOOKUP(A840,Export!A:I,9,FALSE)</f>
        <v>0.83333333333333337</v>
      </c>
      <c r="AD840">
        <f>VLOOKUP(A840,Export!A:N,14,FALSE)</f>
        <v>180</v>
      </c>
    </row>
    <row r="841" spans="1:30">
      <c r="A841" s="1">
        <v>155</v>
      </c>
      <c r="B841" s="1" t="str">
        <f>VLOOKUP($A841,Contacts!$A:$O,14,FALSE)</f>
        <v>North Central</v>
      </c>
      <c r="C841" s="1" t="str">
        <f>VLOOKUP($A841,Contacts!$A:$O,15,FALSE)</f>
        <v>Central</v>
      </c>
      <c r="D841" s="1" t="s">
        <v>4392</v>
      </c>
      <c r="E841" s="1" t="s">
        <v>136</v>
      </c>
      <c r="F841" s="1" t="s">
        <v>12</v>
      </c>
      <c r="G841" s="1" t="s">
        <v>13</v>
      </c>
      <c r="H841" s="1" t="s">
        <v>4393</v>
      </c>
      <c r="I841" s="1" t="s">
        <v>4396</v>
      </c>
      <c r="J841" s="1" t="s">
        <v>4394</v>
      </c>
      <c r="K841" s="1" t="s">
        <v>4395</v>
      </c>
      <c r="L841" t="str">
        <f>VLOOKUP(K841,Page1!A:F,6,FALSE)</f>
        <v>Technician Senior</v>
      </c>
      <c r="M841" t="str">
        <f>VLOOKUP(H841,VehiclesReport!A:D,4,FALSE)</f>
        <v>0051287017</v>
      </c>
      <c r="N841" t="e">
        <f>VLOOKUP(M841,Blackout!A:J,10,FALSE)</f>
        <v>#N/A</v>
      </c>
      <c r="O841">
        <v>1</v>
      </c>
      <c r="P841">
        <f>SUMIF(Report!A:A,'Vehicle Details'!H841,Report!D:D)</f>
        <v>0</v>
      </c>
      <c r="V841" t="e">
        <f>P841/(SUMIF(Report!A:A,'Vehicle Details'!H841,Report!F:F))</f>
        <v>#DIV/0!</v>
      </c>
      <c r="W841" t="e">
        <f>AVERAGEIF(Report!A:A,'Vehicle Details'!H841,Report!G:G)</f>
        <v>#DIV/0!</v>
      </c>
      <c r="X841">
        <f>SUMIF(Report!A:A, 'Vehicle Details'!H841,Report!H:H)</f>
        <v>0</v>
      </c>
      <c r="AA841">
        <f>COUNTIF('National Seating Mobility - NSM'!B:B,'Vehicle Details'!H841)</f>
        <v>0</v>
      </c>
      <c r="AB841">
        <f>SUMIF('National Seating Mobility - NSM'!B:B,'Vehicle Details'!H841,'National Seating Mobility - NSM'!F:F)</f>
        <v>0</v>
      </c>
      <c r="AC841">
        <f>VLOOKUP(A841,Export!A:I,9,FALSE)</f>
        <v>0.55555555555555558</v>
      </c>
      <c r="AD841">
        <f>VLOOKUP(A841,Export!A:N,14,FALSE)</f>
        <v>83</v>
      </c>
    </row>
    <row r="842" spans="1:30">
      <c r="A842" s="1">
        <v>107</v>
      </c>
      <c r="B842" s="1" t="str">
        <f>VLOOKUP($A842,Contacts!$A:$O,14,FALSE)</f>
        <v>ACC</v>
      </c>
      <c r="C842" s="1" t="str">
        <f>VLOOKUP($A842,Contacts!$A:$O,15,FALSE)</f>
        <v>South East</v>
      </c>
      <c r="D842" s="1" t="s">
        <v>4397</v>
      </c>
      <c r="E842" s="1" t="s">
        <v>136</v>
      </c>
      <c r="F842" s="1" t="s">
        <v>45</v>
      </c>
      <c r="G842" s="1" t="s">
        <v>53</v>
      </c>
      <c r="H842" s="1" t="s">
        <v>4398</v>
      </c>
      <c r="I842" s="1" t="s">
        <v>4401</v>
      </c>
      <c r="J842" s="1" t="s">
        <v>4399</v>
      </c>
      <c r="K842" s="1" t="s">
        <v>4400</v>
      </c>
      <c r="L842" t="str">
        <f>VLOOKUP(K842,Page1!A:F,6,FALSE)</f>
        <v>Technician</v>
      </c>
      <c r="M842" t="str">
        <f>VLOOKUP(H842,VehiclesReport!A:D,4,FALSE)</f>
        <v>9011801454</v>
      </c>
      <c r="N842" t="e">
        <f>VLOOKUP(M842,Blackout!A:J,10,FALSE)</f>
        <v>#N/A</v>
      </c>
      <c r="O842">
        <v>1</v>
      </c>
      <c r="P842">
        <f>SUMIF(Report!A:A,'Vehicle Details'!H842,Report!D:D)</f>
        <v>377</v>
      </c>
      <c r="V842">
        <f>P842/(SUMIF(Report!A:A,'Vehicle Details'!H842,Report!F:F))</f>
        <v>16.377063423110339</v>
      </c>
      <c r="W842">
        <f>AVERAGEIF(Report!A:A,'Vehicle Details'!H842,Report!G:G)</f>
        <v>4.5</v>
      </c>
      <c r="X842">
        <f>SUMIF(Report!A:A, 'Vehicle Details'!H842,Report!H:H)</f>
        <v>103.48</v>
      </c>
      <c r="AA842">
        <f>COUNTIF('National Seating Mobility - NSM'!B:B,'Vehicle Details'!H842)</f>
        <v>0</v>
      </c>
      <c r="AB842">
        <f>SUMIF('National Seating Mobility - NSM'!B:B,'Vehicle Details'!H842,'National Seating Mobility - NSM'!F:F)</f>
        <v>0</v>
      </c>
      <c r="AC842">
        <f>VLOOKUP(A842,Export!A:I,9,FALSE)</f>
        <v>0.5</v>
      </c>
      <c r="AD842">
        <f>VLOOKUP(A842,Export!A:N,14,FALSE)</f>
        <v>135</v>
      </c>
    </row>
    <row r="843" spans="1:30">
      <c r="A843" s="1">
        <v>197</v>
      </c>
      <c r="B843" s="1" t="str">
        <f>VLOOKUP($A843,Contacts!$A:$O,14,FALSE)</f>
        <v>Big 10</v>
      </c>
      <c r="C843" s="1" t="str">
        <f>VLOOKUP($A843,Contacts!$A:$O,15,FALSE)</f>
        <v>Central</v>
      </c>
      <c r="D843" s="1" t="s">
        <v>4402</v>
      </c>
      <c r="E843" s="1" t="s">
        <v>136</v>
      </c>
      <c r="F843" s="1" t="s">
        <v>12</v>
      </c>
      <c r="G843" s="1" t="s">
        <v>13</v>
      </c>
      <c r="H843" s="1" t="s">
        <v>4403</v>
      </c>
      <c r="I843" s="1" t="s">
        <v>4406</v>
      </c>
      <c r="J843" s="1" t="s">
        <v>4404</v>
      </c>
      <c r="K843" s="1" t="s">
        <v>4405</v>
      </c>
      <c r="L843" t="str">
        <f>VLOOKUP(K843,Page1!A:F,6,FALSE)</f>
        <v>Technician</v>
      </c>
      <c r="M843" t="str">
        <f>VLOOKUP(H843,VehiclesReport!A:D,4,FALSE)</f>
        <v>0051287001</v>
      </c>
      <c r="N843" t="e">
        <f>VLOOKUP(M843,Blackout!A:J,10,FALSE)</f>
        <v>#N/A</v>
      </c>
      <c r="O843">
        <v>1</v>
      </c>
      <c r="P843">
        <f>SUMIF(Report!A:A,'Vehicle Details'!H843,Report!D:D)</f>
        <v>383</v>
      </c>
      <c r="V843">
        <f>P843/(SUMIF(Report!A:A,'Vehicle Details'!H843,Report!F:F))</f>
        <v>18.281622911694512</v>
      </c>
      <c r="W843">
        <f>AVERAGEIF(Report!A:A,'Vehicle Details'!H843,Report!G:G)</f>
        <v>4.5999999999999996</v>
      </c>
      <c r="X843">
        <f>SUMIF(Report!A:A, 'Vehicle Details'!H843,Report!H:H)</f>
        <v>96.27</v>
      </c>
      <c r="AA843">
        <f>COUNTIF('National Seating Mobility - NSM'!B:B,'Vehicle Details'!H843)</f>
        <v>0</v>
      </c>
      <c r="AB843">
        <f>SUMIF('National Seating Mobility - NSM'!B:B,'Vehicle Details'!H843,'National Seating Mobility - NSM'!F:F)</f>
        <v>0</v>
      </c>
      <c r="AC843">
        <f>VLOOKUP(A843,Export!A:I,9,FALSE)</f>
        <v>0</v>
      </c>
      <c r="AD843">
        <f>VLOOKUP(A843,Export!A:N,14,FALSE)</f>
        <v>40</v>
      </c>
    </row>
    <row r="844" spans="1:30">
      <c r="A844" s="1">
        <v>57</v>
      </c>
      <c r="B844" s="1" t="str">
        <f>VLOOKUP($A844,Contacts!$A:$O,14,FALSE)</f>
        <v>New England</v>
      </c>
      <c r="C844" s="1" t="str">
        <f>VLOOKUP($A844,Contacts!$A:$O,15,FALSE)</f>
        <v>North East</v>
      </c>
      <c r="D844" s="1" t="s">
        <v>4407</v>
      </c>
      <c r="E844" s="1" t="s">
        <v>136</v>
      </c>
      <c r="F844" s="1" t="s">
        <v>12</v>
      </c>
      <c r="G844" s="1" t="s">
        <v>13</v>
      </c>
      <c r="H844" s="1" t="s">
        <v>4408</v>
      </c>
      <c r="I844" s="1" t="s">
        <v>4409</v>
      </c>
      <c r="J844" s="1" t="s">
        <v>1001</v>
      </c>
      <c r="K844" s="1" t="s">
        <v>1002</v>
      </c>
      <c r="L844" t="str">
        <f>VLOOKUP(K844,Page1!A:F,6,FALSE)</f>
        <v>RTS</v>
      </c>
      <c r="M844" s="61" t="str">
        <f>VLOOKUP(H844,VehiclesReport!A:D,4,FALSE)</f>
        <v>0051186135</v>
      </c>
      <c r="N844" t="str">
        <f>VLOOKUP(M844,Blackout!A:J,10,FALSE)</f>
        <v xml:space="preserve">5d 23h </v>
      </c>
      <c r="O844">
        <v>0</v>
      </c>
      <c r="P844">
        <f>SUMIF(Report!A:A,'Vehicle Details'!H844,Report!D:D)</f>
        <v>0</v>
      </c>
      <c r="V844" t="e">
        <f>P844/(SUMIF(Report!A:A,'Vehicle Details'!H844,Report!F:F))</f>
        <v>#DIV/0!</v>
      </c>
      <c r="W844" t="e">
        <f>AVERAGEIF(Report!A:A,'Vehicle Details'!H844,Report!G:G)</f>
        <v>#DIV/0!</v>
      </c>
      <c r="X844">
        <f>SUMIF(Report!A:A, 'Vehicle Details'!H844,Report!H:H)</f>
        <v>0</v>
      </c>
      <c r="AA844">
        <f>COUNTIF('National Seating Mobility - NSM'!B:B,'Vehicle Details'!H844)</f>
        <v>0</v>
      </c>
      <c r="AB844">
        <f>SUMIF('National Seating Mobility - NSM'!B:B,'Vehicle Details'!H844,'National Seating Mobility - NSM'!F:F)</f>
        <v>0</v>
      </c>
      <c r="AC844">
        <f>VLOOKUP(A844,Export!A:I,9,FALSE)</f>
        <v>0.6</v>
      </c>
      <c r="AD844">
        <f>VLOOKUP(A844,Export!A:N,14,FALSE)</f>
        <v>49</v>
      </c>
    </row>
    <row r="845" spans="1:30">
      <c r="A845" s="1">
        <v>5</v>
      </c>
      <c r="B845" s="1" t="str">
        <f>VLOOKUP($A845,Contacts!$A:$O,14,FALSE)</f>
        <v>SEC</v>
      </c>
      <c r="C845" s="1" t="str">
        <f>VLOOKUP($A845,Contacts!$A:$O,15,FALSE)</f>
        <v>South East</v>
      </c>
      <c r="D845" s="1" t="s">
        <v>4410</v>
      </c>
      <c r="E845" s="1" t="s">
        <v>136</v>
      </c>
      <c r="F845" s="1" t="s">
        <v>12</v>
      </c>
      <c r="G845" s="1" t="s">
        <v>231</v>
      </c>
      <c r="H845" s="1" t="s">
        <v>4411</v>
      </c>
      <c r="I845" s="1" t="s">
        <v>4414</v>
      </c>
      <c r="J845" s="1" t="s">
        <v>4412</v>
      </c>
      <c r="K845" s="1" t="s">
        <v>4413</v>
      </c>
      <c r="L845" t="str">
        <f>VLOOKUP(K845,Page1!A:F,6,FALSE)</f>
        <v>Access Sales</v>
      </c>
      <c r="M845" t="str">
        <f>VLOOKUP(H845,VehiclesReport!A:D,4,FALSE)</f>
        <v>0042287089</v>
      </c>
      <c r="N845" t="e">
        <f>VLOOKUP(M845,Blackout!A:J,10,FALSE)</f>
        <v>#N/A</v>
      </c>
      <c r="O845">
        <v>1</v>
      </c>
      <c r="P845">
        <f>SUMIF(Report!A:A,'Vehicle Details'!H845,Report!D:D)</f>
        <v>327</v>
      </c>
      <c r="V845">
        <f>P845/(SUMIF(Report!A:A,'Vehicle Details'!H845,Report!F:F))</f>
        <v>16.317365269461078</v>
      </c>
      <c r="W845">
        <f>AVERAGEIF(Report!A:A,'Vehicle Details'!H845,Report!G:G)</f>
        <v>4.1900000000000004</v>
      </c>
      <c r="X845">
        <f>SUMIF(Report!A:A, 'Vehicle Details'!H845,Report!H:H)</f>
        <v>83.95</v>
      </c>
      <c r="AA845">
        <f>COUNTIF('National Seating Mobility - NSM'!B:B,'Vehicle Details'!H845)</f>
        <v>0</v>
      </c>
      <c r="AB845">
        <f>SUMIF('National Seating Mobility - NSM'!B:B,'Vehicle Details'!H845,'National Seating Mobility - NSM'!F:F)</f>
        <v>0</v>
      </c>
      <c r="AC845">
        <f>VLOOKUP(A845,Export!A:I,9,FALSE)</f>
        <v>0.47058823529411764</v>
      </c>
      <c r="AD845">
        <f>VLOOKUP(A845,Export!A:N,14,FALSE)</f>
        <v>218</v>
      </c>
    </row>
    <row r="846" spans="1:30">
      <c r="A846" s="1">
        <v>174</v>
      </c>
      <c r="B846" s="1" t="str">
        <f>VLOOKUP($A846,Contacts!$A:$O,14,FALSE)</f>
        <v>New England</v>
      </c>
      <c r="C846" s="1" t="str">
        <f>VLOOKUP($A846,Contacts!$A:$O,15,FALSE)</f>
        <v>North East</v>
      </c>
      <c r="D846" s="1" t="s">
        <v>4415</v>
      </c>
      <c r="E846" s="1" t="s">
        <v>136</v>
      </c>
      <c r="F846" s="1" t="s">
        <v>12</v>
      </c>
      <c r="G846" s="1" t="s">
        <v>37</v>
      </c>
      <c r="H846" s="1" t="s">
        <v>4416</v>
      </c>
      <c r="I846" s="1" t="s">
        <v>4419</v>
      </c>
      <c r="J846" s="1" t="s">
        <v>4417</v>
      </c>
      <c r="K846" s="1" t="s">
        <v>4418</v>
      </c>
      <c r="L846" t="str">
        <f>VLOOKUP(K846,Page1!A:F,6,FALSE)</f>
        <v>Technician</v>
      </c>
      <c r="M846" t="str">
        <f>VLOOKUP(H846,VehiclesReport!A:D,4,FALSE)</f>
        <v>0051185088</v>
      </c>
      <c r="N846" t="e">
        <f>VLOOKUP(M846,Blackout!A:J,10,FALSE)</f>
        <v>#N/A</v>
      </c>
      <c r="O846">
        <v>1</v>
      </c>
      <c r="P846">
        <f>SUMIF(Report!A:A,'Vehicle Details'!H846,Report!D:D)</f>
        <v>352</v>
      </c>
      <c r="V846">
        <f>P846/(SUMIF(Report!A:A,'Vehicle Details'!H846,Report!F:F))</f>
        <v>26.727410782080486</v>
      </c>
      <c r="W846">
        <f>AVERAGEIF(Report!A:A,'Vehicle Details'!H846,Report!G:G)</f>
        <v>4.8600000000000003</v>
      </c>
      <c r="X846">
        <f>SUMIF(Report!A:A, 'Vehicle Details'!H846,Report!H:H)</f>
        <v>64.010000000000005</v>
      </c>
      <c r="AA846">
        <f>COUNTIF('National Seating Mobility - NSM'!B:B,'Vehicle Details'!H846)</f>
        <v>0</v>
      </c>
      <c r="AB846">
        <f>SUMIF('National Seating Mobility - NSM'!B:B,'Vehicle Details'!H846,'National Seating Mobility - NSM'!F:F)</f>
        <v>0</v>
      </c>
      <c r="AC846">
        <f>VLOOKUP(A846,Export!A:I,9,FALSE)</f>
        <v>0.45454545454545453</v>
      </c>
      <c r="AD846">
        <f>VLOOKUP(A846,Export!A:N,14,FALSE)</f>
        <v>179</v>
      </c>
    </row>
    <row r="847" spans="1:30">
      <c r="A847" s="1">
        <v>16</v>
      </c>
      <c r="B847" s="1" t="str">
        <f>VLOOKUP($A847,Contacts!$A:$O,14,FALSE)</f>
        <v>Big 10</v>
      </c>
      <c r="C847" s="1" t="str">
        <f>VLOOKUP($A847,Contacts!$A:$O,15,FALSE)</f>
        <v>Central</v>
      </c>
      <c r="D847" s="1" t="s">
        <v>4420</v>
      </c>
      <c r="E847" s="1" t="s">
        <v>11</v>
      </c>
      <c r="F847" s="1" t="s">
        <v>21</v>
      </c>
      <c r="G847" s="1" t="s">
        <v>447</v>
      </c>
      <c r="H847" s="1" t="s">
        <v>4421</v>
      </c>
      <c r="I847" s="1" t="s">
        <v>4424</v>
      </c>
      <c r="J847" s="1" t="s">
        <v>4422</v>
      </c>
      <c r="K847" s="60" t="s">
        <v>4423</v>
      </c>
      <c r="L847" t="e">
        <f>VLOOKUP(K847,Page1!A:F,6,FALSE)</f>
        <v>#N/A</v>
      </c>
      <c r="M847" t="str">
        <f>VLOOKUP(H847,VehiclesReport!A:D,4,FALSE)</f>
        <v>1120303566</v>
      </c>
      <c r="N847" t="e">
        <f>VLOOKUP(M847,Blackout!A:J,10,FALSE)</f>
        <v>#N/A</v>
      </c>
      <c r="O847">
        <v>1</v>
      </c>
      <c r="P847">
        <f>SUMIF(Report!A:A,'Vehicle Details'!H847,Report!D:D)</f>
        <v>0</v>
      </c>
      <c r="V847" t="e">
        <f>P847/(SUMIF(Report!A:A,'Vehicle Details'!H847,Report!F:F))</f>
        <v>#DIV/0!</v>
      </c>
      <c r="W847" t="e">
        <f>AVERAGEIF(Report!A:A,'Vehicle Details'!H847,Report!G:G)</f>
        <v>#DIV/0!</v>
      </c>
      <c r="X847">
        <f>SUMIF(Report!A:A, 'Vehicle Details'!H847,Report!H:H)</f>
        <v>0</v>
      </c>
      <c r="AA847" s="61">
        <f>COUNTIF('National Seating Mobility - NSM'!B:B,'Vehicle Details'!H847)</f>
        <v>1</v>
      </c>
      <c r="AB847">
        <f>SUMIF('National Seating Mobility - NSM'!B:B,'Vehicle Details'!H847,'National Seating Mobility - NSM'!F:F)</f>
        <v>0</v>
      </c>
      <c r="AC847">
        <f>VLOOKUP(A847,Export!A:I,9,FALSE)</f>
        <v>0.27272727272727271</v>
      </c>
      <c r="AD847">
        <f>VLOOKUP(A847,Export!A:N,14,FALSE)</f>
        <v>535</v>
      </c>
    </row>
    <row r="848" spans="1:30">
      <c r="A848" s="1">
        <v>76</v>
      </c>
      <c r="B848" s="1" t="str">
        <f>VLOOKUP($A848,Contacts!$A:$O,14,FALSE)</f>
        <v>SC Texas</v>
      </c>
      <c r="C848" s="1" t="str">
        <f>VLOOKUP($A848,Contacts!$A:$O,15,FALSE)</f>
        <v>South East</v>
      </c>
      <c r="D848" s="1" t="s">
        <v>4425</v>
      </c>
      <c r="E848" s="1" t="s">
        <v>11</v>
      </c>
      <c r="F848" s="1" t="s">
        <v>21</v>
      </c>
      <c r="G848" s="1" t="s">
        <v>447</v>
      </c>
      <c r="H848" s="1" t="s">
        <v>4426</v>
      </c>
      <c r="I848" s="1" t="s">
        <v>4429</v>
      </c>
      <c r="J848" s="1" t="s">
        <v>4427</v>
      </c>
      <c r="K848" s="60" t="s">
        <v>4428</v>
      </c>
      <c r="L848" t="e">
        <f>VLOOKUP(K848,Page1!A:F,6,FALSE)</f>
        <v>#N/A</v>
      </c>
      <c r="M848" t="str">
        <f>VLOOKUP(H848,VehiclesReport!A:D,4,FALSE)</f>
        <v>1102003197</v>
      </c>
      <c r="N848" t="e">
        <f>VLOOKUP(M848,Blackout!A:J,10,FALSE)</f>
        <v>#N/A</v>
      </c>
      <c r="O848">
        <v>1</v>
      </c>
      <c r="P848">
        <f>SUMIF(Report!A:A,'Vehicle Details'!H848,Report!D:D)</f>
        <v>317</v>
      </c>
      <c r="V848">
        <f>P848/(SUMIF(Report!A:A,'Vehicle Details'!H848,Report!F:F))</f>
        <v>25.605815831987073</v>
      </c>
      <c r="W848">
        <f>AVERAGEIF(Report!A:A,'Vehicle Details'!H848,Report!G:G)</f>
        <v>4.3600000000000003</v>
      </c>
      <c r="X848">
        <f>SUMIF(Report!A:A, 'Vehicle Details'!H848,Report!H:H)</f>
        <v>54</v>
      </c>
      <c r="AA848">
        <f>COUNTIF('National Seating Mobility - NSM'!B:B,'Vehicle Details'!H848)</f>
        <v>1</v>
      </c>
      <c r="AB848">
        <f>SUMIF('National Seating Mobility - NSM'!B:B,'Vehicle Details'!H848,'National Seating Mobility - NSM'!F:F)</f>
        <v>1</v>
      </c>
      <c r="AC848">
        <f>VLOOKUP(A848,Export!A:I,9,FALSE)</f>
        <v>0.2857142857142857</v>
      </c>
      <c r="AD848">
        <f>VLOOKUP(A848,Export!A:N,14,FALSE)</f>
        <v>180</v>
      </c>
    </row>
    <row r="849" spans="1:30">
      <c r="A849" s="1">
        <v>109</v>
      </c>
      <c r="B849" s="1" t="str">
        <f>VLOOKUP($A849,Contacts!$A:$O,14,FALSE)</f>
        <v>Big East</v>
      </c>
      <c r="C849" s="1" t="str">
        <f>VLOOKUP($A849,Contacts!$A:$O,15,FALSE)</f>
        <v>North East</v>
      </c>
      <c r="D849" s="1" t="s">
        <v>4430</v>
      </c>
      <c r="E849" s="1" t="s">
        <v>11</v>
      </c>
      <c r="F849" s="1" t="s">
        <v>21</v>
      </c>
      <c r="G849" s="1" t="s">
        <v>447</v>
      </c>
      <c r="H849" s="1" t="s">
        <v>4431</v>
      </c>
      <c r="I849" s="1" t="s">
        <v>4434</v>
      </c>
      <c r="J849" s="1" t="s">
        <v>4432</v>
      </c>
      <c r="K849" s="1" t="s">
        <v>4433</v>
      </c>
      <c r="L849" t="str">
        <f>VLOOKUP(K849,Page1!A:F,6,FALSE)</f>
        <v>General Manager</v>
      </c>
      <c r="M849" t="str">
        <f>VLOOKUP(H849,VehiclesReport!A:D,4,FALSE)</f>
        <v>8112686062</v>
      </c>
      <c r="N849" t="e">
        <f>VLOOKUP(M849,Blackout!A:J,10,FALSE)</f>
        <v>#N/A</v>
      </c>
      <c r="O849">
        <v>1</v>
      </c>
      <c r="P849">
        <f>SUMIF(Report!A:A,'Vehicle Details'!H849,Report!D:D)</f>
        <v>0</v>
      </c>
      <c r="V849" t="e">
        <f>P849/(SUMIF(Report!A:A,'Vehicle Details'!H849,Report!F:F))</f>
        <v>#DIV/0!</v>
      </c>
      <c r="W849" t="e">
        <f>AVERAGEIF(Report!A:A,'Vehicle Details'!H849,Report!G:G)</f>
        <v>#DIV/0!</v>
      </c>
      <c r="X849">
        <f>SUMIF(Report!A:A, 'Vehicle Details'!H849,Report!H:H)</f>
        <v>0</v>
      </c>
      <c r="AA849" s="61">
        <f>COUNTIF('National Seating Mobility - NSM'!B:B,'Vehicle Details'!H849)</f>
        <v>1</v>
      </c>
      <c r="AB849">
        <f>SUMIF('National Seating Mobility - NSM'!B:B,'Vehicle Details'!H849,'National Seating Mobility - NSM'!F:F)</f>
        <v>0</v>
      </c>
      <c r="AC849">
        <f>VLOOKUP(A849,Export!A:I,9,FALSE)</f>
        <v>8.3333333333333329E-2</v>
      </c>
      <c r="AD849">
        <f>VLOOKUP(A849,Export!A:N,14,FALSE)</f>
        <v>193</v>
      </c>
    </row>
    <row r="850" spans="1:30">
      <c r="A850" s="1">
        <v>16</v>
      </c>
      <c r="B850" s="1" t="str">
        <f>VLOOKUP($A850,Contacts!$A:$O,14,FALSE)</f>
        <v>Big 10</v>
      </c>
      <c r="C850" s="1" t="str">
        <f>VLOOKUP($A850,Contacts!$A:$O,15,FALSE)</f>
        <v>Central</v>
      </c>
      <c r="D850" s="1" t="s">
        <v>4435</v>
      </c>
      <c r="E850" s="1" t="s">
        <v>11</v>
      </c>
      <c r="F850" s="1" t="s">
        <v>21</v>
      </c>
      <c r="G850" s="1" t="s">
        <v>447</v>
      </c>
      <c r="H850" s="1" t="s">
        <v>4436</v>
      </c>
      <c r="I850" s="1" t="s">
        <v>4439</v>
      </c>
      <c r="J850" s="1" t="s">
        <v>4437</v>
      </c>
      <c r="K850" s="1" t="s">
        <v>4438</v>
      </c>
      <c r="L850" t="str">
        <f>VLOOKUP(K850,Page1!A:F,6,FALSE)</f>
        <v>Access Sales</v>
      </c>
      <c r="M850" t="str">
        <f>VLOOKUP(H850,VehiclesReport!A:D,4,FALSE)</f>
        <v>1101602707</v>
      </c>
      <c r="N850" t="e">
        <f>VLOOKUP(M850,Blackout!A:J,10,FALSE)</f>
        <v>#N/A</v>
      </c>
      <c r="O850">
        <v>1</v>
      </c>
      <c r="P850">
        <f>SUMIF(Report!A:A,'Vehicle Details'!H850,Report!D:D)</f>
        <v>811</v>
      </c>
      <c r="V850">
        <f>P850/(SUMIF(Report!A:A,'Vehicle Details'!H850,Report!F:F))</f>
        <v>27.926997245179063</v>
      </c>
      <c r="W850">
        <f>AVERAGEIF(Report!A:A,'Vehicle Details'!H850,Report!G:G)</f>
        <v>5.1400000000000006</v>
      </c>
      <c r="X850">
        <f>SUMIF(Report!A:A, 'Vehicle Details'!H850,Report!H:H)</f>
        <v>148.88999999999999</v>
      </c>
      <c r="AA850" s="61">
        <f>COUNTIF('National Seating Mobility - NSM'!B:B,'Vehicle Details'!H850)</f>
        <v>1</v>
      </c>
      <c r="AB850">
        <f>SUMIF('National Seating Mobility - NSM'!B:B,'Vehicle Details'!H850,'National Seating Mobility - NSM'!F:F)</f>
        <v>0</v>
      </c>
      <c r="AC850">
        <f>VLOOKUP(A850,Export!A:I,9,FALSE)</f>
        <v>0.27272727272727271</v>
      </c>
      <c r="AD850">
        <f>VLOOKUP(A850,Export!A:N,14,FALSE)</f>
        <v>535</v>
      </c>
    </row>
    <row r="851" spans="1:30">
      <c r="A851" s="1">
        <v>4</v>
      </c>
      <c r="B851" s="1" t="str">
        <f>VLOOKUP($A851,Contacts!$A:$O,14,FALSE)</f>
        <v>Gulf Coast</v>
      </c>
      <c r="C851" s="1" t="str">
        <f>VLOOKUP($A851,Contacts!$A:$O,15,FALSE)</f>
        <v>South East</v>
      </c>
      <c r="D851" s="1" t="s">
        <v>4440</v>
      </c>
      <c r="E851" s="1" t="s">
        <v>11</v>
      </c>
      <c r="F851" s="1" t="s">
        <v>21</v>
      </c>
      <c r="G851" s="1" t="s">
        <v>447</v>
      </c>
      <c r="H851" s="1" t="s">
        <v>4441</v>
      </c>
      <c r="I851" s="1" t="s">
        <v>4444</v>
      </c>
      <c r="J851" s="1" t="s">
        <v>4442</v>
      </c>
      <c r="K851" s="1" t="s">
        <v>4443</v>
      </c>
      <c r="L851" t="str">
        <f>VLOOKUP(K851,Page1!A:F,6,FALSE)</f>
        <v>RTS</v>
      </c>
      <c r="M851" t="str">
        <f>VLOOKUP(H851,VehiclesReport!A:D,4,FALSE)</f>
        <v>1112703582</v>
      </c>
      <c r="N851" t="e">
        <f>VLOOKUP(M851,Blackout!A:J,10,FALSE)</f>
        <v>#N/A</v>
      </c>
      <c r="O851">
        <v>1</v>
      </c>
      <c r="P851">
        <f>SUMIF(Report!A:A,'Vehicle Details'!H851,Report!D:D)</f>
        <v>0</v>
      </c>
      <c r="V851" t="e">
        <f>P851/(SUMIF(Report!A:A,'Vehicle Details'!H851,Report!F:F))</f>
        <v>#DIV/0!</v>
      </c>
      <c r="W851" t="e">
        <f>AVERAGEIF(Report!A:A,'Vehicle Details'!H851,Report!G:G)</f>
        <v>#DIV/0!</v>
      </c>
      <c r="X851">
        <f>SUMIF(Report!A:A, 'Vehicle Details'!H851,Report!H:H)</f>
        <v>0</v>
      </c>
      <c r="AA851" s="61">
        <f>COUNTIF('National Seating Mobility - NSM'!B:B,'Vehicle Details'!H851)</f>
        <v>1</v>
      </c>
      <c r="AB851">
        <f>SUMIF('National Seating Mobility - NSM'!B:B,'Vehicle Details'!H851,'National Seating Mobility - NSM'!F:F)</f>
        <v>0</v>
      </c>
      <c r="AC851">
        <f>VLOOKUP(A851,Export!A:I,9,FALSE)</f>
        <v>0.22727272727272727</v>
      </c>
      <c r="AD851">
        <f>VLOOKUP(A851,Export!A:N,14,FALSE)</f>
        <v>529</v>
      </c>
    </row>
    <row r="852" spans="1:30">
      <c r="A852" s="1">
        <v>146</v>
      </c>
      <c r="B852" s="1" t="str">
        <f>VLOOKUP($A852,Contacts!$A:$O,14,FALSE)</f>
        <v>ACC</v>
      </c>
      <c r="C852" s="1" t="str">
        <f>VLOOKUP($A852,Contacts!$A:$O,15,FALSE)</f>
        <v>South East</v>
      </c>
      <c r="D852" s="1" t="s">
        <v>4445</v>
      </c>
      <c r="E852" s="1" t="s">
        <v>11</v>
      </c>
      <c r="F852" s="1" t="s">
        <v>21</v>
      </c>
      <c r="G852" s="1" t="s">
        <v>447</v>
      </c>
      <c r="H852" s="1" t="s">
        <v>4446</v>
      </c>
      <c r="I852" s="1" t="s">
        <v>4449</v>
      </c>
      <c r="J852" s="1" t="s">
        <v>4447</v>
      </c>
      <c r="K852" s="1" t="s">
        <v>4448</v>
      </c>
      <c r="L852" t="str">
        <f>VLOOKUP(K852,Page1!A:F,6,FALSE)</f>
        <v>RTS</v>
      </c>
      <c r="M852" t="str">
        <f>VLOOKUP(H852,VehiclesReport!A:D,4,FALSE)</f>
        <v>1102005834</v>
      </c>
      <c r="N852" t="e">
        <f>VLOOKUP(M852,Blackout!A:J,10,FALSE)</f>
        <v>#N/A</v>
      </c>
      <c r="O852">
        <v>1</v>
      </c>
      <c r="P852">
        <f>SUMIF(Report!A:A,'Vehicle Details'!H852,Report!D:D)</f>
        <v>0</v>
      </c>
      <c r="V852" t="e">
        <f>P852/(SUMIF(Report!A:A,'Vehicle Details'!H852,Report!F:F))</f>
        <v>#DIV/0!</v>
      </c>
      <c r="W852" t="e">
        <f>AVERAGEIF(Report!A:A,'Vehicle Details'!H852,Report!G:G)</f>
        <v>#DIV/0!</v>
      </c>
      <c r="X852">
        <f>SUMIF(Report!A:A, 'Vehicle Details'!H852,Report!H:H)</f>
        <v>0</v>
      </c>
      <c r="AA852">
        <f>COUNTIF('National Seating Mobility - NSM'!B:B,'Vehicle Details'!H852)</f>
        <v>1</v>
      </c>
      <c r="AB852">
        <f>SUMIF('National Seating Mobility - NSM'!B:B,'Vehicle Details'!H852,'National Seating Mobility - NSM'!F:F)</f>
        <v>1</v>
      </c>
      <c r="AC852">
        <f>VLOOKUP(A852,Export!A:I,9,FALSE)</f>
        <v>0</v>
      </c>
      <c r="AD852">
        <f>VLOOKUP(A852,Export!A:N,14,FALSE)</f>
        <v>11</v>
      </c>
    </row>
    <row r="853" spans="1:30">
      <c r="A853" s="1">
        <v>38</v>
      </c>
      <c r="B853" s="1" t="str">
        <f>VLOOKUP($A853,Contacts!$A:$O,14,FALSE)</f>
        <v>North Pacific</v>
      </c>
      <c r="C853" s="1" t="str">
        <f>VLOOKUP($A853,Contacts!$A:$O,15,FALSE)</f>
        <v>West</v>
      </c>
      <c r="D853" s="1" t="s">
        <v>4450</v>
      </c>
      <c r="E853" s="1" t="s">
        <v>11</v>
      </c>
      <c r="F853" s="1" t="s">
        <v>21</v>
      </c>
      <c r="G853" s="1" t="s">
        <v>447</v>
      </c>
      <c r="H853" s="1" t="s">
        <v>4451</v>
      </c>
      <c r="I853" s="1" t="s">
        <v>4454</v>
      </c>
      <c r="J853" s="1" t="s">
        <v>4452</v>
      </c>
      <c r="K853" s="1" t="s">
        <v>4453</v>
      </c>
      <c r="L853" t="str">
        <f>VLOOKUP(K853,Page1!A:F,6,FALSE)</f>
        <v>RTS</v>
      </c>
      <c r="M853" t="str">
        <f>VLOOKUP(H853,VehiclesReport!A:D,4,FALSE)</f>
        <v>0042185032</v>
      </c>
      <c r="N853" t="e">
        <f>VLOOKUP(M853,Blackout!A:J,10,FALSE)</f>
        <v>#N/A</v>
      </c>
      <c r="O853">
        <v>1</v>
      </c>
      <c r="P853">
        <f>SUMIF(Report!A:A,'Vehicle Details'!H853,Report!D:D)</f>
        <v>312</v>
      </c>
      <c r="V853">
        <f>P853/(SUMIF(Report!A:A,'Vehicle Details'!H853,Report!F:F))</f>
        <v>24.761904761904763</v>
      </c>
      <c r="W853">
        <f>AVERAGEIF(Report!A:A,'Vehicle Details'!H853,Report!G:G)</f>
        <v>6.1</v>
      </c>
      <c r="X853">
        <f>SUMIF(Report!A:A, 'Vehicle Details'!H853,Report!H:H)</f>
        <v>76.86</v>
      </c>
      <c r="AA853" s="61">
        <f>COUNTIF('National Seating Mobility - NSM'!B:B,'Vehicle Details'!H853)</f>
        <v>1</v>
      </c>
      <c r="AB853">
        <f>SUMIF('National Seating Mobility - NSM'!B:B,'Vehicle Details'!H853,'National Seating Mobility - NSM'!F:F)</f>
        <v>0</v>
      </c>
      <c r="AC853">
        <f>VLOOKUP(A853,Export!A:I,9,FALSE)</f>
        <v>0.43243243243243246</v>
      </c>
      <c r="AD853">
        <f>VLOOKUP(A853,Export!A:N,14,FALSE)</f>
        <v>404</v>
      </c>
    </row>
    <row r="854" spans="1:30">
      <c r="A854" s="1">
        <v>140</v>
      </c>
      <c r="B854" s="1" t="str">
        <f>VLOOKUP($A854,Contacts!$A:$O,14,FALSE)</f>
        <v>Pac.N.West</v>
      </c>
      <c r="C854" s="1" t="str">
        <f>VLOOKUP($A854,Contacts!$A:$O,15,FALSE)</f>
        <v>West</v>
      </c>
      <c r="D854" s="1" t="s">
        <v>4455</v>
      </c>
      <c r="E854" s="1" t="s">
        <v>11</v>
      </c>
      <c r="F854" s="1" t="s">
        <v>21</v>
      </c>
      <c r="G854" s="1" t="s">
        <v>447</v>
      </c>
      <c r="H854" s="1" t="s">
        <v>4456</v>
      </c>
      <c r="I854" s="1" t="s">
        <v>4459</v>
      </c>
      <c r="J854" s="1" t="s">
        <v>4457</v>
      </c>
      <c r="K854" s="1" t="s">
        <v>4458</v>
      </c>
      <c r="L854" t="str">
        <f>VLOOKUP(K854,Page1!A:F,6,FALSE)</f>
        <v>RTS</v>
      </c>
      <c r="M854" t="str">
        <f>VLOOKUP(H854,VehiclesReport!A:D,4,FALSE)</f>
        <v>1101801595</v>
      </c>
      <c r="N854" t="e">
        <f>VLOOKUP(M854,Blackout!A:J,10,FALSE)</f>
        <v>#N/A</v>
      </c>
      <c r="O854">
        <v>1</v>
      </c>
      <c r="P854">
        <f>SUMIF(Report!A:A,'Vehicle Details'!H854,Report!D:D)</f>
        <v>422</v>
      </c>
      <c r="V854">
        <f>P854/(SUMIF(Report!A:A,'Vehicle Details'!H854,Report!F:F))</f>
        <v>23.060109289617486</v>
      </c>
      <c r="W854">
        <f>AVERAGEIF(Report!A:A,'Vehicle Details'!H854,Report!G:G)</f>
        <v>5.4</v>
      </c>
      <c r="X854">
        <f>SUMIF(Report!A:A, 'Vehicle Details'!H854,Report!H:H)</f>
        <v>98.85</v>
      </c>
      <c r="AA854" s="61">
        <f>COUNTIF('National Seating Mobility - NSM'!B:B,'Vehicle Details'!H854)</f>
        <v>1</v>
      </c>
      <c r="AB854">
        <f>SUMIF('National Seating Mobility - NSM'!B:B,'Vehicle Details'!H854,'National Seating Mobility - NSM'!F:F)</f>
        <v>0</v>
      </c>
      <c r="AC854">
        <f>VLOOKUP(A854,Export!A:I,9,FALSE)</f>
        <v>0.4</v>
      </c>
      <c r="AD854">
        <f>VLOOKUP(A854,Export!A:N,14,FALSE)</f>
        <v>80</v>
      </c>
    </row>
    <row r="855" spans="1:30">
      <c r="A855" s="1">
        <v>77</v>
      </c>
      <c r="B855" s="1" t="str">
        <f>VLOOKUP($A855,Contacts!$A:$O,14,FALSE)</f>
        <v>South West</v>
      </c>
      <c r="C855" s="1" t="str">
        <f>VLOOKUP($A855,Contacts!$A:$O,15,FALSE)</f>
        <v>West</v>
      </c>
      <c r="D855" s="1" t="s">
        <v>4460</v>
      </c>
      <c r="E855" s="1" t="s">
        <v>11</v>
      </c>
      <c r="F855" s="1" t="s">
        <v>21</v>
      </c>
      <c r="G855" s="1" t="s">
        <v>447</v>
      </c>
      <c r="H855" s="1" t="s">
        <v>4461</v>
      </c>
      <c r="I855" s="1" t="s">
        <v>4464</v>
      </c>
      <c r="J855" s="1" t="s">
        <v>4462</v>
      </c>
      <c r="K855" s="1" t="s">
        <v>4463</v>
      </c>
      <c r="L855" t="str">
        <f>VLOOKUP(K855,Page1!A:F,6,FALSE)</f>
        <v>Technician</v>
      </c>
      <c r="M855" t="str">
        <f>VLOOKUP(H855,VehiclesReport!A:D,4,FALSE)</f>
        <v>1102003579</v>
      </c>
      <c r="N855" t="e">
        <f>VLOOKUP(M855,Blackout!A:J,10,FALSE)</f>
        <v>#N/A</v>
      </c>
      <c r="O855">
        <v>1</v>
      </c>
      <c r="P855">
        <f>SUMIF(Report!A:A,'Vehicle Details'!H855,Report!D:D)</f>
        <v>763</v>
      </c>
      <c r="V855">
        <f>P855/(SUMIF(Report!A:A,'Vehicle Details'!H855,Report!F:F))</f>
        <v>30.181962025316455</v>
      </c>
      <c r="W855">
        <f>AVERAGEIF(Report!A:A,'Vehicle Details'!H855,Report!G:G)</f>
        <v>5.2799999999999994</v>
      </c>
      <c r="X855">
        <f>SUMIF(Report!A:A, 'Vehicle Details'!H855,Report!H:H)</f>
        <v>133.52000000000001</v>
      </c>
      <c r="AA855">
        <f>COUNTIF('National Seating Mobility - NSM'!B:B,'Vehicle Details'!H855)</f>
        <v>1</v>
      </c>
      <c r="AB855">
        <f>SUMIF('National Seating Mobility - NSM'!B:B,'Vehicle Details'!H855,'National Seating Mobility - NSM'!F:F)</f>
        <v>1</v>
      </c>
      <c r="AC855">
        <f>VLOOKUP(A855,Export!A:I,9,FALSE)</f>
        <v>0.77777777777777779</v>
      </c>
      <c r="AD855">
        <f>VLOOKUP(A855,Export!A:N,14,FALSE)</f>
        <v>124</v>
      </c>
    </row>
    <row r="856" spans="1:30">
      <c r="A856" s="1">
        <v>24</v>
      </c>
      <c r="B856" s="1" t="str">
        <f>VLOOKUP($A856,Contacts!$A:$O,14,FALSE)</f>
        <v>North Central</v>
      </c>
      <c r="C856" s="1" t="str">
        <f>VLOOKUP($A856,Contacts!$A:$O,15,FALSE)</f>
        <v>Central</v>
      </c>
      <c r="D856" s="1" t="s">
        <v>4465</v>
      </c>
      <c r="E856" s="1" t="s">
        <v>11</v>
      </c>
      <c r="F856" s="1" t="s">
        <v>21</v>
      </c>
      <c r="G856" s="1" t="s">
        <v>447</v>
      </c>
      <c r="H856" s="1" t="s">
        <v>4466</v>
      </c>
      <c r="I856" s="1" t="s">
        <v>4469</v>
      </c>
      <c r="J856" s="1" t="s">
        <v>4467</v>
      </c>
      <c r="K856" s="1" t="s">
        <v>4468</v>
      </c>
      <c r="L856" t="str">
        <f>VLOOKUP(K856,Page1!A:F,6,FALSE)</f>
        <v>Technician</v>
      </c>
      <c r="M856" s="61" t="str">
        <f>VLOOKUP(H856,VehiclesReport!A:D,4,FALSE)</f>
        <v>1112801281</v>
      </c>
      <c r="N856" t="str">
        <f>VLOOKUP(M856,Blackout!A:J,10,FALSE)</f>
        <v>Not Activated</v>
      </c>
      <c r="O856">
        <v>0</v>
      </c>
      <c r="P856">
        <f>SUMIF(Report!A:A,'Vehicle Details'!H856,Report!D:D)</f>
        <v>591</v>
      </c>
      <c r="V856">
        <f>P856/(SUMIF(Report!A:A,'Vehicle Details'!H856,Report!F:F))</f>
        <v>26.742081447963798</v>
      </c>
      <c r="W856">
        <f>AVERAGEIF(Report!A:A,'Vehicle Details'!H856,Report!G:G)</f>
        <v>4.58</v>
      </c>
      <c r="X856">
        <f>SUMIF(Report!A:A, 'Vehicle Details'!H856,Report!H:H)</f>
        <v>101.1</v>
      </c>
      <c r="AA856">
        <f>COUNTIF('National Seating Mobility - NSM'!B:B,'Vehicle Details'!H856)</f>
        <v>1</v>
      </c>
      <c r="AB856">
        <f>SUMIF('National Seating Mobility - NSM'!B:B,'Vehicle Details'!H856,'National Seating Mobility - NSM'!F:F)</f>
        <v>1</v>
      </c>
      <c r="AC856">
        <f>VLOOKUP(A856,Export!A:I,9,FALSE)</f>
        <v>0.375</v>
      </c>
      <c r="AD856">
        <f>VLOOKUP(A856,Export!A:N,14,FALSE)</f>
        <v>198</v>
      </c>
    </row>
    <row r="857" spans="1:30">
      <c r="A857" s="1">
        <v>11</v>
      </c>
      <c r="B857" s="1" t="str">
        <f>VLOOKUP($A857,Contacts!$A:$O,14,FALSE)</f>
        <v>South Pacific</v>
      </c>
      <c r="C857" s="1" t="str">
        <f>VLOOKUP($A857,Contacts!$A:$O,15,FALSE)</f>
        <v>West</v>
      </c>
      <c r="D857" s="1" t="s">
        <v>4470</v>
      </c>
      <c r="E857" s="1" t="s">
        <v>11</v>
      </c>
      <c r="F857" s="1" t="s">
        <v>21</v>
      </c>
      <c r="G857" s="1" t="s">
        <v>447</v>
      </c>
      <c r="H857" s="1" t="s">
        <v>4471</v>
      </c>
      <c r="I857" s="1" t="s">
        <v>4474</v>
      </c>
      <c r="J857" s="1" t="s">
        <v>4472</v>
      </c>
      <c r="K857" s="1" t="s">
        <v>4473</v>
      </c>
      <c r="L857" t="str">
        <f>VLOOKUP(K857,Page1!A:F,6,FALSE)</f>
        <v>RTS</v>
      </c>
      <c r="M857" s="61" t="str">
        <f>VLOOKUP(H857,VehiclesReport!A:D,4,FALSE)</f>
        <v>1112904411</v>
      </c>
      <c r="N857" t="str">
        <f>VLOOKUP(M857,Blackout!A:J,10,FALSE)</f>
        <v xml:space="preserve">67d 12h </v>
      </c>
      <c r="O857">
        <v>0</v>
      </c>
      <c r="P857">
        <f>SUMIF(Report!A:A,'Vehicle Details'!H857,Report!D:D)</f>
        <v>314</v>
      </c>
      <c r="V857">
        <f>P857/(SUMIF(Report!A:A,'Vehicle Details'!H857,Report!F:F))</f>
        <v>27.423580786026204</v>
      </c>
      <c r="W857">
        <f>AVERAGEIF(Report!A:A,'Vehicle Details'!H857,Report!G:G)</f>
        <v>6.2</v>
      </c>
      <c r="X857">
        <f>SUMIF(Report!A:A, 'Vehicle Details'!H857,Report!H:H)</f>
        <v>71.03</v>
      </c>
      <c r="AA857">
        <f>COUNTIF('National Seating Mobility - NSM'!B:B,'Vehicle Details'!H857)</f>
        <v>1</v>
      </c>
      <c r="AB857">
        <f>SUMIF('National Seating Mobility - NSM'!B:B,'Vehicle Details'!H857,'National Seating Mobility - NSM'!F:F)</f>
        <v>1</v>
      </c>
      <c r="AC857">
        <f>VLOOKUP(A857,Export!A:I,9,FALSE)</f>
        <v>0.58904109589041098</v>
      </c>
      <c r="AD857">
        <f>VLOOKUP(A857,Export!A:N,14,FALSE)</f>
        <v>587</v>
      </c>
    </row>
    <row r="858" spans="1:30">
      <c r="A858" s="1">
        <v>251</v>
      </c>
      <c r="B858" s="1" t="str">
        <f>VLOOKUP($A858,Contacts!$A:$O,14,FALSE)</f>
        <v>Pac.N.West</v>
      </c>
      <c r="C858" s="1" t="str">
        <f>VLOOKUP($A858,Contacts!$A:$O,15,FALSE)</f>
        <v>West</v>
      </c>
      <c r="D858" s="1" t="s">
        <v>4475</v>
      </c>
      <c r="E858" s="1" t="s">
        <v>11</v>
      </c>
      <c r="F858" s="1" t="s">
        <v>21</v>
      </c>
      <c r="G858" s="1" t="s">
        <v>447</v>
      </c>
      <c r="H858" s="1" t="s">
        <v>4476</v>
      </c>
      <c r="I858" s="1" t="s">
        <v>4479</v>
      </c>
      <c r="J858" s="1" t="s">
        <v>4477</v>
      </c>
      <c r="K858" s="1" t="s">
        <v>4478</v>
      </c>
      <c r="L858" t="str">
        <f>VLOOKUP(K858,Page1!A:F,6,FALSE)</f>
        <v>RTS</v>
      </c>
      <c r="M858" t="str">
        <f>VLOOKUP(H858,VehiclesReport!A:D,4,FALSE)</f>
        <v>1102105498</v>
      </c>
      <c r="N858" t="e">
        <f>VLOOKUP(M858,Blackout!A:J,10,FALSE)</f>
        <v>#N/A</v>
      </c>
      <c r="O858">
        <v>1</v>
      </c>
      <c r="P858">
        <f>SUMIF(Report!A:A,'Vehicle Details'!H858,Report!D:D)</f>
        <v>988</v>
      </c>
      <c r="V858">
        <f>P858/(SUMIF(Report!A:A,'Vehicle Details'!H858,Report!F:F))</f>
        <v>28.260869565217391</v>
      </c>
      <c r="W858">
        <f>AVERAGEIF(Report!A:A,'Vehicle Details'!H858,Report!G:G)</f>
        <v>4.876666666666666</v>
      </c>
      <c r="X858">
        <f>SUMIF(Report!A:A, 'Vehicle Details'!H858,Report!H:H)</f>
        <v>170.38</v>
      </c>
      <c r="AA858" s="61">
        <f>COUNTIF('National Seating Mobility - NSM'!B:B,'Vehicle Details'!H858)</f>
        <v>1</v>
      </c>
      <c r="AB858">
        <f>SUMIF('National Seating Mobility - NSM'!B:B,'Vehicle Details'!H858,'National Seating Mobility - NSM'!F:F)</f>
        <v>0</v>
      </c>
      <c r="AC858">
        <f>VLOOKUP(A858,Export!A:I,9,FALSE)</f>
        <v>0</v>
      </c>
      <c r="AD858">
        <f>VLOOKUP(A858,Export!A:N,14,FALSE)</f>
        <v>33</v>
      </c>
    </row>
    <row r="859" spans="1:30">
      <c r="A859" s="1">
        <v>221</v>
      </c>
      <c r="B859" s="1" t="str">
        <f>VLOOKUP($A859,Contacts!$A:$O,14,FALSE)</f>
        <v>Gulf Coast</v>
      </c>
      <c r="C859" s="1" t="str">
        <f>VLOOKUP($A859,Contacts!$A:$O,15,FALSE)</f>
        <v>South East</v>
      </c>
      <c r="D859" s="1" t="s">
        <v>4480</v>
      </c>
      <c r="E859" s="1" t="s">
        <v>11</v>
      </c>
      <c r="F859" s="1" t="s">
        <v>21</v>
      </c>
      <c r="G859" s="1" t="s">
        <v>447</v>
      </c>
      <c r="H859" s="1" t="s">
        <v>4481</v>
      </c>
      <c r="I859" s="1" t="s">
        <v>4483</v>
      </c>
      <c r="J859" s="1" t="s">
        <v>4482</v>
      </c>
      <c r="K859" s="1" t="s">
        <v>1173</v>
      </c>
      <c r="L859" t="str">
        <f>VLOOKUP(K859,Page1!A:F,6,FALSE)</f>
        <v>Branch Manager</v>
      </c>
      <c r="M859" t="str">
        <f>VLOOKUP(H859,VehiclesReport!A:D,4,FALSE)</f>
        <v>1102105337</v>
      </c>
      <c r="N859" t="e">
        <f>VLOOKUP(M859,Blackout!A:J,10,FALSE)</f>
        <v>#N/A</v>
      </c>
      <c r="O859">
        <v>1</v>
      </c>
      <c r="P859">
        <f>SUMIF(Report!A:A,'Vehicle Details'!H859,Report!D:D)</f>
        <v>0</v>
      </c>
      <c r="V859" t="e">
        <f>P859/(SUMIF(Report!A:A,'Vehicle Details'!H859,Report!F:F))</f>
        <v>#DIV/0!</v>
      </c>
      <c r="W859" t="e">
        <f>AVERAGEIF(Report!A:A,'Vehicle Details'!H859,Report!G:G)</f>
        <v>#DIV/0!</v>
      </c>
      <c r="X859">
        <f>SUMIF(Report!A:A, 'Vehicle Details'!H859,Report!H:H)</f>
        <v>0</v>
      </c>
      <c r="AA859">
        <f>COUNTIF('National Seating Mobility - NSM'!B:B,'Vehicle Details'!H859)</f>
        <v>1</v>
      </c>
      <c r="AB859">
        <f>SUMIF('National Seating Mobility - NSM'!B:B,'Vehicle Details'!H859,'National Seating Mobility - NSM'!F:F)</f>
        <v>1</v>
      </c>
      <c r="AC859">
        <f>VLOOKUP(A859,Export!A:I,9,FALSE)</f>
        <v>0.66666666666666663</v>
      </c>
      <c r="AD859">
        <f>VLOOKUP(A859,Export!A:N,14,FALSE)</f>
        <v>165</v>
      </c>
    </row>
    <row r="860" spans="1:30">
      <c r="A860" s="1">
        <v>116</v>
      </c>
      <c r="B860" s="1" t="str">
        <f>VLOOKUP($A860,Contacts!$A:$O,14,FALSE)</f>
        <v>Big 10</v>
      </c>
      <c r="C860" s="1" t="str">
        <f>VLOOKUP($A860,Contacts!$A:$O,15,FALSE)</f>
        <v>Central</v>
      </c>
      <c r="D860" s="1" t="s">
        <v>4484</v>
      </c>
      <c r="E860" s="1" t="s">
        <v>11</v>
      </c>
      <c r="F860" s="1" t="s">
        <v>21</v>
      </c>
      <c r="G860" s="1" t="s">
        <v>4485</v>
      </c>
      <c r="H860" s="1" t="s">
        <v>4486</v>
      </c>
      <c r="I860" s="1" t="s">
        <v>4489</v>
      </c>
      <c r="J860" s="1" t="s">
        <v>4487</v>
      </c>
      <c r="K860" s="60" t="s">
        <v>4488</v>
      </c>
      <c r="L860" t="e">
        <f>VLOOKUP(K860,Page1!A:F,6,FALSE)</f>
        <v>#N/A</v>
      </c>
      <c r="M860" t="str">
        <f>VLOOKUP(H860,VehiclesReport!A:D,4,FALSE)</f>
        <v>1112904806</v>
      </c>
      <c r="N860" t="e">
        <f>VLOOKUP(M860,Blackout!A:J,10,FALSE)</f>
        <v>#N/A</v>
      </c>
      <c r="O860">
        <v>1</v>
      </c>
      <c r="P860">
        <f>SUMIF(Report!A:A,'Vehicle Details'!H860,Report!D:D)</f>
        <v>346</v>
      </c>
      <c r="V860">
        <f>P860/(SUMIF(Report!A:A,'Vehicle Details'!H860,Report!F:F))</f>
        <v>17.626082526744778</v>
      </c>
      <c r="W860">
        <f>AVERAGEIF(Report!A:A,'Vehicle Details'!H860,Report!G:G)</f>
        <v>4.75</v>
      </c>
      <c r="X860">
        <f>SUMIF(Report!A:A, 'Vehicle Details'!H860,Report!H:H)</f>
        <v>93.23</v>
      </c>
      <c r="AA860">
        <f>COUNTIF('National Seating Mobility - NSM'!B:B,'Vehicle Details'!H860)</f>
        <v>1</v>
      </c>
      <c r="AB860">
        <f>SUMIF('National Seating Mobility - NSM'!B:B,'Vehicle Details'!H860,'National Seating Mobility - NSM'!F:F)</f>
        <v>1</v>
      </c>
      <c r="AC860">
        <f>VLOOKUP(A860,Export!A:I,9,FALSE)</f>
        <v>0.4</v>
      </c>
      <c r="AD860">
        <f>VLOOKUP(A860,Export!A:N,14,FALSE)</f>
        <v>97</v>
      </c>
    </row>
    <row r="861" spans="1:30">
      <c r="A861" s="1">
        <v>129</v>
      </c>
      <c r="B861" s="1" t="str">
        <f>VLOOKUP($A861,Contacts!$A:$O,14,FALSE)</f>
        <v>Mid-Central</v>
      </c>
      <c r="C861" s="1" t="str">
        <f>VLOOKUP($A861,Contacts!$A:$O,15,FALSE)</f>
        <v>Central</v>
      </c>
      <c r="D861" s="1" t="s">
        <v>4490</v>
      </c>
      <c r="E861" s="1" t="s">
        <v>11</v>
      </c>
      <c r="F861" s="1" t="s">
        <v>21</v>
      </c>
      <c r="G861" s="1" t="s">
        <v>637</v>
      </c>
      <c r="H861" s="1" t="s">
        <v>4491</v>
      </c>
      <c r="I861" s="1" t="s">
        <v>4493</v>
      </c>
      <c r="J861" s="1" t="s">
        <v>4492</v>
      </c>
      <c r="K861" s="1" t="s">
        <v>3207</v>
      </c>
      <c r="L861" t="str">
        <f>VLOOKUP(K861,Page1!A:F,6,FALSE)</f>
        <v>Technician Supervisor</v>
      </c>
      <c r="M861" t="str">
        <f>VLOOKUP(H861,VehiclesReport!A:D,4,FALSE)</f>
        <v>1101803668</v>
      </c>
      <c r="N861" t="e">
        <f>VLOOKUP(M861,Blackout!A:J,10,FALSE)</f>
        <v>#N/A</v>
      </c>
      <c r="O861">
        <v>1</v>
      </c>
      <c r="P861">
        <f>SUMIF(Report!A:A,'Vehicle Details'!H861,Report!D:D)</f>
        <v>341</v>
      </c>
      <c r="V861">
        <f>P861/(SUMIF(Report!A:A,'Vehicle Details'!H861,Report!F:F))</f>
        <v>19.157303370786515</v>
      </c>
      <c r="W861">
        <f>AVERAGEIF(Report!A:A,'Vehicle Details'!H861,Report!G:G)</f>
        <v>5</v>
      </c>
      <c r="X861">
        <f>SUMIF(Report!A:A, 'Vehicle Details'!H861,Report!H:H)</f>
        <v>89</v>
      </c>
      <c r="AA861">
        <f>COUNTIF('National Seating Mobility - NSM'!B:B,'Vehicle Details'!H861)</f>
        <v>1</v>
      </c>
      <c r="AB861">
        <f>SUMIF('National Seating Mobility - NSM'!B:B,'Vehicle Details'!H861,'National Seating Mobility - NSM'!F:F)</f>
        <v>1</v>
      </c>
      <c r="AC861">
        <f>VLOOKUP(A861,Export!A:I,9,FALSE)</f>
        <v>0.5</v>
      </c>
      <c r="AD861">
        <f>VLOOKUP(A861,Export!A:N,14,FALSE)</f>
        <v>301</v>
      </c>
    </row>
    <row r="862" spans="1:30">
      <c r="A862" s="1">
        <v>18</v>
      </c>
      <c r="B862" s="1" t="str">
        <f>VLOOKUP($A862,Contacts!$A:$O,14,FALSE)</f>
        <v>North Pacific</v>
      </c>
      <c r="C862" s="1" t="str">
        <f>VLOOKUP($A862,Contacts!$A:$O,15,FALSE)</f>
        <v>West</v>
      </c>
      <c r="D862" s="1" t="s">
        <v>4494</v>
      </c>
      <c r="E862" s="1" t="s">
        <v>11</v>
      </c>
      <c r="F862" s="1" t="s">
        <v>21</v>
      </c>
      <c r="G862" s="1" t="s">
        <v>447</v>
      </c>
      <c r="H862" s="1" t="s">
        <v>4495</v>
      </c>
      <c r="I862" s="1" t="s">
        <v>4498</v>
      </c>
      <c r="J862" s="1" t="s">
        <v>4496</v>
      </c>
      <c r="K862" s="1" t="s">
        <v>4497</v>
      </c>
      <c r="L862" t="str">
        <f>VLOOKUP(K862,Page1!A:F,6,FALSE)</f>
        <v>Branch Manager</v>
      </c>
      <c r="M862" t="str">
        <f>VLOOKUP(H862,VehiclesReport!A:D,4,FALSE)</f>
        <v>1112702566</v>
      </c>
      <c r="N862" t="e">
        <f>VLOOKUP(M862,Blackout!A:J,10,FALSE)</f>
        <v>#N/A</v>
      </c>
      <c r="O862">
        <v>1</v>
      </c>
      <c r="P862">
        <f>SUMIF(Report!A:A,'Vehicle Details'!H862,Report!D:D)</f>
        <v>648</v>
      </c>
      <c r="V862">
        <f>P862/(SUMIF(Report!A:A,'Vehicle Details'!H862,Report!F:F))</f>
        <v>29.347826086956523</v>
      </c>
      <c r="W862">
        <f>AVERAGEIF(Report!A:A,'Vehicle Details'!H862,Report!G:G)</f>
        <v>6.1400000000000006</v>
      </c>
      <c r="X862">
        <f>SUMIF(Report!A:A, 'Vehicle Details'!H862,Report!H:H)</f>
        <v>135.62</v>
      </c>
      <c r="AA862" s="61">
        <f>COUNTIF('National Seating Mobility - NSM'!B:B,'Vehicle Details'!H862)</f>
        <v>1</v>
      </c>
      <c r="AB862">
        <f>SUMIF('National Seating Mobility - NSM'!B:B,'Vehicle Details'!H862,'National Seating Mobility - NSM'!F:F)</f>
        <v>0</v>
      </c>
      <c r="AC862">
        <f>VLOOKUP(A862,Export!A:I,9,FALSE)</f>
        <v>0.33333333333333331</v>
      </c>
      <c r="AD862">
        <f>VLOOKUP(A862,Export!A:N,14,FALSE)</f>
        <v>152</v>
      </c>
    </row>
    <row r="863" spans="1:30">
      <c r="A863" s="1">
        <v>16</v>
      </c>
      <c r="B863" s="1" t="str">
        <f>VLOOKUP($A863,Contacts!$A:$O,14,FALSE)</f>
        <v>Big 10</v>
      </c>
      <c r="C863" s="1" t="str">
        <f>VLOOKUP($A863,Contacts!$A:$O,15,FALSE)</f>
        <v>Central</v>
      </c>
      <c r="D863" s="1" t="s">
        <v>4499</v>
      </c>
      <c r="E863" s="1" t="s">
        <v>11</v>
      </c>
      <c r="F863" s="1" t="s">
        <v>21</v>
      </c>
      <c r="G863" s="1" t="s">
        <v>637</v>
      </c>
      <c r="H863" s="1" t="s">
        <v>4500</v>
      </c>
      <c r="I863" s="1" t="s">
        <v>4503</v>
      </c>
      <c r="J863" s="1" t="s">
        <v>4501</v>
      </c>
      <c r="K863" s="1" t="s">
        <v>4502</v>
      </c>
      <c r="L863" t="str">
        <f>VLOOKUP(K863,Page1!A:F,6,FALSE)</f>
        <v>RTS</v>
      </c>
      <c r="M863" t="str">
        <f>VLOOKUP(H863,VehiclesReport!A:D,4,FALSE)</f>
        <v>1102001980</v>
      </c>
      <c r="N863" t="e">
        <f>VLOOKUP(M863,Blackout!A:J,10,FALSE)</f>
        <v>#N/A</v>
      </c>
      <c r="O863">
        <v>1</v>
      </c>
      <c r="P863">
        <f>SUMIF(Report!A:A,'Vehicle Details'!H863,Report!D:D)</f>
        <v>822</v>
      </c>
      <c r="V863">
        <f>P863/(SUMIF(Report!A:A,'Vehicle Details'!H863,Report!F:F))</f>
        <v>18.270726828184038</v>
      </c>
      <c r="W863">
        <f>AVERAGEIF(Report!A:A,'Vehicle Details'!H863,Report!G:G)</f>
        <v>4.84</v>
      </c>
      <c r="X863">
        <f>SUMIF(Report!A:A, 'Vehicle Details'!H863,Report!H:H)</f>
        <v>217.99</v>
      </c>
      <c r="AA863" s="61">
        <f>COUNTIF('National Seating Mobility - NSM'!B:B,'Vehicle Details'!H863)</f>
        <v>1</v>
      </c>
      <c r="AB863">
        <f>SUMIF('National Seating Mobility - NSM'!B:B,'Vehicle Details'!H863,'National Seating Mobility - NSM'!F:F)</f>
        <v>0</v>
      </c>
      <c r="AC863">
        <f>VLOOKUP(A863,Export!A:I,9,FALSE)</f>
        <v>0.27272727272727271</v>
      </c>
      <c r="AD863">
        <f>VLOOKUP(A863,Export!A:N,14,FALSE)</f>
        <v>535</v>
      </c>
    </row>
    <row r="864" spans="1:30">
      <c r="A864" s="1">
        <v>99</v>
      </c>
      <c r="B864" s="1" t="str">
        <f>VLOOKUP($A864,Contacts!$A:$O,14,FALSE)</f>
        <v>Mid-Atlantic</v>
      </c>
      <c r="C864" s="1" t="str">
        <f>VLOOKUP($A864,Contacts!$A:$O,15,FALSE)</f>
        <v>North East</v>
      </c>
      <c r="D864" s="1" t="s">
        <v>4504</v>
      </c>
      <c r="E864" s="1" t="s">
        <v>11</v>
      </c>
      <c r="F864" s="1" t="s">
        <v>21</v>
      </c>
      <c r="G864" s="1" t="s">
        <v>637</v>
      </c>
      <c r="H864" s="1" t="s">
        <v>4505</v>
      </c>
      <c r="I864" s="1" t="s">
        <v>4507</v>
      </c>
      <c r="J864" s="1" t="s">
        <v>4506</v>
      </c>
      <c r="K864" s="1" t="s">
        <v>896</v>
      </c>
      <c r="L864" t="str">
        <f>VLOOKUP(K864,Page1!A:F,6,FALSE)</f>
        <v>Technician</v>
      </c>
      <c r="M864" t="str">
        <f>VLOOKUP(H864,VehiclesReport!A:D,4,FALSE)</f>
        <v>9070186046</v>
      </c>
      <c r="N864" t="e">
        <f>VLOOKUP(M864,Blackout!A:J,10,FALSE)</f>
        <v>#N/A</v>
      </c>
      <c r="O864">
        <v>1</v>
      </c>
      <c r="P864">
        <f>SUMIF(Report!A:A,'Vehicle Details'!H864,Report!D:D)</f>
        <v>353</v>
      </c>
      <c r="V864">
        <f>P864/(SUMIF(Report!A:A,'Vehicle Details'!H864,Report!F:F))</f>
        <v>18.010204081632651</v>
      </c>
      <c r="W864">
        <f>AVERAGEIF(Report!A:A,'Vehicle Details'!H864,Report!G:G)</f>
        <v>4.4000000000000004</v>
      </c>
      <c r="X864">
        <f>SUMIF(Report!A:A, 'Vehicle Details'!H864,Report!H:H)</f>
        <v>86.22</v>
      </c>
      <c r="AA864">
        <f>COUNTIF('National Seating Mobility - NSM'!B:B,'Vehicle Details'!H864)</f>
        <v>1</v>
      </c>
      <c r="AB864">
        <f>SUMIF('National Seating Mobility - NSM'!B:B,'Vehicle Details'!H864,'National Seating Mobility - NSM'!F:F)</f>
        <v>1</v>
      </c>
      <c r="AC864">
        <f>VLOOKUP(A864,Export!A:I,9,FALSE)</f>
        <v>0.58333333333333337</v>
      </c>
      <c r="AD864">
        <f>VLOOKUP(A864,Export!A:N,14,FALSE)</f>
        <v>373</v>
      </c>
    </row>
    <row r="865" spans="1:30">
      <c r="A865" s="1">
        <v>122</v>
      </c>
      <c r="B865" s="1" t="str">
        <f>VLOOKUP($A865,Contacts!$A:$O,14,FALSE)</f>
        <v>New England</v>
      </c>
      <c r="C865" s="1" t="str">
        <f>VLOOKUP($A865,Contacts!$A:$O,15,FALSE)</f>
        <v>North East</v>
      </c>
      <c r="D865" s="1" t="s">
        <v>4508</v>
      </c>
      <c r="E865" s="1" t="s">
        <v>11</v>
      </c>
      <c r="F865" s="1" t="s">
        <v>21</v>
      </c>
      <c r="G865" s="1" t="s">
        <v>637</v>
      </c>
      <c r="H865" s="1" t="s">
        <v>4509</v>
      </c>
      <c r="I865" s="1" t="s">
        <v>4512</v>
      </c>
      <c r="J865" s="1" t="s">
        <v>4510</v>
      </c>
      <c r="K865" s="1" t="s">
        <v>4511</v>
      </c>
      <c r="L865" t="str">
        <f>VLOOKUP(K865,Page1!A:F,6,FALSE)</f>
        <v>Technician</v>
      </c>
      <c r="M865" t="str">
        <f>VLOOKUP(H865,VehiclesReport!A:D,4,FALSE)</f>
        <v>1112503577</v>
      </c>
      <c r="N865" t="e">
        <f>VLOOKUP(M865,Blackout!A:J,10,FALSE)</f>
        <v>#N/A</v>
      </c>
      <c r="O865">
        <v>1</v>
      </c>
      <c r="P865">
        <f>SUMIF(Report!A:A,'Vehicle Details'!H865,Report!D:D)</f>
        <v>0</v>
      </c>
      <c r="V865" t="e">
        <f>P865/(SUMIF(Report!A:A,'Vehicle Details'!H865,Report!F:F))</f>
        <v>#DIV/0!</v>
      </c>
      <c r="W865" t="e">
        <f>AVERAGEIF(Report!A:A,'Vehicle Details'!H865,Report!G:G)</f>
        <v>#DIV/0!</v>
      </c>
      <c r="X865">
        <f>SUMIF(Report!A:A, 'Vehicle Details'!H865,Report!H:H)</f>
        <v>0</v>
      </c>
      <c r="AA865">
        <f>COUNTIF('National Seating Mobility - NSM'!B:B,'Vehicle Details'!H865)</f>
        <v>1</v>
      </c>
      <c r="AB865">
        <f>SUMIF('National Seating Mobility - NSM'!B:B,'Vehicle Details'!H865,'National Seating Mobility - NSM'!F:F)</f>
        <v>1</v>
      </c>
      <c r="AC865">
        <f>VLOOKUP(A865,Export!A:I,9,FALSE)</f>
        <v>0.2608695652173913</v>
      </c>
      <c r="AD865">
        <f>VLOOKUP(A865,Export!A:N,14,FALSE)</f>
        <v>153</v>
      </c>
    </row>
    <row r="866" spans="1:30">
      <c r="A866" s="1">
        <v>98</v>
      </c>
      <c r="B866" s="1" t="str">
        <f>VLOOKUP($A866,Contacts!$A:$O,14,FALSE)</f>
        <v>Mid-Atlantic</v>
      </c>
      <c r="C866" s="1" t="str">
        <f>VLOOKUP($A866,Contacts!$A:$O,15,FALSE)</f>
        <v>North East</v>
      </c>
      <c r="D866" s="1" t="s">
        <v>4513</v>
      </c>
      <c r="E866" s="1" t="s">
        <v>11</v>
      </c>
      <c r="F866" s="1" t="s">
        <v>21</v>
      </c>
      <c r="G866" s="1" t="s">
        <v>637</v>
      </c>
      <c r="H866" s="1" t="s">
        <v>4514</v>
      </c>
      <c r="I866" s="1" t="s">
        <v>4517</v>
      </c>
      <c r="J866" s="1" t="s">
        <v>4515</v>
      </c>
      <c r="K866" s="1" t="s">
        <v>4516</v>
      </c>
      <c r="L866" t="str">
        <f>VLOOKUP(K866,Page1!A:F,6,FALSE)</f>
        <v>Technician</v>
      </c>
      <c r="M866" t="str">
        <f>VLOOKUP(H866,VehiclesReport!A:D,4,FALSE)</f>
        <v>1112905063</v>
      </c>
      <c r="N866" t="e">
        <f>VLOOKUP(M866,Blackout!A:J,10,FALSE)</f>
        <v>#N/A</v>
      </c>
      <c r="O866">
        <v>1</v>
      </c>
      <c r="P866">
        <f>SUMIF(Report!A:A,'Vehicle Details'!H866,Report!D:D)</f>
        <v>0</v>
      </c>
      <c r="V866" t="e">
        <f>P866/(SUMIF(Report!A:A,'Vehicle Details'!H866,Report!F:F))</f>
        <v>#DIV/0!</v>
      </c>
      <c r="W866" t="e">
        <f>AVERAGEIF(Report!A:A,'Vehicle Details'!H866,Report!G:G)</f>
        <v>#DIV/0!</v>
      </c>
      <c r="X866">
        <f>SUMIF(Report!A:A, 'Vehicle Details'!H866,Report!H:H)</f>
        <v>0</v>
      </c>
      <c r="AA866" s="61">
        <f>COUNTIF('National Seating Mobility - NSM'!B:B,'Vehicle Details'!H866)</f>
        <v>1</v>
      </c>
      <c r="AB866">
        <f>SUMIF('National Seating Mobility - NSM'!B:B,'Vehicle Details'!H866,'National Seating Mobility - NSM'!F:F)</f>
        <v>0</v>
      </c>
      <c r="AC866">
        <f>VLOOKUP(A866,Export!A:I,9,FALSE)</f>
        <v>0.22222222222222221</v>
      </c>
      <c r="AD866">
        <f>VLOOKUP(A866,Export!A:N,14,FALSE)</f>
        <v>78</v>
      </c>
    </row>
    <row r="867" spans="1:30">
      <c r="A867" s="1">
        <v>72</v>
      </c>
      <c r="B867" s="1" t="str">
        <f>VLOOKUP($A867,Contacts!$A:$O,14,FALSE)</f>
        <v>SC Texas</v>
      </c>
      <c r="C867" s="1" t="str">
        <f>VLOOKUP($A867,Contacts!$A:$O,15,FALSE)</f>
        <v>South East</v>
      </c>
      <c r="D867" s="1" t="s">
        <v>4518</v>
      </c>
      <c r="E867" s="1" t="s">
        <v>11</v>
      </c>
      <c r="F867" s="1" t="s">
        <v>21</v>
      </c>
      <c r="G867" s="1" t="s">
        <v>637</v>
      </c>
      <c r="H867" s="1" t="s">
        <v>4519</v>
      </c>
      <c r="I867" s="1" t="s">
        <v>4522</v>
      </c>
      <c r="J867" s="1" t="s">
        <v>4520</v>
      </c>
      <c r="K867" s="1" t="s">
        <v>4521</v>
      </c>
      <c r="L867" t="e">
        <f>VLOOKUP(K867,Page1!A:F,6,FALSE)</f>
        <v>#N/A</v>
      </c>
      <c r="M867" t="str">
        <f>VLOOKUP(H867,VehiclesReport!A:D,4,FALSE)</f>
        <v>1102001278</v>
      </c>
      <c r="N867" t="e">
        <f>VLOOKUP(M867,Blackout!A:J,10,FALSE)</f>
        <v>#N/A</v>
      </c>
      <c r="O867">
        <v>1</v>
      </c>
      <c r="P867">
        <f>SUMIF(Report!A:A,'Vehicle Details'!H867,Report!D:D)</f>
        <v>0</v>
      </c>
      <c r="V867" t="e">
        <f>P867/(SUMIF(Report!A:A,'Vehicle Details'!H867,Report!F:F))</f>
        <v>#DIV/0!</v>
      </c>
      <c r="W867" t="e">
        <f>AVERAGEIF(Report!A:A,'Vehicle Details'!H867,Report!G:G)</f>
        <v>#DIV/0!</v>
      </c>
      <c r="X867">
        <f>SUMIF(Report!A:A, 'Vehicle Details'!H867,Report!H:H)</f>
        <v>0</v>
      </c>
      <c r="AA867" s="61">
        <f>COUNTIF('National Seating Mobility - NSM'!B:B,'Vehicle Details'!H867)</f>
        <v>1</v>
      </c>
      <c r="AB867">
        <f>SUMIF('National Seating Mobility - NSM'!B:B,'Vehicle Details'!H867,'National Seating Mobility - NSM'!F:F)</f>
        <v>0</v>
      </c>
      <c r="AC867">
        <f>VLOOKUP(A867,Export!A:I,9,FALSE)</f>
        <v>0.36842105263157893</v>
      </c>
      <c r="AD867">
        <f>VLOOKUP(A867,Export!A:N,14,FALSE)</f>
        <v>216</v>
      </c>
    </row>
    <row r="868" spans="1:30">
      <c r="A868" s="1">
        <v>143</v>
      </c>
      <c r="B868" s="1" t="str">
        <f>VLOOKUP($A868,Contacts!$A:$O,14,FALSE)</f>
        <v>SEC</v>
      </c>
      <c r="C868" s="1" t="str">
        <f>VLOOKUP($A868,Contacts!$A:$O,15,FALSE)</f>
        <v>South East</v>
      </c>
      <c r="D868" s="1" t="s">
        <v>4523</v>
      </c>
      <c r="E868" s="1" t="s">
        <v>11</v>
      </c>
      <c r="F868" s="1" t="s">
        <v>21</v>
      </c>
      <c r="G868" s="1" t="s">
        <v>637</v>
      </c>
      <c r="H868" s="1" t="s">
        <v>4524</v>
      </c>
      <c r="I868" s="1" t="s">
        <v>4527</v>
      </c>
      <c r="J868" s="1" t="s">
        <v>4525</v>
      </c>
      <c r="K868" s="1" t="s">
        <v>4526</v>
      </c>
      <c r="L868" t="str">
        <f>VLOOKUP(K868,Page1!A:F,6,FALSE)</f>
        <v>RTS</v>
      </c>
      <c r="M868" t="str">
        <f>VLOOKUP(H868,VehiclesReport!A:D,4,FALSE)</f>
        <v>0042285066</v>
      </c>
      <c r="N868" t="e">
        <f>VLOOKUP(M868,Blackout!A:J,10,FALSE)</f>
        <v>#N/A</v>
      </c>
      <c r="O868">
        <v>1</v>
      </c>
      <c r="P868">
        <f>SUMIF(Report!A:A,'Vehicle Details'!H868,Report!D:D)</f>
        <v>0</v>
      </c>
      <c r="V868" t="e">
        <f>P868/(SUMIF(Report!A:A,'Vehicle Details'!H868,Report!F:F))</f>
        <v>#DIV/0!</v>
      </c>
      <c r="W868" t="e">
        <f>AVERAGEIF(Report!A:A,'Vehicle Details'!H868,Report!G:G)</f>
        <v>#DIV/0!</v>
      </c>
      <c r="X868">
        <f>SUMIF(Report!A:A, 'Vehicle Details'!H868,Report!H:H)</f>
        <v>0</v>
      </c>
      <c r="AA868" s="61">
        <f>COUNTIF('National Seating Mobility - NSM'!B:B,'Vehicle Details'!H868)</f>
        <v>1</v>
      </c>
      <c r="AB868">
        <f>SUMIF('National Seating Mobility - NSM'!B:B,'Vehicle Details'!H868,'National Seating Mobility - NSM'!F:F)</f>
        <v>0</v>
      </c>
      <c r="AC868">
        <f>VLOOKUP(A868,Export!A:I,9,FALSE)</f>
        <v>0.7</v>
      </c>
      <c r="AD868">
        <f>VLOOKUP(A868,Export!A:N,14,FALSE)</f>
        <v>175</v>
      </c>
    </row>
    <row r="869" spans="1:30">
      <c r="A869" s="1">
        <v>91</v>
      </c>
      <c r="B869" s="1" t="str">
        <f>VLOOKUP($A869,Contacts!$A:$O,14,FALSE)</f>
        <v>SC Texas</v>
      </c>
      <c r="C869" s="1" t="str">
        <f>VLOOKUP($A869,Contacts!$A:$O,15,FALSE)</f>
        <v>South East</v>
      </c>
      <c r="D869" s="1" t="s">
        <v>4528</v>
      </c>
      <c r="E869" s="1" t="s">
        <v>11</v>
      </c>
      <c r="F869" s="1" t="s">
        <v>21</v>
      </c>
      <c r="G869" s="1" t="s">
        <v>637</v>
      </c>
      <c r="H869" s="1" t="s">
        <v>4529</v>
      </c>
      <c r="I869" s="1" t="s">
        <v>4532</v>
      </c>
      <c r="J869" s="1" t="s">
        <v>4530</v>
      </c>
      <c r="K869" s="1" t="s">
        <v>4531</v>
      </c>
      <c r="L869" t="str">
        <f>VLOOKUP(K869,Page1!A:F,6,FALSE)</f>
        <v>Technician</v>
      </c>
      <c r="M869" s="61" t="e">
        <f>VLOOKUP(H869,VehiclesReport!A:D,4,FALSE)</f>
        <v>#N/A</v>
      </c>
      <c r="N869" t="e">
        <f>VLOOKUP(M869,Blackout!A:J,10,FALSE)</f>
        <v>#N/A</v>
      </c>
      <c r="O869">
        <v>0</v>
      </c>
      <c r="P869">
        <f>SUMIF(Report!A:A,'Vehicle Details'!H869,Report!D:D)</f>
        <v>373</v>
      </c>
      <c r="V869">
        <f>P869/(SUMIF(Report!A:A,'Vehicle Details'!H869,Report!F:F))</f>
        <v>16.189236111111111</v>
      </c>
      <c r="W869">
        <f>AVERAGEIF(Report!A:A,'Vehicle Details'!H869,Report!G:G)</f>
        <v>3.98</v>
      </c>
      <c r="X869">
        <f>SUMIF(Report!A:A, 'Vehicle Details'!H869,Report!H:H)</f>
        <v>91.7</v>
      </c>
      <c r="AA869" s="61">
        <f>COUNTIF('National Seating Mobility - NSM'!B:B,'Vehicle Details'!H869)</f>
        <v>1</v>
      </c>
      <c r="AB869">
        <f>SUMIF('National Seating Mobility - NSM'!B:B,'Vehicle Details'!H869,'National Seating Mobility - NSM'!F:F)</f>
        <v>0</v>
      </c>
      <c r="AC869">
        <f>VLOOKUP(A869,Export!A:I,9,FALSE)</f>
        <v>0.4</v>
      </c>
      <c r="AD869">
        <f>VLOOKUP(A869,Export!A:N,14,FALSE)</f>
        <v>61</v>
      </c>
    </row>
    <row r="870" spans="1:30">
      <c r="A870" s="1">
        <v>4</v>
      </c>
      <c r="B870" s="1" t="str">
        <f>VLOOKUP($A870,Contacts!$A:$O,14,FALSE)</f>
        <v>Gulf Coast</v>
      </c>
      <c r="C870" s="1" t="str">
        <f>VLOOKUP($A870,Contacts!$A:$O,15,FALSE)</f>
        <v>South East</v>
      </c>
      <c r="D870" s="1" t="s">
        <v>4533</v>
      </c>
      <c r="E870" s="1" t="s">
        <v>11</v>
      </c>
      <c r="F870" s="1" t="s">
        <v>21</v>
      </c>
      <c r="G870" s="1" t="s">
        <v>637</v>
      </c>
      <c r="H870" s="1" t="s">
        <v>4534</v>
      </c>
      <c r="I870" s="1" t="s">
        <v>4537</v>
      </c>
      <c r="J870" s="1" t="s">
        <v>4535</v>
      </c>
      <c r="K870" s="1" t="s">
        <v>4536</v>
      </c>
      <c r="L870" t="str">
        <f>VLOOKUP(K870,Page1!A:F,6,FALSE)</f>
        <v>Technician Senior</v>
      </c>
      <c r="M870" t="str">
        <f>VLOOKUP(H870,VehiclesReport!A:D,4,FALSE)</f>
        <v>1101903650</v>
      </c>
      <c r="N870" t="e">
        <f>VLOOKUP(M870,Blackout!A:J,10,FALSE)</f>
        <v>#N/A</v>
      </c>
      <c r="O870">
        <v>1</v>
      </c>
      <c r="P870">
        <f>SUMIF(Report!A:A,'Vehicle Details'!H870,Report!D:D)</f>
        <v>532</v>
      </c>
      <c r="V870">
        <f>P870/(SUMIF(Report!A:A,'Vehicle Details'!H870,Report!F:F))</f>
        <v>16.588712192079825</v>
      </c>
      <c r="W870">
        <f>AVERAGEIF(Report!A:A,'Vehicle Details'!H870,Report!G:G)</f>
        <v>4.2200000000000006</v>
      </c>
      <c r="X870">
        <f>SUMIF(Report!A:A, 'Vehicle Details'!H870,Report!H:H)</f>
        <v>135.71</v>
      </c>
      <c r="AA870" s="61">
        <f>COUNTIF('National Seating Mobility - NSM'!B:B,'Vehicle Details'!H870)</f>
        <v>1</v>
      </c>
      <c r="AB870">
        <f>SUMIF('National Seating Mobility - NSM'!B:B,'Vehicle Details'!H870,'National Seating Mobility - NSM'!F:F)</f>
        <v>0</v>
      </c>
      <c r="AC870">
        <f>VLOOKUP(A870,Export!A:I,9,FALSE)</f>
        <v>0.22727272727272727</v>
      </c>
      <c r="AD870">
        <f>VLOOKUP(A870,Export!A:N,14,FALSE)</f>
        <v>529</v>
      </c>
    </row>
    <row r="871" spans="1:30">
      <c r="A871" s="1">
        <v>97</v>
      </c>
      <c r="B871" s="1" t="str">
        <f>VLOOKUP($A871,Contacts!$A:$O,14,FALSE)</f>
        <v>South West</v>
      </c>
      <c r="C871" s="1" t="str">
        <f>VLOOKUP($A871,Contacts!$A:$O,15,FALSE)</f>
        <v>West</v>
      </c>
      <c r="D871" s="1" t="s">
        <v>4538</v>
      </c>
      <c r="E871" s="1" t="s">
        <v>11</v>
      </c>
      <c r="F871" s="1" t="s">
        <v>21</v>
      </c>
      <c r="G871" s="1" t="s">
        <v>637</v>
      </c>
      <c r="H871" s="1" t="s">
        <v>4539</v>
      </c>
      <c r="I871" s="1" t="s">
        <v>4542</v>
      </c>
      <c r="J871" s="1" t="s">
        <v>4540</v>
      </c>
      <c r="K871" s="1" t="s">
        <v>4541</v>
      </c>
      <c r="L871" t="str">
        <f>VLOOKUP(K871,Page1!A:F,6,FALSE)</f>
        <v>Technician</v>
      </c>
      <c r="M871" t="str">
        <f>VLOOKUP(H871,VehiclesReport!A:D,4,FALSE)</f>
        <v>1101805834</v>
      </c>
      <c r="N871" t="e">
        <f>VLOOKUP(M871,Blackout!A:J,10,FALSE)</f>
        <v>#N/A</v>
      </c>
      <c r="O871">
        <v>1</v>
      </c>
      <c r="P871">
        <f>SUMIF(Report!A:A,'Vehicle Details'!H871,Report!D:D)</f>
        <v>0</v>
      </c>
      <c r="V871" t="e">
        <f>P871/(SUMIF(Report!A:A,'Vehicle Details'!H871,Report!F:F))</f>
        <v>#DIV/0!</v>
      </c>
      <c r="W871" t="e">
        <f>AVERAGEIF(Report!A:A,'Vehicle Details'!H871,Report!G:G)</f>
        <v>#DIV/0!</v>
      </c>
      <c r="X871">
        <f>SUMIF(Report!A:A, 'Vehicle Details'!H871,Report!H:H)</f>
        <v>0</v>
      </c>
      <c r="AA871">
        <f>COUNTIF('National Seating Mobility - NSM'!B:B,'Vehicle Details'!H871)</f>
        <v>1</v>
      </c>
      <c r="AB871">
        <f>SUMIF('National Seating Mobility - NSM'!B:B,'Vehicle Details'!H871,'National Seating Mobility - NSM'!F:F)</f>
        <v>1</v>
      </c>
      <c r="AC871">
        <f>VLOOKUP(A871,Export!A:I,9,FALSE)</f>
        <v>0.33333333333333331</v>
      </c>
      <c r="AD871">
        <f>VLOOKUP(A871,Export!A:N,14,FALSE)</f>
        <v>28</v>
      </c>
    </row>
    <row r="872" spans="1:30">
      <c r="A872" s="1">
        <v>54</v>
      </c>
      <c r="B872" s="1" t="str">
        <f>VLOOKUP($A872,Contacts!$A:$O,14,FALSE)</f>
        <v>Mid-Central</v>
      </c>
      <c r="C872" s="1" t="str">
        <f>VLOOKUP($A872,Contacts!$A:$O,15,FALSE)</f>
        <v>Central</v>
      </c>
      <c r="D872" s="1" t="s">
        <v>4543</v>
      </c>
      <c r="E872" s="1" t="s">
        <v>11</v>
      </c>
      <c r="F872" s="1" t="s">
        <v>21</v>
      </c>
      <c r="G872" s="1" t="s">
        <v>637</v>
      </c>
      <c r="H872" s="1" t="s">
        <v>4544</v>
      </c>
      <c r="I872" s="1" t="s">
        <v>4547</v>
      </c>
      <c r="J872" s="1" t="s">
        <v>4545</v>
      </c>
      <c r="K872" s="1" t="s">
        <v>4546</v>
      </c>
      <c r="L872" t="str">
        <f>VLOOKUP(K872,Page1!A:F,6,FALSE)</f>
        <v>Technician</v>
      </c>
      <c r="M872" s="61" t="str">
        <f>VLOOKUP(H872,VehiclesReport!A:D,4,FALSE)</f>
        <v>1101801647</v>
      </c>
      <c r="N872" t="str">
        <f>VLOOKUP(M872,Blackout!A:J,10,FALSE)</f>
        <v xml:space="preserve">27d 13h </v>
      </c>
      <c r="O872">
        <v>0</v>
      </c>
      <c r="P872">
        <f>SUMIF(Report!A:A,'Vehicle Details'!H872,Report!D:D)</f>
        <v>558</v>
      </c>
      <c r="V872">
        <f>P872/(SUMIF(Report!A:A,'Vehicle Details'!H872,Report!F:F))</f>
        <v>17.280891917002169</v>
      </c>
      <c r="W872">
        <f>AVERAGEIF(Report!A:A,'Vehicle Details'!H872,Report!G:G)</f>
        <v>4.7699999999999996</v>
      </c>
      <c r="X872">
        <f>SUMIF(Report!A:A, 'Vehicle Details'!H872,Report!H:H)</f>
        <v>153.08000000000001</v>
      </c>
      <c r="AA872">
        <f>COUNTIF('National Seating Mobility - NSM'!B:B,'Vehicle Details'!H872)</f>
        <v>1</v>
      </c>
      <c r="AB872">
        <f>SUMIF('National Seating Mobility - NSM'!B:B,'Vehicle Details'!H872,'National Seating Mobility - NSM'!F:F)</f>
        <v>1</v>
      </c>
      <c r="AC872">
        <f>VLOOKUP(A872,Export!A:I,9,FALSE)</f>
        <v>0.5</v>
      </c>
      <c r="AD872">
        <f>VLOOKUP(A872,Export!A:N,14,FALSE)</f>
        <v>90</v>
      </c>
    </row>
    <row r="873" spans="1:30">
      <c r="A873" s="1">
        <v>270</v>
      </c>
      <c r="B873" s="1" t="e">
        <f>VLOOKUP($A873,Contacts!$A:$O,14,FALSE)</f>
        <v>#N/A</v>
      </c>
      <c r="C873" s="1" t="e">
        <f>VLOOKUP($A873,Contacts!$A:$O,15,FALSE)</f>
        <v>#N/A</v>
      </c>
      <c r="D873" s="1" t="s">
        <v>4548</v>
      </c>
      <c r="E873" s="1" t="s">
        <v>11</v>
      </c>
      <c r="F873" s="1" t="s">
        <v>21</v>
      </c>
      <c r="G873" s="1" t="s">
        <v>637</v>
      </c>
      <c r="H873" s="1" t="s">
        <v>4549</v>
      </c>
      <c r="I873" s="1" t="s">
        <v>4552</v>
      </c>
      <c r="J873" s="1" t="s">
        <v>4550</v>
      </c>
      <c r="K873" s="1" t="s">
        <v>4551</v>
      </c>
      <c r="L873" t="str">
        <f>VLOOKUP(K873,Page1!A:F,6,FALSE)</f>
        <v>Technician</v>
      </c>
      <c r="M873" s="61" t="e">
        <f>VLOOKUP(H873,VehiclesReport!A:D,4,FALSE)</f>
        <v>#N/A</v>
      </c>
      <c r="N873" t="e">
        <f>VLOOKUP(M873,Blackout!A:J,10,FALSE)</f>
        <v>#N/A</v>
      </c>
      <c r="O873">
        <v>0</v>
      </c>
      <c r="P873">
        <f>SUMIF(Report!A:A,'Vehicle Details'!H873,Report!D:D)</f>
        <v>352</v>
      </c>
      <c r="V873">
        <f>P873/(SUMIF(Report!A:A,'Vehicle Details'!H873,Report!F:F))</f>
        <v>19.245489338436304</v>
      </c>
      <c r="W873">
        <f>AVERAGEIF(Report!A:A,'Vehicle Details'!H873,Report!G:G)</f>
        <v>4.45</v>
      </c>
      <c r="X873">
        <f>SUMIF(Report!A:A, 'Vehicle Details'!H873,Report!H:H)</f>
        <v>81.400000000000006</v>
      </c>
      <c r="AA873">
        <f>COUNTIF('National Seating Mobility - NSM'!B:B,'Vehicle Details'!H873)</f>
        <v>1</v>
      </c>
      <c r="AB873">
        <f>SUMIF('National Seating Mobility - NSM'!B:B,'Vehicle Details'!H873,'National Seating Mobility - NSM'!F:F)</f>
        <v>1</v>
      </c>
      <c r="AC873">
        <f>VLOOKUP(A873,Export!A:I,9,FALSE)</f>
        <v>1</v>
      </c>
      <c r="AD873">
        <f>VLOOKUP(A873,Export!A:N,14,FALSE)</f>
        <v>3</v>
      </c>
    </row>
    <row r="874" spans="1:30">
      <c r="A874" s="1">
        <v>149</v>
      </c>
      <c r="B874" s="1" t="str">
        <f>VLOOKUP($A874,Contacts!$A:$O,14,FALSE)</f>
        <v>Mid-Atlantic</v>
      </c>
      <c r="C874" s="1" t="str">
        <f>VLOOKUP($A874,Contacts!$A:$O,15,FALSE)</f>
        <v>North East</v>
      </c>
      <c r="D874" s="1" t="s">
        <v>4553</v>
      </c>
      <c r="E874" s="1" t="s">
        <v>11</v>
      </c>
      <c r="F874" s="1" t="s">
        <v>21</v>
      </c>
      <c r="G874" s="1" t="s">
        <v>637</v>
      </c>
      <c r="H874" s="1" t="s">
        <v>4554</v>
      </c>
      <c r="I874" s="1" t="s">
        <v>4557</v>
      </c>
      <c r="J874" s="1" t="s">
        <v>4555</v>
      </c>
      <c r="K874" s="1" t="s">
        <v>4556</v>
      </c>
      <c r="L874" t="str">
        <f>VLOOKUP(K874,Page1!A:F,6,FALSE)</f>
        <v>Technician</v>
      </c>
      <c r="M874" t="str">
        <f>VLOOKUP(H874,VehiclesReport!A:D,4,FALSE)</f>
        <v>1112703105</v>
      </c>
      <c r="N874" t="e">
        <f>VLOOKUP(M874,Blackout!A:J,10,FALSE)</f>
        <v>#N/A</v>
      </c>
      <c r="O874">
        <v>1</v>
      </c>
      <c r="P874">
        <f>SUMIF(Report!A:A,'Vehicle Details'!H874,Report!D:D)</f>
        <v>329</v>
      </c>
      <c r="V874">
        <f>P874/(SUMIF(Report!A:A,'Vehicle Details'!H874,Report!F:F))</f>
        <v>16.743002544529265</v>
      </c>
      <c r="W874">
        <f>AVERAGEIF(Report!A:A,'Vehicle Details'!H874,Report!G:G)</f>
        <v>4.5999999999999996</v>
      </c>
      <c r="X874">
        <f>SUMIF(Report!A:A, 'Vehicle Details'!H874,Report!H:H)</f>
        <v>90.39</v>
      </c>
      <c r="AA874">
        <f>COUNTIF('National Seating Mobility - NSM'!B:B,'Vehicle Details'!H874)</f>
        <v>1</v>
      </c>
      <c r="AB874">
        <f>SUMIF('National Seating Mobility - NSM'!B:B,'Vehicle Details'!H874,'National Seating Mobility - NSM'!F:F)</f>
        <v>1</v>
      </c>
      <c r="AC874">
        <f>VLOOKUP(A874,Export!A:I,9,FALSE)</f>
        <v>0.75</v>
      </c>
      <c r="AD874">
        <f>VLOOKUP(A874,Export!A:N,14,FALSE)</f>
        <v>123</v>
      </c>
    </row>
    <row r="875" spans="1:30">
      <c r="A875" s="1">
        <v>124</v>
      </c>
      <c r="B875" s="1" t="str">
        <f>VLOOKUP($A875,Contacts!$A:$O,14,FALSE)</f>
        <v>New England</v>
      </c>
      <c r="C875" s="1" t="str">
        <f>VLOOKUP($A875,Contacts!$A:$O,15,FALSE)</f>
        <v>North East</v>
      </c>
      <c r="D875" s="1" t="s">
        <v>4558</v>
      </c>
      <c r="E875" s="1" t="s">
        <v>11</v>
      </c>
      <c r="F875" s="1" t="s">
        <v>21</v>
      </c>
      <c r="G875" s="1" t="s">
        <v>637</v>
      </c>
      <c r="H875" s="1" t="s">
        <v>4559</v>
      </c>
      <c r="I875" s="1" t="s">
        <v>4562</v>
      </c>
      <c r="J875" s="1" t="s">
        <v>4560</v>
      </c>
      <c r="K875" s="60" t="s">
        <v>4561</v>
      </c>
      <c r="L875" t="e">
        <f>VLOOKUP(K875,Page1!A:F,6,FALSE)</f>
        <v>#N/A</v>
      </c>
      <c r="M875" t="str">
        <f>VLOOKUP(H875,VehiclesReport!A:D,4,FALSE)</f>
        <v>1112704679</v>
      </c>
      <c r="N875" t="e">
        <f>VLOOKUP(M875,Blackout!A:J,10,FALSE)</f>
        <v>#N/A</v>
      </c>
      <c r="O875">
        <v>1</v>
      </c>
      <c r="P875">
        <f>SUMIF(Report!A:A,'Vehicle Details'!H875,Report!D:D)</f>
        <v>388</v>
      </c>
      <c r="V875">
        <f>P875/(SUMIF(Report!A:A,'Vehicle Details'!H875,Report!F:F))</f>
        <v>17.896678966789668</v>
      </c>
      <c r="W875">
        <f>AVERAGEIF(Report!A:A,'Vehicle Details'!H875,Report!G:G)</f>
        <v>4.5999999999999996</v>
      </c>
      <c r="X875">
        <f>SUMIF(Report!A:A, 'Vehicle Details'!H875,Report!H:H)</f>
        <v>99.68</v>
      </c>
      <c r="AA875">
        <f>COUNTIF('National Seating Mobility - NSM'!B:B,'Vehicle Details'!H875)</f>
        <v>1</v>
      </c>
      <c r="AB875">
        <f>SUMIF('National Seating Mobility - NSM'!B:B,'Vehicle Details'!H875,'National Seating Mobility - NSM'!F:F)</f>
        <v>1</v>
      </c>
      <c r="AC875">
        <f>VLOOKUP(A875,Export!A:I,9,FALSE)</f>
        <v>0.42857142857142855</v>
      </c>
      <c r="AD875">
        <f>VLOOKUP(A875,Export!A:N,14,FALSE)</f>
        <v>485</v>
      </c>
    </row>
    <row r="876" spans="1:30">
      <c r="A876" s="1">
        <v>47</v>
      </c>
      <c r="B876" s="1" t="str">
        <f>VLOOKUP($A876,Contacts!$A:$O,14,FALSE)</f>
        <v>New England</v>
      </c>
      <c r="C876" s="1" t="str">
        <f>VLOOKUP($A876,Contacts!$A:$O,15,FALSE)</f>
        <v>North East</v>
      </c>
      <c r="D876" s="1" t="s">
        <v>4563</v>
      </c>
      <c r="E876" s="1" t="s">
        <v>11</v>
      </c>
      <c r="F876" s="1" t="s">
        <v>21</v>
      </c>
      <c r="G876" s="1" t="s">
        <v>637</v>
      </c>
      <c r="H876" s="1" t="s">
        <v>4564</v>
      </c>
      <c r="I876" s="1" t="s">
        <v>4567</v>
      </c>
      <c r="J876" s="1" t="s">
        <v>4565</v>
      </c>
      <c r="K876" s="60" t="s">
        <v>4566</v>
      </c>
      <c r="L876" t="e">
        <f>VLOOKUP(K876,Page1!A:F,6,FALSE)</f>
        <v>#N/A</v>
      </c>
      <c r="M876" t="str">
        <f>VLOOKUP(H876,VehiclesReport!A:D,4,FALSE)</f>
        <v>0042285071</v>
      </c>
      <c r="N876" t="e">
        <f>VLOOKUP(M876,Blackout!A:J,10,FALSE)</f>
        <v>#N/A</v>
      </c>
      <c r="O876">
        <v>1</v>
      </c>
      <c r="P876">
        <f>SUMIF(Report!A:A,'Vehicle Details'!H876,Report!D:D)</f>
        <v>268</v>
      </c>
      <c r="V876">
        <f>P876/(SUMIF(Report!A:A,'Vehicle Details'!H876,Report!F:F))</f>
        <v>18.675958188153309</v>
      </c>
      <c r="W876">
        <f>AVERAGEIF(Report!A:A,'Vehicle Details'!H876,Report!G:G)</f>
        <v>4.8600000000000003</v>
      </c>
      <c r="X876">
        <f>SUMIF(Report!A:A, 'Vehicle Details'!H876,Report!H:H)</f>
        <v>69.73</v>
      </c>
      <c r="AA876" s="61">
        <f>COUNTIF('National Seating Mobility - NSM'!B:B,'Vehicle Details'!H876)</f>
        <v>1</v>
      </c>
      <c r="AB876">
        <f>SUMIF('National Seating Mobility - NSM'!B:B,'Vehicle Details'!H876,'National Seating Mobility - NSM'!F:F)</f>
        <v>0</v>
      </c>
      <c r="AC876">
        <f>VLOOKUP(A876,Export!A:I,9,FALSE)</f>
        <v>0.29090909090909089</v>
      </c>
      <c r="AD876">
        <f>VLOOKUP(A876,Export!A:N,14,FALSE)</f>
        <v>368</v>
      </c>
    </row>
    <row r="877" spans="1:30">
      <c r="A877" s="1">
        <v>119</v>
      </c>
      <c r="B877" s="1" t="str">
        <f>VLOOKUP($A877,Contacts!$A:$O,14,FALSE)</f>
        <v>Big East</v>
      </c>
      <c r="C877" s="1" t="str">
        <f>VLOOKUP($A877,Contacts!$A:$O,15,FALSE)</f>
        <v>North East</v>
      </c>
      <c r="D877" s="1" t="s">
        <v>4568</v>
      </c>
      <c r="E877" s="1" t="s">
        <v>11</v>
      </c>
      <c r="F877" s="1" t="s">
        <v>21</v>
      </c>
      <c r="G877" s="1" t="s">
        <v>637</v>
      </c>
      <c r="H877" s="1" t="s">
        <v>4569</v>
      </c>
      <c r="I877" s="1" t="s">
        <v>4572</v>
      </c>
      <c r="J877" s="1" t="s">
        <v>4570</v>
      </c>
      <c r="K877" s="1" t="s">
        <v>4571</v>
      </c>
      <c r="L877" t="str">
        <f>VLOOKUP(K877,Page1!A:F,6,FALSE)</f>
        <v>Technician</v>
      </c>
      <c r="M877" s="61" t="str">
        <f>VLOOKUP(H877,VehiclesReport!A:D,4,FALSE)</f>
        <v>1112903919</v>
      </c>
      <c r="N877" t="str">
        <f>VLOOKUP(M877,Blackout!A:J,10,FALSE)</f>
        <v>Not Activated</v>
      </c>
      <c r="O877">
        <v>0</v>
      </c>
      <c r="P877">
        <f>SUMIF(Report!A:A,'Vehicle Details'!H877,Report!D:D)</f>
        <v>0</v>
      </c>
      <c r="V877" t="e">
        <f>P877/(SUMIF(Report!A:A,'Vehicle Details'!H877,Report!F:F))</f>
        <v>#DIV/0!</v>
      </c>
      <c r="W877" t="e">
        <f>AVERAGEIF(Report!A:A,'Vehicle Details'!H877,Report!G:G)</f>
        <v>#DIV/0!</v>
      </c>
      <c r="X877">
        <f>SUMIF(Report!A:A, 'Vehicle Details'!H877,Report!H:H)</f>
        <v>0</v>
      </c>
      <c r="AA877" s="61">
        <f>COUNTIF('National Seating Mobility - NSM'!B:B,'Vehicle Details'!H877)</f>
        <v>1</v>
      </c>
      <c r="AB877">
        <f>SUMIF('National Seating Mobility - NSM'!B:B,'Vehicle Details'!H877,'National Seating Mobility - NSM'!F:F)</f>
        <v>0</v>
      </c>
      <c r="AC877">
        <f>VLOOKUP(A877,Export!A:I,9,FALSE)</f>
        <v>0.5714285714285714</v>
      </c>
      <c r="AD877">
        <f>VLOOKUP(A877,Export!A:N,14,FALSE)</f>
        <v>193</v>
      </c>
    </row>
    <row r="878" spans="1:30">
      <c r="A878" s="1">
        <v>123</v>
      </c>
      <c r="B878" s="1" t="str">
        <f>VLOOKUP($A878,Contacts!$A:$O,14,FALSE)</f>
        <v>New England</v>
      </c>
      <c r="C878" s="1" t="str">
        <f>VLOOKUP($A878,Contacts!$A:$O,15,FALSE)</f>
        <v>North East</v>
      </c>
      <c r="D878" s="1" t="s">
        <v>4573</v>
      </c>
      <c r="E878" s="1" t="s">
        <v>11</v>
      </c>
      <c r="F878" s="1" t="s">
        <v>21</v>
      </c>
      <c r="G878" s="1" t="s">
        <v>637</v>
      </c>
      <c r="H878" s="1" t="s">
        <v>4574</v>
      </c>
      <c r="I878" s="1" t="s">
        <v>4577</v>
      </c>
      <c r="J878" s="1" t="s">
        <v>4575</v>
      </c>
      <c r="K878" s="1" t="s">
        <v>4576</v>
      </c>
      <c r="L878" t="str">
        <f>VLOOKUP(K878,Page1!A:F,6,FALSE)</f>
        <v>Technician</v>
      </c>
      <c r="M878" t="str">
        <f>VLOOKUP(H878,VehiclesReport!A:D,4,FALSE)</f>
        <v>1112503786</v>
      </c>
      <c r="N878" t="e">
        <f>VLOOKUP(M878,Blackout!A:J,10,FALSE)</f>
        <v>#N/A</v>
      </c>
      <c r="O878">
        <v>1</v>
      </c>
      <c r="P878">
        <f>SUMIF(Report!A:A,'Vehicle Details'!H878,Report!D:D)</f>
        <v>392</v>
      </c>
      <c r="V878">
        <f>P878/(SUMIF(Report!A:A,'Vehicle Details'!H878,Report!F:F))</f>
        <v>19.358024691358025</v>
      </c>
      <c r="W878">
        <f>AVERAGEIF(Report!A:A,'Vehicle Details'!H878,Report!G:G)</f>
        <v>4.76</v>
      </c>
      <c r="X878">
        <f>SUMIF(Report!A:A, 'Vehicle Details'!H878,Report!H:H)</f>
        <v>96.38</v>
      </c>
      <c r="AA878" s="61">
        <f>COUNTIF('National Seating Mobility - NSM'!B:B,'Vehicle Details'!H878)</f>
        <v>1</v>
      </c>
      <c r="AB878">
        <f>SUMIF('National Seating Mobility - NSM'!B:B,'Vehicle Details'!H878,'National Seating Mobility - NSM'!F:F)</f>
        <v>0</v>
      </c>
      <c r="AC878">
        <f>VLOOKUP(A878,Export!A:I,9,FALSE)</f>
        <v>0.58974358974358976</v>
      </c>
      <c r="AD878">
        <f>VLOOKUP(A878,Export!A:N,14,FALSE)</f>
        <v>320</v>
      </c>
    </row>
    <row r="879" spans="1:30">
      <c r="A879" s="1">
        <v>148</v>
      </c>
      <c r="B879" s="1" t="str">
        <f>VLOOKUP($A879,Contacts!$A:$O,14,FALSE)</f>
        <v>ACC</v>
      </c>
      <c r="C879" s="1" t="str">
        <f>VLOOKUP($A879,Contacts!$A:$O,15,FALSE)</f>
        <v>South East</v>
      </c>
      <c r="D879" s="1" t="s">
        <v>4578</v>
      </c>
      <c r="E879" s="1" t="s">
        <v>11</v>
      </c>
      <c r="F879" s="1" t="s">
        <v>21</v>
      </c>
      <c r="G879" s="1" t="s">
        <v>637</v>
      </c>
      <c r="H879" s="1" t="s">
        <v>4579</v>
      </c>
      <c r="I879" s="1" t="s">
        <v>4582</v>
      </c>
      <c r="J879" s="1" t="s">
        <v>4580</v>
      </c>
      <c r="K879" s="1" t="s">
        <v>4581</v>
      </c>
      <c r="L879" t="str">
        <f>VLOOKUP(K879,Page1!A:F,6,FALSE)</f>
        <v>RTS</v>
      </c>
      <c r="M879" t="str">
        <f>VLOOKUP(H879,VehiclesReport!A:D,4,FALSE)</f>
        <v>1112705428</v>
      </c>
      <c r="N879" t="e">
        <f>VLOOKUP(M879,Blackout!A:J,10,FALSE)</f>
        <v>#N/A</v>
      </c>
      <c r="O879">
        <v>1</v>
      </c>
      <c r="P879">
        <f>SUMIF(Report!A:A,'Vehicle Details'!H879,Report!D:D)</f>
        <v>0</v>
      </c>
      <c r="V879" t="e">
        <f>P879/(SUMIF(Report!A:A,'Vehicle Details'!H879,Report!F:F))</f>
        <v>#DIV/0!</v>
      </c>
      <c r="W879" t="e">
        <f>AVERAGEIF(Report!A:A,'Vehicle Details'!H879,Report!G:G)</f>
        <v>#DIV/0!</v>
      </c>
      <c r="X879">
        <f>SUMIF(Report!A:A, 'Vehicle Details'!H879,Report!H:H)</f>
        <v>0</v>
      </c>
      <c r="AA879">
        <f>COUNTIF('National Seating Mobility - NSM'!B:B,'Vehicle Details'!H879)</f>
        <v>1</v>
      </c>
      <c r="AB879">
        <f>SUMIF('National Seating Mobility - NSM'!B:B,'Vehicle Details'!H879,'National Seating Mobility - NSM'!F:F)</f>
        <v>1</v>
      </c>
      <c r="AC879">
        <f>VLOOKUP(A879,Export!A:I,9,FALSE)</f>
        <v>0</v>
      </c>
      <c r="AD879">
        <f>VLOOKUP(A879,Export!A:N,14,FALSE)</f>
        <v>17</v>
      </c>
    </row>
    <row r="880" spans="1:30">
      <c r="A880" s="1">
        <v>5</v>
      </c>
      <c r="B880" s="1" t="str">
        <f>VLOOKUP($A880,Contacts!$A:$O,14,FALSE)</f>
        <v>SEC</v>
      </c>
      <c r="C880" s="1" t="str">
        <f>VLOOKUP($A880,Contacts!$A:$O,15,FALSE)</f>
        <v>South East</v>
      </c>
      <c r="D880" s="1" t="s">
        <v>4583</v>
      </c>
      <c r="E880" s="1" t="s">
        <v>11</v>
      </c>
      <c r="F880" s="1" t="s">
        <v>21</v>
      </c>
      <c r="G880" s="1" t="s">
        <v>637</v>
      </c>
      <c r="H880" s="1" t="s">
        <v>4584</v>
      </c>
      <c r="I880" s="1" t="s">
        <v>4587</v>
      </c>
      <c r="J880" s="1" t="s">
        <v>4585</v>
      </c>
      <c r="K880" s="1" t="s">
        <v>4586</v>
      </c>
      <c r="L880" t="str">
        <f>VLOOKUP(K880,Page1!A:F,6,FALSE)</f>
        <v>RTS</v>
      </c>
      <c r="M880" t="str">
        <f>VLOOKUP(H880,VehiclesReport!A:D,4,FALSE)</f>
        <v>1032604156</v>
      </c>
      <c r="N880" t="e">
        <f>VLOOKUP(M880,Blackout!A:J,10,FALSE)</f>
        <v>#N/A</v>
      </c>
      <c r="O880">
        <v>1</v>
      </c>
      <c r="P880">
        <f>SUMIF(Report!A:A,'Vehicle Details'!H880,Report!D:D)</f>
        <v>392</v>
      </c>
      <c r="V880">
        <f>P880/(SUMIF(Report!A:A,'Vehicle Details'!H880,Report!F:F))</f>
        <v>18.534278959810877</v>
      </c>
      <c r="W880">
        <f>AVERAGEIF(Report!A:A,'Vehicle Details'!H880,Report!G:G)</f>
        <v>4.42</v>
      </c>
      <c r="X880">
        <f>SUMIF(Report!A:A, 'Vehicle Details'!H880,Report!H:H)</f>
        <v>93.5</v>
      </c>
      <c r="AA880" s="61">
        <f>COUNTIF('National Seating Mobility - NSM'!B:B,'Vehicle Details'!H880)</f>
        <v>1</v>
      </c>
      <c r="AB880">
        <f>SUMIF('National Seating Mobility - NSM'!B:B,'Vehicle Details'!H880,'National Seating Mobility - NSM'!F:F)</f>
        <v>0</v>
      </c>
      <c r="AC880">
        <f>VLOOKUP(A880,Export!A:I,9,FALSE)</f>
        <v>0.47058823529411764</v>
      </c>
      <c r="AD880">
        <f>VLOOKUP(A880,Export!A:N,14,FALSE)</f>
        <v>218</v>
      </c>
    </row>
    <row r="881" spans="1:30">
      <c r="A881" s="1">
        <v>124</v>
      </c>
      <c r="B881" s="1" t="str">
        <f>VLOOKUP($A881,Contacts!$A:$O,14,FALSE)</f>
        <v>New England</v>
      </c>
      <c r="C881" s="1" t="str">
        <f>VLOOKUP($A881,Contacts!$A:$O,15,FALSE)</f>
        <v>North East</v>
      </c>
      <c r="D881" s="1" t="s">
        <v>4588</v>
      </c>
      <c r="E881" s="1" t="s">
        <v>11</v>
      </c>
      <c r="F881" s="1" t="s">
        <v>21</v>
      </c>
      <c r="G881" s="1" t="s">
        <v>637</v>
      </c>
      <c r="H881" s="1" t="s">
        <v>4589</v>
      </c>
      <c r="I881" s="1" t="s">
        <v>4592</v>
      </c>
      <c r="J881" s="1" t="s">
        <v>4590</v>
      </c>
      <c r="K881" s="1" t="s">
        <v>4591</v>
      </c>
      <c r="L881" t="str">
        <f>VLOOKUP(K881,Page1!A:F,6,FALSE)</f>
        <v>Technician</v>
      </c>
      <c r="M881" t="str">
        <f>VLOOKUP(H881,VehiclesReport!A:D,4,FALSE)</f>
        <v>1112701332</v>
      </c>
      <c r="N881" t="e">
        <f>VLOOKUP(M881,Blackout!A:J,10,FALSE)</f>
        <v>#N/A</v>
      </c>
      <c r="O881">
        <v>1</v>
      </c>
      <c r="P881">
        <f>SUMIF(Report!A:A,'Vehicle Details'!H881,Report!D:D)</f>
        <v>335</v>
      </c>
      <c r="V881">
        <f>P881/(SUMIF(Report!A:A,'Vehicle Details'!H881,Report!F:F))</f>
        <v>14.558887440243371</v>
      </c>
      <c r="W881">
        <f>AVERAGEIF(Report!A:A,'Vehicle Details'!H881,Report!G:G)</f>
        <v>4.58</v>
      </c>
      <c r="X881">
        <f>SUMIF(Report!A:A, 'Vehicle Details'!H881,Report!H:H)</f>
        <v>105.39</v>
      </c>
      <c r="AA881">
        <f>COUNTIF('National Seating Mobility - NSM'!B:B,'Vehicle Details'!H881)</f>
        <v>1</v>
      </c>
      <c r="AB881">
        <f>SUMIF('National Seating Mobility - NSM'!B:B,'Vehicle Details'!H881,'National Seating Mobility - NSM'!F:F)</f>
        <v>1</v>
      </c>
      <c r="AC881">
        <f>VLOOKUP(A881,Export!A:I,9,FALSE)</f>
        <v>0.42857142857142855</v>
      </c>
      <c r="AD881">
        <f>VLOOKUP(A881,Export!A:N,14,FALSE)</f>
        <v>485</v>
      </c>
    </row>
    <row r="882" spans="1:30">
      <c r="A882" s="1">
        <v>60</v>
      </c>
      <c r="B882" s="1" t="str">
        <f>VLOOKUP($A882,Contacts!$A:$O,14,FALSE)</f>
        <v>South Pacific</v>
      </c>
      <c r="C882" s="1" t="str">
        <f>VLOOKUP($A882,Contacts!$A:$O,15,FALSE)</f>
        <v>West</v>
      </c>
      <c r="D882" s="1" t="s">
        <v>4593</v>
      </c>
      <c r="E882" s="1" t="s">
        <v>11</v>
      </c>
      <c r="F882" s="1" t="s">
        <v>21</v>
      </c>
      <c r="G882" s="1" t="s">
        <v>637</v>
      </c>
      <c r="H882" s="1" t="s">
        <v>4594</v>
      </c>
      <c r="I882" s="1" t="s">
        <v>4597</v>
      </c>
      <c r="J882" s="1" t="s">
        <v>4595</v>
      </c>
      <c r="K882" s="1" t="s">
        <v>4596</v>
      </c>
      <c r="L882" t="str">
        <f>VLOOKUP(K882,Page1!A:F,6,FALSE)</f>
        <v>Technician</v>
      </c>
      <c r="M882" t="str">
        <f>VLOOKUP(H882,VehiclesReport!A:D,4,FALSE)</f>
        <v>1101804263</v>
      </c>
      <c r="N882" t="e">
        <f>VLOOKUP(M882,Blackout!A:J,10,FALSE)</f>
        <v>#N/A</v>
      </c>
      <c r="O882">
        <v>1</v>
      </c>
      <c r="P882">
        <f>SUMIF(Report!A:A,'Vehicle Details'!H882,Report!D:D)</f>
        <v>348</v>
      </c>
      <c r="V882">
        <f>P882/(SUMIF(Report!A:A,'Vehicle Details'!H882,Report!F:F))</f>
        <v>16.959064327485379</v>
      </c>
      <c r="W882">
        <f>AVERAGEIF(Report!A:A,'Vehicle Details'!H882,Report!G:G)</f>
        <v>5.6</v>
      </c>
      <c r="X882">
        <f>SUMIF(Report!A:A, 'Vehicle Details'!H882,Report!H:H)</f>
        <v>114.93</v>
      </c>
      <c r="AA882">
        <f>COUNTIF('National Seating Mobility - NSM'!B:B,'Vehicle Details'!H882)</f>
        <v>1</v>
      </c>
      <c r="AB882">
        <f>SUMIF('National Seating Mobility - NSM'!B:B,'Vehicle Details'!H882,'National Seating Mobility - NSM'!F:F)</f>
        <v>1</v>
      </c>
      <c r="AC882">
        <f>VLOOKUP(A882,Export!A:I,9,FALSE)</f>
        <v>0.16666666666666666</v>
      </c>
      <c r="AD882">
        <f>VLOOKUP(A882,Export!A:N,14,FALSE)</f>
        <v>31</v>
      </c>
    </row>
    <row r="883" spans="1:30">
      <c r="A883" s="1">
        <v>88</v>
      </c>
      <c r="B883" s="1" t="str">
        <f>VLOOKUP($A883,Contacts!$A:$O,14,FALSE)</f>
        <v>South West</v>
      </c>
      <c r="C883" s="1" t="str">
        <f>VLOOKUP($A883,Contacts!$A:$O,15,FALSE)</f>
        <v>West</v>
      </c>
      <c r="D883" s="1" t="s">
        <v>4598</v>
      </c>
      <c r="E883" s="1" t="s">
        <v>136</v>
      </c>
      <c r="F883" s="1" t="s">
        <v>99</v>
      </c>
      <c r="G883" s="1" t="s">
        <v>100</v>
      </c>
      <c r="H883" s="1" t="s">
        <v>4599</v>
      </c>
      <c r="I883" s="1" t="s">
        <v>4602</v>
      </c>
      <c r="J883" s="1" t="s">
        <v>4601</v>
      </c>
      <c r="K883" s="1" t="s">
        <v>3783</v>
      </c>
      <c r="L883" t="str">
        <f>VLOOKUP(K883,Page1!A:F,6,FALSE)</f>
        <v>Key Account Manager</v>
      </c>
      <c r="M883" s="61" t="e">
        <f>VLOOKUP(H883,VehiclesReport!A:D,4,FALSE)</f>
        <v>#N/A</v>
      </c>
      <c r="N883" t="e">
        <f>VLOOKUP(M883,Blackout!A:J,10,FALSE)</f>
        <v>#N/A</v>
      </c>
      <c r="O883">
        <v>0</v>
      </c>
      <c r="P883">
        <f>SUMIF(Report!A:A,'Vehicle Details'!H883,Report!D:D)</f>
        <v>415</v>
      </c>
      <c r="V883">
        <f>P883/(SUMIF(Report!A:A,'Vehicle Details'!H883,Report!F:F))</f>
        <v>16.540454364288561</v>
      </c>
      <c r="W883">
        <f>AVERAGEIF(Report!A:A,'Vehicle Details'!H883,Report!G:G)</f>
        <v>5.3900000000000006</v>
      </c>
      <c r="X883">
        <f>SUMIF(Report!A:A, 'Vehicle Details'!H883,Report!H:H)</f>
        <v>135.66999999999999</v>
      </c>
      <c r="AA883">
        <f>COUNTIF('National Seating Mobility - NSM'!B:B,'Vehicle Details'!H883)</f>
        <v>0</v>
      </c>
      <c r="AB883">
        <f>SUMIF('National Seating Mobility - NSM'!B:B,'Vehicle Details'!H883,'National Seating Mobility - NSM'!F:F)</f>
        <v>0</v>
      </c>
      <c r="AC883">
        <f>VLOOKUP(A883,Export!A:I,9,FALSE)</f>
        <v>0.66666666666666663</v>
      </c>
      <c r="AD883">
        <f>VLOOKUP(A883,Export!A:N,14,FALSE)</f>
        <v>55</v>
      </c>
    </row>
    <row r="884" spans="1:30">
      <c r="A884" s="1">
        <v>48</v>
      </c>
      <c r="B884" s="1" t="str">
        <f>VLOOKUP($A884,Contacts!$A:$O,14,FALSE)</f>
        <v>Mid-Central</v>
      </c>
      <c r="C884" s="1" t="str">
        <f>VLOOKUP($A884,Contacts!$A:$O,15,FALSE)</f>
        <v>Central</v>
      </c>
      <c r="D884" s="1" t="s">
        <v>4603</v>
      </c>
      <c r="E884" s="1" t="s">
        <v>136</v>
      </c>
      <c r="F884" s="1" t="s">
        <v>99</v>
      </c>
      <c r="G884" s="1" t="s">
        <v>1061</v>
      </c>
      <c r="H884" s="1" t="s">
        <v>4604</v>
      </c>
      <c r="I884" s="1" t="s">
        <v>4607</v>
      </c>
      <c r="J884" s="1" t="s">
        <v>4605</v>
      </c>
      <c r="K884" s="1" t="s">
        <v>4606</v>
      </c>
      <c r="L884" t="str">
        <f>VLOOKUP(K884,Page1!A:F,6,FALSE)</f>
        <v>RTS</v>
      </c>
      <c r="M884" t="str">
        <f>VLOOKUP(H884,VehiclesReport!A:D,4,FALSE)</f>
        <v>0051286085</v>
      </c>
      <c r="N884" t="e">
        <f>VLOOKUP(M884,Blackout!A:J,10,FALSE)</f>
        <v>#N/A</v>
      </c>
      <c r="O884">
        <v>1</v>
      </c>
      <c r="P884">
        <f>SUMIF(Report!A:A,'Vehicle Details'!H884,Report!D:D)</f>
        <v>367</v>
      </c>
      <c r="V884">
        <f>P884/(SUMIF(Report!A:A,'Vehicle Details'!H884,Report!F:F))</f>
        <v>24.797297297297295</v>
      </c>
      <c r="W884">
        <f>AVERAGEIF(Report!A:A,'Vehicle Details'!H884,Report!G:G)</f>
        <v>4.4000000000000004</v>
      </c>
      <c r="X884">
        <f>SUMIF(Report!A:A, 'Vehicle Details'!H884,Report!H:H)</f>
        <v>65.13</v>
      </c>
      <c r="AA884">
        <f>COUNTIF('National Seating Mobility - NSM'!B:B,'Vehicle Details'!H884)</f>
        <v>0</v>
      </c>
      <c r="AB884">
        <f>SUMIF('National Seating Mobility - NSM'!B:B,'Vehicle Details'!H884,'National Seating Mobility - NSM'!F:F)</f>
        <v>0</v>
      </c>
      <c r="AC884">
        <f>VLOOKUP(A884,Export!A:I,9,FALSE)</f>
        <v>0</v>
      </c>
      <c r="AD884">
        <f>VLOOKUP(A884,Export!A:N,14,FALSE)</f>
        <v>137</v>
      </c>
    </row>
    <row r="885" spans="1:30">
      <c r="A885" s="1">
        <v>99</v>
      </c>
      <c r="B885" s="1" t="str">
        <f>VLOOKUP($A885,Contacts!$A:$O,14,FALSE)</f>
        <v>Mid-Atlantic</v>
      </c>
      <c r="C885" s="1" t="str">
        <f>VLOOKUP($A885,Contacts!$A:$O,15,FALSE)</f>
        <v>North East</v>
      </c>
      <c r="D885" s="1" t="s">
        <v>4608</v>
      </c>
      <c r="E885" s="1" t="s">
        <v>136</v>
      </c>
      <c r="F885" s="1" t="s">
        <v>99</v>
      </c>
      <c r="G885" s="1" t="s">
        <v>100</v>
      </c>
      <c r="H885" s="1" t="s">
        <v>4609</v>
      </c>
      <c r="I885" s="1" t="s">
        <v>4612</v>
      </c>
      <c r="J885" s="1" t="s">
        <v>4610</v>
      </c>
      <c r="K885" s="1" t="s">
        <v>4611</v>
      </c>
      <c r="L885" t="str">
        <f>VLOOKUP(K885,Page1!A:F,6,FALSE)</f>
        <v>RTS</v>
      </c>
      <c r="M885" t="str">
        <f>VLOOKUP(H885,VehiclesReport!A:D,4,FALSE)</f>
        <v>0051286061</v>
      </c>
      <c r="N885" t="e">
        <f>VLOOKUP(M885,Blackout!A:J,10,FALSE)</f>
        <v>#N/A</v>
      </c>
      <c r="O885">
        <v>1</v>
      </c>
      <c r="P885">
        <f>SUMIF(Report!A:A,'Vehicle Details'!H885,Report!D:D)</f>
        <v>1028</v>
      </c>
      <c r="V885">
        <f>P885/(SUMIF(Report!A:A,'Vehicle Details'!H885,Report!F:F))</f>
        <v>24.860943168077391</v>
      </c>
      <c r="W885">
        <f>AVERAGEIF(Report!A:A,'Vehicle Details'!H885,Report!G:G)</f>
        <v>4.5375000000000005</v>
      </c>
      <c r="X885">
        <f>SUMIF(Report!A:A, 'Vehicle Details'!H885,Report!H:H)</f>
        <v>186.7</v>
      </c>
      <c r="AA885">
        <f>COUNTIF('National Seating Mobility - NSM'!B:B,'Vehicle Details'!H885)</f>
        <v>0</v>
      </c>
      <c r="AB885">
        <f>SUMIF('National Seating Mobility - NSM'!B:B,'Vehicle Details'!H885,'National Seating Mobility - NSM'!F:F)</f>
        <v>0</v>
      </c>
      <c r="AC885">
        <f>VLOOKUP(A885,Export!A:I,9,FALSE)</f>
        <v>0.58333333333333337</v>
      </c>
      <c r="AD885">
        <f>VLOOKUP(A885,Export!A:N,14,FALSE)</f>
        <v>373</v>
      </c>
    </row>
    <row r="886" spans="1:30">
      <c r="A886" s="1">
        <v>99</v>
      </c>
      <c r="B886" s="1" t="str">
        <f>VLOOKUP($A886,Contacts!$A:$O,14,FALSE)</f>
        <v>Mid-Atlantic</v>
      </c>
      <c r="C886" s="1" t="str">
        <f>VLOOKUP($A886,Contacts!$A:$O,15,FALSE)</f>
        <v>North East</v>
      </c>
      <c r="D886" s="1" t="s">
        <v>4613</v>
      </c>
      <c r="E886" s="1" t="s">
        <v>136</v>
      </c>
      <c r="F886" s="1" t="s">
        <v>99</v>
      </c>
      <c r="G886" s="1" t="s">
        <v>100</v>
      </c>
      <c r="H886" s="1" t="s">
        <v>4614</v>
      </c>
      <c r="I886" s="1" t="s">
        <v>4617</v>
      </c>
      <c r="J886" s="1" t="s">
        <v>4615</v>
      </c>
      <c r="K886" s="1" t="s">
        <v>4616</v>
      </c>
      <c r="L886" t="str">
        <f>VLOOKUP(K886,Page1!A:F,6,FALSE)</f>
        <v>RTS</v>
      </c>
      <c r="M886" t="str">
        <f>VLOOKUP(H886,VehiclesReport!A:D,4,FALSE)</f>
        <v>0051287013</v>
      </c>
      <c r="N886" t="e">
        <f>VLOOKUP(M886,Blackout!A:J,10,FALSE)</f>
        <v>#N/A</v>
      </c>
      <c r="O886">
        <v>1</v>
      </c>
      <c r="P886">
        <f>SUMIF(Report!A:A,'Vehicle Details'!H886,Report!D:D)</f>
        <v>612</v>
      </c>
      <c r="V886">
        <f>P886/(SUMIF(Report!A:A,'Vehicle Details'!H886,Report!F:F))</f>
        <v>22.238372093023255</v>
      </c>
      <c r="W886">
        <f>AVERAGEIF(Report!A:A,'Vehicle Details'!H886,Report!G:G)</f>
        <v>4.6500000000000004</v>
      </c>
      <c r="X886">
        <f>SUMIF(Report!A:A, 'Vehicle Details'!H886,Report!H:H)</f>
        <v>127.85</v>
      </c>
      <c r="AA886">
        <f>COUNTIF('National Seating Mobility - NSM'!B:B,'Vehicle Details'!H886)</f>
        <v>0</v>
      </c>
      <c r="AB886">
        <f>SUMIF('National Seating Mobility - NSM'!B:B,'Vehicle Details'!H886,'National Seating Mobility - NSM'!F:F)</f>
        <v>0</v>
      </c>
      <c r="AC886">
        <f>VLOOKUP(A886,Export!A:I,9,FALSE)</f>
        <v>0.58333333333333337</v>
      </c>
      <c r="AD886">
        <f>VLOOKUP(A886,Export!A:N,14,FALSE)</f>
        <v>373</v>
      </c>
    </row>
    <row r="887" spans="1:30">
      <c r="A887" s="1">
        <v>126</v>
      </c>
      <c r="B887" s="1" t="str">
        <f>VLOOKUP($A887,Contacts!$A:$O,14,FALSE)</f>
        <v>North Central</v>
      </c>
      <c r="C887" s="1" t="str">
        <f>VLOOKUP($A887,Contacts!$A:$O,15,FALSE)</f>
        <v>Central</v>
      </c>
      <c r="D887" s="1" t="s">
        <v>4618</v>
      </c>
      <c r="E887" s="1" t="s">
        <v>136</v>
      </c>
      <c r="F887" s="1" t="s">
        <v>99</v>
      </c>
      <c r="G887" s="1" t="s">
        <v>100</v>
      </c>
      <c r="H887" s="1" t="s">
        <v>4619</v>
      </c>
      <c r="I887" s="1" t="s">
        <v>4622</v>
      </c>
      <c r="J887" s="1" t="s">
        <v>4620</v>
      </c>
      <c r="K887" s="60" t="s">
        <v>4621</v>
      </c>
      <c r="L887" t="e">
        <f>VLOOKUP(K887,Page1!A:F,6,FALSE)</f>
        <v>#N/A</v>
      </c>
      <c r="M887" t="str">
        <f>VLOOKUP(H887,VehiclesReport!A:D,4,FALSE)</f>
        <v>0011785088</v>
      </c>
      <c r="N887" t="e">
        <f>VLOOKUP(M887,Blackout!A:J,10,FALSE)</f>
        <v>#N/A</v>
      </c>
      <c r="O887">
        <v>1</v>
      </c>
      <c r="P887">
        <f>SUMIF(Report!A:A,'Vehicle Details'!H887,Report!D:D)</f>
        <v>395</v>
      </c>
      <c r="V887">
        <f>P887/(SUMIF(Report!A:A,'Vehicle Details'!H887,Report!F:F))</f>
        <v>23.456057007125892</v>
      </c>
      <c r="W887">
        <f>AVERAGEIF(Report!A:A,'Vehicle Details'!H887,Report!G:G)</f>
        <v>3.29</v>
      </c>
      <c r="X887">
        <f>SUMIF(Report!A:A, 'Vehicle Details'!H887,Report!H:H)</f>
        <v>55.46</v>
      </c>
      <c r="AA887">
        <f>COUNTIF('National Seating Mobility - NSM'!B:B,'Vehicle Details'!H887)</f>
        <v>0</v>
      </c>
      <c r="AB887">
        <f>SUMIF('National Seating Mobility - NSM'!B:B,'Vehicle Details'!H887,'National Seating Mobility - NSM'!F:F)</f>
        <v>0</v>
      </c>
      <c r="AC887">
        <f>VLOOKUP(A887,Export!A:I,9,FALSE)</f>
        <v>0.5625</v>
      </c>
      <c r="AD887">
        <f>VLOOKUP(A887,Export!A:N,14,FALSE)</f>
        <v>55</v>
      </c>
    </row>
    <row r="888" spans="1:30">
      <c r="A888" s="1">
        <v>68</v>
      </c>
      <c r="B888" s="1" t="str">
        <f>VLOOKUP($A888,Contacts!$A:$O,14,FALSE)</f>
        <v>ACC</v>
      </c>
      <c r="C888" s="1" t="str">
        <f>VLOOKUP($A888,Contacts!$A:$O,15,FALSE)</f>
        <v>South East</v>
      </c>
      <c r="D888" s="1" t="s">
        <v>4623</v>
      </c>
      <c r="E888" s="1" t="s">
        <v>136</v>
      </c>
      <c r="F888" s="1" t="s">
        <v>99</v>
      </c>
      <c r="G888" s="1" t="s">
        <v>100</v>
      </c>
      <c r="H888" s="1" t="s">
        <v>4624</v>
      </c>
      <c r="I888" s="1" t="s">
        <v>4627</v>
      </c>
      <c r="J888" s="1" t="s">
        <v>4625</v>
      </c>
      <c r="K888" s="1" t="s">
        <v>4626</v>
      </c>
      <c r="L888" t="str">
        <f>VLOOKUP(K888,Page1!A:F,6,FALSE)</f>
        <v>RTS</v>
      </c>
      <c r="M888" t="str">
        <f>VLOOKUP(H888,VehiclesReport!A:D,4,FALSE)</f>
        <v>1112803398</v>
      </c>
      <c r="N888" t="e">
        <f>VLOOKUP(M888,Blackout!A:J,10,FALSE)</f>
        <v>#N/A</v>
      </c>
      <c r="O888">
        <v>1</v>
      </c>
      <c r="P888">
        <f>SUMIF(Report!A:A,'Vehicle Details'!H888,Report!D:D)</f>
        <v>413</v>
      </c>
      <c r="V888">
        <f>P888/(SUMIF(Report!A:A,'Vehicle Details'!H888,Report!F:F))</f>
        <v>23.189219539584506</v>
      </c>
      <c r="W888">
        <f>AVERAGEIF(Report!A:A,'Vehicle Details'!H888,Report!G:G)</f>
        <v>4.0999999999999996</v>
      </c>
      <c r="X888">
        <f>SUMIF(Report!A:A, 'Vehicle Details'!H888,Report!H:H)</f>
        <v>73.010000000000005</v>
      </c>
      <c r="AA888">
        <f>COUNTIF('National Seating Mobility - NSM'!B:B,'Vehicle Details'!H888)</f>
        <v>0</v>
      </c>
      <c r="AB888">
        <f>SUMIF('National Seating Mobility - NSM'!B:B,'Vehicle Details'!H888,'National Seating Mobility - NSM'!F:F)</f>
        <v>0</v>
      </c>
      <c r="AC888">
        <f>VLOOKUP(A888,Export!A:I,9,FALSE)</f>
        <v>0.14285714285714285</v>
      </c>
      <c r="AD888">
        <f>VLOOKUP(A888,Export!A:N,14,FALSE)</f>
        <v>176</v>
      </c>
    </row>
    <row r="889" spans="1:30">
      <c r="A889" s="1">
        <v>980</v>
      </c>
      <c r="B889" s="1" t="e">
        <f>VLOOKUP($A889,Contacts!$A:$O,14,FALSE)</f>
        <v>#N/A</v>
      </c>
      <c r="C889" s="1" t="e">
        <f>VLOOKUP($A889,Contacts!$A:$O,15,FALSE)</f>
        <v>#N/A</v>
      </c>
      <c r="D889" s="1" t="s">
        <v>4628</v>
      </c>
      <c r="E889" s="1" t="s">
        <v>136</v>
      </c>
      <c r="F889" s="1" t="s">
        <v>99</v>
      </c>
      <c r="G889" s="1" t="s">
        <v>100</v>
      </c>
      <c r="H889" s="1" t="s">
        <v>4629</v>
      </c>
      <c r="I889" s="1" t="s">
        <v>4632</v>
      </c>
      <c r="J889" s="1" t="s">
        <v>4630</v>
      </c>
      <c r="K889" s="1" t="s">
        <v>4631</v>
      </c>
      <c r="L889" t="str">
        <f>VLOOKUP(K889,Page1!A:F,6,FALSE)</f>
        <v>Market Develop Region Dir</v>
      </c>
      <c r="M889" s="61" t="e">
        <f>VLOOKUP(H889,VehiclesReport!A:D,4,FALSE)</f>
        <v>#N/A</v>
      </c>
      <c r="N889" t="e">
        <f>VLOOKUP(M889,Blackout!A:J,10,FALSE)</f>
        <v>#N/A</v>
      </c>
      <c r="O889">
        <v>0</v>
      </c>
      <c r="P889">
        <f>SUMIF(Report!A:A,'Vehicle Details'!H889,Report!D:D)</f>
        <v>0</v>
      </c>
      <c r="V889" t="e">
        <f>P889/(SUMIF(Report!A:A,'Vehicle Details'!H889,Report!F:F))</f>
        <v>#DIV/0!</v>
      </c>
      <c r="W889" t="e">
        <f>AVERAGEIF(Report!A:A,'Vehicle Details'!H889,Report!G:G)</f>
        <v>#DIV/0!</v>
      </c>
      <c r="X889">
        <f>SUMIF(Report!A:A, 'Vehicle Details'!H889,Report!H:H)</f>
        <v>0</v>
      </c>
      <c r="AA889">
        <f>COUNTIF('National Seating Mobility - NSM'!B:B,'Vehicle Details'!H889)</f>
        <v>0</v>
      </c>
      <c r="AB889">
        <f>SUMIF('National Seating Mobility - NSM'!B:B,'Vehicle Details'!H889,'National Seating Mobility - NSM'!F:F)</f>
        <v>0</v>
      </c>
      <c r="AC889" t="e">
        <f>VLOOKUP(A889,Export!A:I,9,FALSE)</f>
        <v>#N/A</v>
      </c>
      <c r="AD889" t="e">
        <f>VLOOKUP(A889,Export!A:N,14,FALSE)</f>
        <v>#N/A</v>
      </c>
    </row>
    <row r="890" spans="1:30">
      <c r="A890" s="1">
        <v>7</v>
      </c>
      <c r="B890" s="1" t="str">
        <f>VLOOKUP($A890,Contacts!$A:$O,14,FALSE)</f>
        <v>Gulf Coast</v>
      </c>
      <c r="C890" s="1" t="str">
        <f>VLOOKUP($A890,Contacts!$A:$O,15,FALSE)</f>
        <v>South East</v>
      </c>
      <c r="D890" s="1" t="s">
        <v>4633</v>
      </c>
      <c r="E890" s="1" t="s">
        <v>136</v>
      </c>
      <c r="F890" s="1" t="s">
        <v>99</v>
      </c>
      <c r="G890" s="1" t="s">
        <v>100</v>
      </c>
      <c r="H890" s="1" t="s">
        <v>4634</v>
      </c>
      <c r="I890" s="1" t="s">
        <v>4637</v>
      </c>
      <c r="J890" s="1" t="s">
        <v>4635</v>
      </c>
      <c r="K890" s="1" t="s">
        <v>4636</v>
      </c>
      <c r="L890" t="str">
        <f>VLOOKUP(K890,Page1!A:F,6,FALSE)</f>
        <v>RTS</v>
      </c>
      <c r="M890" t="str">
        <f>VLOOKUP(H890,VehiclesReport!A:D,4,FALSE)</f>
        <v>0051187049</v>
      </c>
      <c r="N890" t="e">
        <f>VLOOKUP(M890,Blackout!A:J,10,FALSE)</f>
        <v>#N/A</v>
      </c>
      <c r="O890">
        <v>1</v>
      </c>
      <c r="P890">
        <f>SUMIF(Report!A:A,'Vehicle Details'!H890,Report!D:D)</f>
        <v>797</v>
      </c>
      <c r="V890">
        <f>P890/(SUMIF(Report!A:A,'Vehicle Details'!H890,Report!F:F))</f>
        <v>22.237723214285712</v>
      </c>
      <c r="W890">
        <f>AVERAGEIF(Report!A:A,'Vehicle Details'!H890,Report!G:G)</f>
        <v>4.3600000000000003</v>
      </c>
      <c r="X890">
        <f>SUMIF(Report!A:A, 'Vehicle Details'!H890,Report!H:H)</f>
        <v>156.25</v>
      </c>
      <c r="AA890">
        <f>COUNTIF('National Seating Mobility - NSM'!B:B,'Vehicle Details'!H890)</f>
        <v>0</v>
      </c>
      <c r="AB890">
        <f>SUMIF('National Seating Mobility - NSM'!B:B,'Vehicle Details'!H890,'National Seating Mobility - NSM'!F:F)</f>
        <v>0</v>
      </c>
      <c r="AC890">
        <f>VLOOKUP(A890,Export!A:I,9,FALSE)</f>
        <v>0.6</v>
      </c>
      <c r="AD890">
        <f>VLOOKUP(A890,Export!A:N,14,FALSE)</f>
        <v>337</v>
      </c>
    </row>
    <row r="891" spans="1:30">
      <c r="A891" s="1">
        <v>77</v>
      </c>
      <c r="B891" s="1" t="str">
        <f>VLOOKUP($A891,Contacts!$A:$O,14,FALSE)</f>
        <v>South West</v>
      </c>
      <c r="C891" s="1" t="str">
        <f>VLOOKUP($A891,Contacts!$A:$O,15,FALSE)</f>
        <v>West</v>
      </c>
      <c r="D891" s="1" t="s">
        <v>4638</v>
      </c>
      <c r="E891" s="1" t="s">
        <v>136</v>
      </c>
      <c r="F891" s="1" t="s">
        <v>99</v>
      </c>
      <c r="G891" s="1" t="s">
        <v>100</v>
      </c>
      <c r="H891" s="1" t="s">
        <v>4639</v>
      </c>
      <c r="I891" s="1" t="s">
        <v>4642</v>
      </c>
      <c r="J891" s="1" t="s">
        <v>4640</v>
      </c>
      <c r="K891" s="1" t="s">
        <v>4641</v>
      </c>
      <c r="L891" t="str">
        <f>VLOOKUP(K891,Page1!A:F,6,FALSE)</f>
        <v>RTS</v>
      </c>
      <c r="M891" t="str">
        <f>VLOOKUP(H891,VehiclesReport!A:D,4,FALSE)</f>
        <v>1101702251</v>
      </c>
      <c r="N891" t="e">
        <f>VLOOKUP(M891,Blackout!A:J,10,FALSE)</f>
        <v>#N/A</v>
      </c>
      <c r="O891">
        <v>1</v>
      </c>
      <c r="P891">
        <f>SUMIF(Report!A:A,'Vehicle Details'!H891,Report!D:D)</f>
        <v>270</v>
      </c>
      <c r="V891">
        <f>P891/(SUMIF(Report!A:A,'Vehicle Details'!H891,Report!F:F))</f>
        <v>19.014084507042256</v>
      </c>
      <c r="W891">
        <f>AVERAGEIF(Report!A:A,'Vehicle Details'!H891,Report!G:G)</f>
        <v>5.14</v>
      </c>
      <c r="X891">
        <f>SUMIF(Report!A:A, 'Vehicle Details'!H891,Report!H:H)</f>
        <v>72.959999999999994</v>
      </c>
      <c r="AA891">
        <f>COUNTIF('National Seating Mobility - NSM'!B:B,'Vehicle Details'!H891)</f>
        <v>0</v>
      </c>
      <c r="AB891">
        <f>SUMIF('National Seating Mobility - NSM'!B:B,'Vehicle Details'!H891,'National Seating Mobility - NSM'!F:F)</f>
        <v>0</v>
      </c>
      <c r="AC891">
        <f>VLOOKUP(A891,Export!A:I,9,FALSE)</f>
        <v>0.77777777777777779</v>
      </c>
      <c r="AD891">
        <f>VLOOKUP(A891,Export!A:N,14,FALSE)</f>
        <v>124</v>
      </c>
    </row>
    <row r="892" spans="1:30">
      <c r="A892" s="1">
        <v>122</v>
      </c>
      <c r="B892" s="1" t="str">
        <f>VLOOKUP($A892,Contacts!$A:$O,14,FALSE)</f>
        <v>New England</v>
      </c>
      <c r="C892" s="1" t="str">
        <f>VLOOKUP($A892,Contacts!$A:$O,15,FALSE)</f>
        <v>North East</v>
      </c>
      <c r="D892" s="1" t="s">
        <v>4643</v>
      </c>
      <c r="E892" s="1" t="s">
        <v>136</v>
      </c>
      <c r="F892" s="1" t="s">
        <v>99</v>
      </c>
      <c r="G892" s="1" t="s">
        <v>100</v>
      </c>
      <c r="H892" s="1" t="s">
        <v>4644</v>
      </c>
      <c r="I892" s="1" t="s">
        <v>4647</v>
      </c>
      <c r="J892" s="1" t="s">
        <v>4645</v>
      </c>
      <c r="K892" s="1" t="s">
        <v>4646</v>
      </c>
      <c r="L892" t="str">
        <f>VLOOKUP(K892,Page1!A:F,6,FALSE)</f>
        <v>RTS</v>
      </c>
      <c r="M892" s="61" t="e">
        <f>VLOOKUP(H892,VehiclesReport!A:D,4,FALSE)</f>
        <v>#N/A</v>
      </c>
      <c r="N892" t="e">
        <f>VLOOKUP(M892,Blackout!A:J,10,FALSE)</f>
        <v>#N/A</v>
      </c>
      <c r="O892">
        <v>0</v>
      </c>
      <c r="P892">
        <f>SUMIF(Report!A:A,'Vehicle Details'!H892,Report!D:D)</f>
        <v>658</v>
      </c>
      <c r="V892">
        <f>P892/(SUMIF(Report!A:A,'Vehicle Details'!H892,Report!F:F))</f>
        <v>23.542039355992841</v>
      </c>
      <c r="W892">
        <f>AVERAGEIF(Report!A:A,'Vehicle Details'!H892,Report!G:G)</f>
        <v>4.8800000000000008</v>
      </c>
      <c r="X892">
        <f>SUMIF(Report!A:A, 'Vehicle Details'!H892,Report!H:H)</f>
        <v>136.44999999999999</v>
      </c>
      <c r="AA892">
        <f>COUNTIF('National Seating Mobility - NSM'!B:B,'Vehicle Details'!H892)</f>
        <v>0</v>
      </c>
      <c r="AB892">
        <f>SUMIF('National Seating Mobility - NSM'!B:B,'Vehicle Details'!H892,'National Seating Mobility - NSM'!F:F)</f>
        <v>0</v>
      </c>
      <c r="AC892">
        <f>VLOOKUP(A892,Export!A:I,9,FALSE)</f>
        <v>0.2608695652173913</v>
      </c>
      <c r="AD892">
        <f>VLOOKUP(A892,Export!A:N,14,FALSE)</f>
        <v>153</v>
      </c>
    </row>
    <row r="893" spans="1:30">
      <c r="A893" s="1">
        <v>136</v>
      </c>
      <c r="B893" s="1" t="str">
        <f>VLOOKUP($A893,Contacts!$A:$O,14,FALSE)</f>
        <v>North Central</v>
      </c>
      <c r="C893" s="1" t="str">
        <f>VLOOKUP($A893,Contacts!$A:$O,15,FALSE)</f>
        <v>Central</v>
      </c>
      <c r="D893" s="1" t="s">
        <v>4648</v>
      </c>
      <c r="E893" s="1" t="s">
        <v>136</v>
      </c>
      <c r="F893" s="1" t="s">
        <v>99</v>
      </c>
      <c r="G893" s="1" t="s">
        <v>100</v>
      </c>
      <c r="H893" s="1" t="s">
        <v>4649</v>
      </c>
      <c r="I893" s="1" t="s">
        <v>4652</v>
      </c>
      <c r="J893" s="1" t="s">
        <v>4650</v>
      </c>
      <c r="K893" s="60" t="s">
        <v>4651</v>
      </c>
      <c r="L893" t="e">
        <f>VLOOKUP(K893,Page1!A:F,6,FALSE)</f>
        <v>#N/A</v>
      </c>
      <c r="M893" t="str">
        <f>VLOOKUP(H893,VehiclesReport!A:D,4,FALSE)</f>
        <v>0051186172</v>
      </c>
      <c r="N893" t="e">
        <f>VLOOKUP(M893,Blackout!A:J,10,FALSE)</f>
        <v>#N/A</v>
      </c>
      <c r="O893">
        <v>1</v>
      </c>
      <c r="P893">
        <f>SUMIF(Report!A:A,'Vehicle Details'!H893,Report!D:D)</f>
        <v>0</v>
      </c>
      <c r="V893" t="e">
        <f>P893/(SUMIF(Report!A:A,'Vehicle Details'!H893,Report!F:F))</f>
        <v>#DIV/0!</v>
      </c>
      <c r="W893" t="e">
        <f>AVERAGEIF(Report!A:A,'Vehicle Details'!H893,Report!G:G)</f>
        <v>#DIV/0!</v>
      </c>
      <c r="X893">
        <f>SUMIF(Report!A:A, 'Vehicle Details'!H893,Report!H:H)</f>
        <v>0</v>
      </c>
      <c r="AA893">
        <f>COUNTIF('National Seating Mobility - NSM'!B:B,'Vehicle Details'!H893)</f>
        <v>0</v>
      </c>
      <c r="AB893">
        <f>SUMIF('National Seating Mobility - NSM'!B:B,'Vehicle Details'!H893,'National Seating Mobility - NSM'!F:F)</f>
        <v>0</v>
      </c>
      <c r="AC893">
        <f>VLOOKUP(A893,Export!A:I,9,FALSE)</f>
        <v>0.66666666666666663</v>
      </c>
      <c r="AD893">
        <f>VLOOKUP(A893,Export!A:N,14,FALSE)</f>
        <v>75</v>
      </c>
    </row>
    <row r="894" spans="1:30">
      <c r="A894" s="1">
        <v>118</v>
      </c>
      <c r="B894" s="1" t="str">
        <f>VLOOKUP($A894,Contacts!$A:$O,14,FALSE)</f>
        <v>Big East</v>
      </c>
      <c r="C894" s="1" t="str">
        <f>VLOOKUP($A894,Contacts!$A:$O,15,FALSE)</f>
        <v>North East</v>
      </c>
      <c r="D894" s="1" t="s">
        <v>4653</v>
      </c>
      <c r="E894" s="1" t="s">
        <v>136</v>
      </c>
      <c r="F894" s="1" t="s">
        <v>99</v>
      </c>
      <c r="G894" s="1" t="s">
        <v>100</v>
      </c>
      <c r="H894" s="1" t="s">
        <v>4654</v>
      </c>
      <c r="I894" s="1" t="s">
        <v>4657</v>
      </c>
      <c r="J894" s="1" t="s">
        <v>4655</v>
      </c>
      <c r="K894" s="1" t="s">
        <v>4656</v>
      </c>
      <c r="L894" t="str">
        <f>VLOOKUP(K894,Page1!A:F,6,FALSE)</f>
        <v>RTS</v>
      </c>
      <c r="M894" t="str">
        <f>VLOOKUP(H894,VehiclesReport!A:D,4,FALSE)</f>
        <v>9121686105</v>
      </c>
      <c r="N894" t="e">
        <f>VLOOKUP(M894,Blackout!A:J,10,FALSE)</f>
        <v>#N/A</v>
      </c>
      <c r="O894">
        <v>1</v>
      </c>
      <c r="P894">
        <f>SUMIF(Report!A:A,'Vehicle Details'!H894,Report!D:D)</f>
        <v>1035</v>
      </c>
      <c r="V894">
        <f>P894/(SUMIF(Report!A:A,'Vehicle Details'!H894,Report!F:F))</f>
        <v>19.984553002510136</v>
      </c>
      <c r="W894">
        <f>AVERAGEIF(Report!A:A,'Vehicle Details'!H894,Report!G:G)</f>
        <v>4.8466666666666667</v>
      </c>
      <c r="X894">
        <f>SUMIF(Report!A:A, 'Vehicle Details'!H894,Report!H:H)</f>
        <v>251.14</v>
      </c>
      <c r="AA894">
        <f>COUNTIF('National Seating Mobility - NSM'!B:B,'Vehicle Details'!H894)</f>
        <v>0</v>
      </c>
      <c r="AB894">
        <f>SUMIF('National Seating Mobility - NSM'!B:B,'Vehicle Details'!H894,'National Seating Mobility - NSM'!F:F)</f>
        <v>0</v>
      </c>
      <c r="AC894">
        <f>VLOOKUP(A894,Export!A:I,9,FALSE)</f>
        <v>0.29032258064516131</v>
      </c>
      <c r="AD894">
        <f>VLOOKUP(A894,Export!A:N,14,FALSE)</f>
        <v>173</v>
      </c>
    </row>
    <row r="895" spans="1:30">
      <c r="A895" s="1">
        <v>107</v>
      </c>
      <c r="B895" s="1" t="str">
        <f>VLOOKUP($A895,Contacts!$A:$O,14,FALSE)</f>
        <v>ACC</v>
      </c>
      <c r="C895" s="1" t="str">
        <f>VLOOKUP($A895,Contacts!$A:$O,15,FALSE)</f>
        <v>South East</v>
      </c>
      <c r="D895" s="1" t="s">
        <v>4658</v>
      </c>
      <c r="E895" s="1" t="s">
        <v>136</v>
      </c>
      <c r="F895" s="1" t="s">
        <v>45</v>
      </c>
      <c r="G895" s="1" t="s">
        <v>53</v>
      </c>
      <c r="H895" s="1" t="s">
        <v>4659</v>
      </c>
      <c r="I895" s="1" t="s">
        <v>4662</v>
      </c>
      <c r="J895" s="1" t="s">
        <v>4660</v>
      </c>
      <c r="K895" s="60" t="s">
        <v>4661</v>
      </c>
      <c r="L895" t="e">
        <f>VLOOKUP(K895,Page1!A:F,6,FALSE)</f>
        <v>#N/A</v>
      </c>
      <c r="M895" t="str">
        <f>VLOOKUP(H895,VehiclesReport!A:D,4,FALSE)</f>
        <v>1112701292</v>
      </c>
      <c r="N895" t="e">
        <f>VLOOKUP(M895,Blackout!A:J,10,FALSE)</f>
        <v>#N/A</v>
      </c>
      <c r="O895">
        <v>1</v>
      </c>
      <c r="P895">
        <f>SUMIF(Report!A:A,'Vehicle Details'!H895,Report!D:D)</f>
        <v>275</v>
      </c>
      <c r="V895">
        <f>P895/(SUMIF(Report!A:A,'Vehicle Details'!H895,Report!F:F))</f>
        <v>12.614678899082568</v>
      </c>
      <c r="W895">
        <f>AVERAGEIF(Report!A:A,'Vehicle Details'!H895,Report!G:G)</f>
        <v>4.49</v>
      </c>
      <c r="X895">
        <f>SUMIF(Report!A:A, 'Vehicle Details'!H895,Report!H:H)</f>
        <v>97.98</v>
      </c>
      <c r="AA895">
        <f>COUNTIF('National Seating Mobility - NSM'!B:B,'Vehicle Details'!H895)</f>
        <v>0</v>
      </c>
      <c r="AB895">
        <f>SUMIF('National Seating Mobility - NSM'!B:B,'Vehicle Details'!H895,'National Seating Mobility - NSM'!F:F)</f>
        <v>0</v>
      </c>
      <c r="AC895">
        <f>VLOOKUP(A895,Export!A:I,9,FALSE)</f>
        <v>0.5</v>
      </c>
      <c r="AD895">
        <f>VLOOKUP(A895,Export!A:N,14,FALSE)</f>
        <v>135</v>
      </c>
    </row>
    <row r="896" spans="1:30">
      <c r="A896" s="1">
        <v>137</v>
      </c>
      <c r="B896" s="1" t="str">
        <f>VLOOKUP($A896,Contacts!$A:$O,14,FALSE)</f>
        <v>North Central</v>
      </c>
      <c r="C896" s="1" t="str">
        <f>VLOOKUP($A896,Contacts!$A:$O,15,FALSE)</f>
        <v>Central</v>
      </c>
      <c r="D896" s="1" t="s">
        <v>4663</v>
      </c>
      <c r="E896" s="1" t="s">
        <v>136</v>
      </c>
      <c r="F896" s="1" t="s">
        <v>45</v>
      </c>
      <c r="G896" s="1" t="s">
        <v>53</v>
      </c>
      <c r="H896" s="1" t="s">
        <v>4664</v>
      </c>
      <c r="I896" s="1" t="s">
        <v>4667</v>
      </c>
      <c r="J896" s="1" t="s">
        <v>4665</v>
      </c>
      <c r="K896" s="1" t="s">
        <v>4666</v>
      </c>
      <c r="L896" t="str">
        <f>VLOOKUP(K896,Page1!A:F,6,FALSE)</f>
        <v>Technician</v>
      </c>
      <c r="M896" t="str">
        <f>VLOOKUP(H896,VehiclesReport!A:D,4,FALSE)</f>
        <v>0042287064</v>
      </c>
      <c r="N896" t="e">
        <f>VLOOKUP(M896,Blackout!A:J,10,FALSE)</f>
        <v>#N/A</v>
      </c>
      <c r="O896">
        <v>1</v>
      </c>
      <c r="P896">
        <f>SUMIF(Report!A:A,'Vehicle Details'!H896,Report!D:D)</f>
        <v>1010</v>
      </c>
      <c r="V896">
        <f>P896/(SUMIF(Report!A:A,'Vehicle Details'!H896,Report!F:F))</f>
        <v>16.60911034369347</v>
      </c>
      <c r="W896">
        <f>AVERAGEIF(Report!A:A,'Vehicle Details'!H896,Report!G:G)</f>
        <v>4.8600000000000003</v>
      </c>
      <c r="X896">
        <f>SUMIF(Report!A:A, 'Vehicle Details'!H896,Report!H:H)</f>
        <v>295.62</v>
      </c>
      <c r="AA896">
        <f>COUNTIF('National Seating Mobility - NSM'!B:B,'Vehicle Details'!H896)</f>
        <v>0</v>
      </c>
      <c r="AB896">
        <f>SUMIF('National Seating Mobility - NSM'!B:B,'Vehicle Details'!H896,'National Seating Mobility - NSM'!F:F)</f>
        <v>0</v>
      </c>
      <c r="AC896">
        <f>VLOOKUP(A896,Export!A:I,9,FALSE)</f>
        <v>0.36363636363636365</v>
      </c>
      <c r="AD896">
        <f>VLOOKUP(A896,Export!A:N,14,FALSE)</f>
        <v>143</v>
      </c>
    </row>
    <row r="897" spans="1:30">
      <c r="A897" s="1">
        <v>125</v>
      </c>
      <c r="B897" s="1" t="str">
        <f>VLOOKUP($A897,Contacts!$A:$O,14,FALSE)</f>
        <v>New England</v>
      </c>
      <c r="C897" s="1" t="str">
        <f>VLOOKUP($A897,Contacts!$A:$O,15,FALSE)</f>
        <v>North East</v>
      </c>
      <c r="D897" s="1" t="s">
        <v>4668</v>
      </c>
      <c r="E897" s="1" t="s">
        <v>136</v>
      </c>
      <c r="F897" s="1" t="s">
        <v>45</v>
      </c>
      <c r="G897" s="1" t="s">
        <v>53</v>
      </c>
      <c r="H897" s="1" t="s">
        <v>4669</v>
      </c>
      <c r="I897" s="1" t="s">
        <v>4672</v>
      </c>
      <c r="J897" s="1" t="s">
        <v>4670</v>
      </c>
      <c r="K897" s="60" t="s">
        <v>4671</v>
      </c>
      <c r="L897" t="e">
        <f>VLOOKUP(K897,Page1!A:F,6,FALSE)</f>
        <v>#N/A</v>
      </c>
      <c r="M897" t="str">
        <f>VLOOKUP(H897,VehiclesReport!A:D,4,FALSE)</f>
        <v>9011086120</v>
      </c>
      <c r="N897" t="e">
        <f>VLOOKUP(M897,Blackout!A:J,10,FALSE)</f>
        <v>#N/A</v>
      </c>
      <c r="O897">
        <v>1</v>
      </c>
      <c r="P897">
        <f>SUMIF(Report!A:A,'Vehicle Details'!H897,Report!D:D)</f>
        <v>572</v>
      </c>
      <c r="V897">
        <f>P897/(SUMIF(Report!A:A,'Vehicle Details'!H897,Report!F:F))</f>
        <v>14.207650273224045</v>
      </c>
      <c r="W897">
        <f>AVERAGEIF(Report!A:A,'Vehicle Details'!H897,Report!G:G)</f>
        <v>4.7300000000000004</v>
      </c>
      <c r="X897">
        <f>SUMIF(Report!A:A, 'Vehicle Details'!H897,Report!H:H)</f>
        <v>189.69</v>
      </c>
      <c r="AA897">
        <f>COUNTIF('National Seating Mobility - NSM'!B:B,'Vehicle Details'!H897)</f>
        <v>0</v>
      </c>
      <c r="AB897">
        <f>SUMIF('National Seating Mobility - NSM'!B:B,'Vehicle Details'!H897,'National Seating Mobility - NSM'!F:F)</f>
        <v>0</v>
      </c>
      <c r="AC897">
        <f>VLOOKUP(A897,Export!A:I,9,FALSE)</f>
        <v>0</v>
      </c>
      <c r="AD897">
        <f>VLOOKUP(A897,Export!A:N,14,FALSE)</f>
        <v>88</v>
      </c>
    </row>
    <row r="898" spans="1:30">
      <c r="A898" s="1">
        <v>169</v>
      </c>
      <c r="B898" s="1" t="str">
        <f>VLOOKUP($A898,Contacts!$A:$O,14,FALSE)</f>
        <v>ACC</v>
      </c>
      <c r="C898" s="1" t="str">
        <f>VLOOKUP($A898,Contacts!$A:$O,15,FALSE)</f>
        <v>South East</v>
      </c>
      <c r="D898" s="1" t="s">
        <v>4673</v>
      </c>
      <c r="E898" s="1" t="s">
        <v>398</v>
      </c>
      <c r="F898" s="1" t="s">
        <v>12</v>
      </c>
      <c r="G898" s="1" t="s">
        <v>822</v>
      </c>
      <c r="H898" s="1" t="s">
        <v>4674</v>
      </c>
      <c r="I898" s="1" t="s">
        <v>4677</v>
      </c>
      <c r="J898" s="1" t="s">
        <v>4675</v>
      </c>
      <c r="K898" s="1" t="s">
        <v>4676</v>
      </c>
      <c r="L898" t="str">
        <f>VLOOKUP(K898,Page1!A:F,6,FALSE)</f>
        <v>Technician Senior</v>
      </c>
      <c r="M898" t="str">
        <f>VLOOKUP(H898,VehiclesReport!A:D,4,FALSE)</f>
        <v>1113005839</v>
      </c>
      <c r="N898" t="e">
        <f>VLOOKUP(M898,Blackout!A:J,10,FALSE)</f>
        <v>#N/A</v>
      </c>
      <c r="O898">
        <v>1</v>
      </c>
      <c r="P898">
        <f>SUMIF(Report!A:A,'Vehicle Details'!H898,Report!D:D)</f>
        <v>0</v>
      </c>
      <c r="V898" t="e">
        <f>P898/(SUMIF(Report!A:A,'Vehicle Details'!H898,Report!F:F))</f>
        <v>#DIV/0!</v>
      </c>
      <c r="W898" t="e">
        <f>AVERAGEIF(Report!A:A,'Vehicle Details'!H898,Report!G:G)</f>
        <v>#DIV/0!</v>
      </c>
      <c r="X898">
        <f>SUMIF(Report!A:A, 'Vehicle Details'!H898,Report!H:H)</f>
        <v>0</v>
      </c>
      <c r="AA898">
        <f>COUNTIF('National Seating Mobility - NSM'!B:B,'Vehicle Details'!H898)</f>
        <v>0</v>
      </c>
      <c r="AB898">
        <f>SUMIF('National Seating Mobility - NSM'!B:B,'Vehicle Details'!H898,'National Seating Mobility - NSM'!F:F)</f>
        <v>0</v>
      </c>
      <c r="AC898">
        <f>VLOOKUP(A898,Export!A:I,9,FALSE)</f>
        <v>0.4</v>
      </c>
      <c r="AD898">
        <f>VLOOKUP(A898,Export!A:N,14,FALSE)</f>
        <v>41</v>
      </c>
    </row>
    <row r="899" spans="1:30">
      <c r="A899" s="1">
        <v>930</v>
      </c>
      <c r="B899" s="1">
        <f>VLOOKUP($A899,Contacts!$A:$O,14,FALSE)</f>
        <v>0</v>
      </c>
      <c r="C899" s="1" t="str">
        <f>VLOOKUP($A899,Contacts!$A:$O,15,FALSE)</f>
        <v>Central</v>
      </c>
      <c r="D899" s="1" t="s">
        <v>4678</v>
      </c>
      <c r="E899" s="1" t="s">
        <v>398</v>
      </c>
      <c r="F899" s="1" t="s">
        <v>45</v>
      </c>
      <c r="G899" s="1" t="s">
        <v>3456</v>
      </c>
      <c r="H899" s="1" t="s">
        <v>4679</v>
      </c>
      <c r="I899" s="1" t="s">
        <v>4682</v>
      </c>
      <c r="J899" s="1" t="s">
        <v>4680</v>
      </c>
      <c r="K899" s="1" t="s">
        <v>4681</v>
      </c>
      <c r="L899" t="str">
        <f>VLOOKUP(K899,Page1!A:F,6,FALSE)</f>
        <v>Regional Area Director</v>
      </c>
      <c r="M899" s="61" t="e">
        <f>VLOOKUP(H899,VehiclesReport!A:D,4,FALSE)</f>
        <v>#N/A</v>
      </c>
      <c r="N899" t="e">
        <f>VLOOKUP(M899,Blackout!A:J,10,FALSE)</f>
        <v>#N/A</v>
      </c>
      <c r="O899">
        <v>0</v>
      </c>
      <c r="P899">
        <f>SUMIF(Report!A:A,'Vehicle Details'!H899,Report!D:D)</f>
        <v>601</v>
      </c>
      <c r="V899">
        <f>P899/(SUMIF(Report!A:A,'Vehicle Details'!H899,Report!F:F))</f>
        <v>38.037974683544299</v>
      </c>
      <c r="W899">
        <f>AVERAGEIF(Report!A:A,'Vehicle Details'!H899,Report!G:G)</f>
        <v>4.9000000000000004</v>
      </c>
      <c r="X899">
        <f>SUMIF(Report!A:A, 'Vehicle Details'!H899,Report!H:H)</f>
        <v>77.42</v>
      </c>
      <c r="AA899">
        <f>COUNTIF('National Seating Mobility - NSM'!B:B,'Vehicle Details'!H899)</f>
        <v>0</v>
      </c>
      <c r="AB899">
        <f>SUMIF('National Seating Mobility - NSM'!B:B,'Vehicle Details'!H899,'National Seating Mobility - NSM'!F:F)</f>
        <v>0</v>
      </c>
      <c r="AC899" t="e">
        <f>VLOOKUP(A899,Export!A:I,9,FALSE)</f>
        <v>#N/A</v>
      </c>
      <c r="AD899" t="e">
        <f>VLOOKUP(A899,Export!A:N,14,FALSE)</f>
        <v>#N/A</v>
      </c>
    </row>
    <row r="900" spans="1:30">
      <c r="A900" s="1">
        <v>85</v>
      </c>
      <c r="B900" s="1" t="str">
        <f>VLOOKUP($A900,Contacts!$A:$O,14,FALSE)</f>
        <v>South West</v>
      </c>
      <c r="C900" s="1" t="str">
        <f>VLOOKUP($A900,Contacts!$A:$O,15,FALSE)</f>
        <v>West</v>
      </c>
      <c r="D900" s="1" t="s">
        <v>4683</v>
      </c>
      <c r="E900" s="1" t="s">
        <v>11</v>
      </c>
      <c r="F900" s="1" t="s">
        <v>29</v>
      </c>
      <c r="G900" s="1" t="s">
        <v>30</v>
      </c>
      <c r="H900" s="1" t="s">
        <v>4684</v>
      </c>
      <c r="I900" s="1" t="s">
        <v>4687</v>
      </c>
      <c r="J900" s="1" t="s">
        <v>4685</v>
      </c>
      <c r="K900" s="1" t="s">
        <v>4686</v>
      </c>
      <c r="L900" t="str">
        <f>VLOOKUP(K900,Page1!A:F,6,FALSE)</f>
        <v>RTS</v>
      </c>
      <c r="M900" t="str">
        <f>VLOOKUP(H900,VehiclesReport!A:D,4,FALSE)</f>
        <v>1101903491</v>
      </c>
      <c r="N900" t="e">
        <f>VLOOKUP(M900,Blackout!A:J,10,FALSE)</f>
        <v>#N/A</v>
      </c>
      <c r="O900">
        <v>1</v>
      </c>
      <c r="P900">
        <f>SUMIF(Report!A:A,'Vehicle Details'!H900,Report!D:D)</f>
        <v>548</v>
      </c>
      <c r="V900">
        <f>P900/(SUMIF(Report!A:A,'Vehicle Details'!H900,Report!F:F))</f>
        <v>22.823823406913789</v>
      </c>
      <c r="W900">
        <f>AVERAGEIF(Report!A:A,'Vehicle Details'!H900,Report!G:G)</f>
        <v>4.9649999999999999</v>
      </c>
      <c r="X900">
        <f>SUMIF(Report!A:A, 'Vehicle Details'!H900,Report!H:H)</f>
        <v>120.03999999999999</v>
      </c>
      <c r="AA900">
        <f>COUNTIF('National Seating Mobility - NSM'!B:B,'Vehicle Details'!H900)</f>
        <v>0</v>
      </c>
      <c r="AB900">
        <f>SUMIF('National Seating Mobility - NSM'!B:B,'Vehicle Details'!H900,'National Seating Mobility - NSM'!F:F)</f>
        <v>0</v>
      </c>
      <c r="AC900">
        <f>VLOOKUP(A900,Export!A:I,9,FALSE)</f>
        <v>0.33333333333333331</v>
      </c>
      <c r="AD900">
        <f>VLOOKUP(A900,Export!A:N,14,FALSE)</f>
        <v>27</v>
      </c>
    </row>
    <row r="901" spans="1:30">
      <c r="A901" s="1">
        <v>97</v>
      </c>
      <c r="B901" s="1" t="str">
        <f>VLOOKUP($A901,Contacts!$A:$O,14,FALSE)</f>
        <v>South West</v>
      </c>
      <c r="C901" s="1" t="str">
        <f>VLOOKUP($A901,Contacts!$A:$O,15,FALSE)</f>
        <v>West</v>
      </c>
      <c r="D901" s="1" t="s">
        <v>4688</v>
      </c>
      <c r="E901" s="1" t="s">
        <v>11</v>
      </c>
      <c r="F901" s="1" t="s">
        <v>29</v>
      </c>
      <c r="G901" s="1" t="s">
        <v>30</v>
      </c>
      <c r="H901" s="1" t="s">
        <v>4689</v>
      </c>
      <c r="I901" s="1" t="s">
        <v>4692</v>
      </c>
      <c r="J901" s="1" t="s">
        <v>4690</v>
      </c>
      <c r="K901" s="1" t="s">
        <v>4691</v>
      </c>
      <c r="L901" t="str">
        <f>VLOOKUP(K901,Page1!A:F,6,FALSE)</f>
        <v>RTS</v>
      </c>
      <c r="M901" s="61" t="e">
        <f>VLOOKUP(H901,VehiclesReport!A:D,4,FALSE)</f>
        <v>#N/A</v>
      </c>
      <c r="N901" t="e">
        <f>VLOOKUP(M901,Blackout!A:J,10,FALSE)</f>
        <v>#N/A</v>
      </c>
      <c r="O901">
        <v>0</v>
      </c>
      <c r="P901">
        <f>SUMIF(Report!A:A,'Vehicle Details'!H901,Report!D:D)</f>
        <v>592</v>
      </c>
      <c r="V901">
        <f>P901/(SUMIF(Report!A:A,'Vehicle Details'!H901,Report!F:F))</f>
        <v>25.462365591397848</v>
      </c>
      <c r="W901">
        <f>AVERAGEIF(Report!A:A,'Vehicle Details'!H901,Report!G:G)</f>
        <v>5.375</v>
      </c>
      <c r="X901">
        <f>SUMIF(Report!A:A, 'Vehicle Details'!H901,Report!H:H)</f>
        <v>124.89999999999999</v>
      </c>
      <c r="AA901">
        <f>COUNTIF('National Seating Mobility - NSM'!B:B,'Vehicle Details'!H901)</f>
        <v>0</v>
      </c>
      <c r="AB901">
        <f>SUMIF('National Seating Mobility - NSM'!B:B,'Vehicle Details'!H901,'National Seating Mobility - NSM'!F:F)</f>
        <v>0</v>
      </c>
      <c r="AC901">
        <f>VLOOKUP(A901,Export!A:I,9,FALSE)</f>
        <v>0.33333333333333331</v>
      </c>
      <c r="AD901">
        <f>VLOOKUP(A901,Export!A:N,14,FALSE)</f>
        <v>28</v>
      </c>
    </row>
    <row r="902" spans="1:30">
      <c r="A902" s="1">
        <v>16</v>
      </c>
      <c r="B902" s="1" t="str">
        <f>VLOOKUP($A902,Contacts!$A:$O,14,FALSE)</f>
        <v>Big 10</v>
      </c>
      <c r="C902" s="1" t="str">
        <f>VLOOKUP($A902,Contacts!$A:$O,15,FALSE)</f>
        <v>Central</v>
      </c>
      <c r="D902" s="1" t="s">
        <v>4693</v>
      </c>
      <c r="E902" s="1" t="s">
        <v>11</v>
      </c>
      <c r="F902" s="1" t="s">
        <v>29</v>
      </c>
      <c r="G902" s="1" t="s">
        <v>30</v>
      </c>
      <c r="H902" s="1" t="s">
        <v>4694</v>
      </c>
      <c r="I902" s="1" t="s">
        <v>4697</v>
      </c>
      <c r="J902" s="1" t="s">
        <v>4695</v>
      </c>
      <c r="K902" s="1" t="s">
        <v>4696</v>
      </c>
      <c r="L902" t="str">
        <f>VLOOKUP(K902,Page1!A:F,6,FALSE)</f>
        <v>RTS</v>
      </c>
      <c r="M902" t="str">
        <f>VLOOKUP(H902,VehiclesReport!A:D,4,FALSE)</f>
        <v>9011286034</v>
      </c>
      <c r="N902" t="e">
        <f>VLOOKUP(M902,Blackout!A:J,10,FALSE)</f>
        <v>#N/A</v>
      </c>
      <c r="O902">
        <v>1</v>
      </c>
      <c r="P902">
        <f>SUMIF(Report!A:A,'Vehicle Details'!H902,Report!D:D)</f>
        <v>0</v>
      </c>
      <c r="V902" t="e">
        <f>P902/(SUMIF(Report!A:A,'Vehicle Details'!H902,Report!F:F))</f>
        <v>#DIV/0!</v>
      </c>
      <c r="W902" t="e">
        <f>AVERAGEIF(Report!A:A,'Vehicle Details'!H902,Report!G:G)</f>
        <v>#DIV/0!</v>
      </c>
      <c r="X902">
        <f>SUMIF(Report!A:A, 'Vehicle Details'!H902,Report!H:H)</f>
        <v>0</v>
      </c>
      <c r="AA902">
        <f>COUNTIF('National Seating Mobility - NSM'!B:B,'Vehicle Details'!H902)</f>
        <v>0</v>
      </c>
      <c r="AB902">
        <f>SUMIF('National Seating Mobility - NSM'!B:B,'Vehicle Details'!H902,'National Seating Mobility - NSM'!F:F)</f>
        <v>0</v>
      </c>
      <c r="AC902">
        <f>VLOOKUP(A902,Export!A:I,9,FALSE)</f>
        <v>0.27272727272727271</v>
      </c>
      <c r="AD902">
        <f>VLOOKUP(A902,Export!A:N,14,FALSE)</f>
        <v>535</v>
      </c>
    </row>
    <row r="903" spans="1:30">
      <c r="A903" s="1">
        <v>177</v>
      </c>
      <c r="B903" s="1" t="str">
        <f>VLOOKUP($A903,Contacts!$A:$O,14,FALSE)</f>
        <v>Mid-Atlantic</v>
      </c>
      <c r="C903" s="1" t="str">
        <f>VLOOKUP($A903,Contacts!$A:$O,15,FALSE)</f>
        <v>North East</v>
      </c>
      <c r="D903" s="1" t="s">
        <v>4698</v>
      </c>
      <c r="E903" s="1" t="s">
        <v>136</v>
      </c>
      <c r="F903" s="1" t="s">
        <v>99</v>
      </c>
      <c r="G903" s="1" t="s">
        <v>100</v>
      </c>
      <c r="H903" s="1" t="s">
        <v>4699</v>
      </c>
      <c r="I903" s="1" t="s">
        <v>4702</v>
      </c>
      <c r="J903" s="1" t="s">
        <v>4700</v>
      </c>
      <c r="K903" s="1" t="s">
        <v>4701</v>
      </c>
      <c r="L903" t="str">
        <f>VLOOKUP(K903,Page1!A:F,6,FALSE)</f>
        <v>RTS</v>
      </c>
      <c r="M903" t="str">
        <f>VLOOKUP(H903,VehiclesReport!A:D,4,FALSE)</f>
        <v>1102104735</v>
      </c>
      <c r="N903" t="e">
        <f>VLOOKUP(M903,Blackout!A:J,10,FALSE)</f>
        <v>#N/A</v>
      </c>
      <c r="O903">
        <v>1</v>
      </c>
      <c r="P903">
        <f>SUMIF(Report!A:A,'Vehicle Details'!H903,Report!D:D)</f>
        <v>297</v>
      </c>
      <c r="V903">
        <f>P903/(SUMIF(Report!A:A,'Vehicle Details'!H903,Report!F:F))</f>
        <v>17.59478672985782</v>
      </c>
      <c r="W903">
        <f>AVERAGEIF(Report!A:A,'Vehicle Details'!H903,Report!G:G)</f>
        <v>4.8899999999999997</v>
      </c>
      <c r="X903">
        <f>SUMIF(Report!A:A, 'Vehicle Details'!H903,Report!H:H)</f>
        <v>82.61</v>
      </c>
      <c r="AA903">
        <f>COUNTIF('National Seating Mobility - NSM'!B:B,'Vehicle Details'!H903)</f>
        <v>0</v>
      </c>
      <c r="AB903">
        <f>SUMIF('National Seating Mobility - NSM'!B:B,'Vehicle Details'!H903,'National Seating Mobility - NSM'!F:F)</f>
        <v>0</v>
      </c>
      <c r="AC903">
        <f>VLOOKUP(A903,Export!A:I,9,FALSE)</f>
        <v>0.5</v>
      </c>
      <c r="AD903">
        <f>VLOOKUP(A903,Export!A:N,14,FALSE)</f>
        <v>41</v>
      </c>
    </row>
    <row r="904" spans="1:30">
      <c r="A904" s="1">
        <v>13</v>
      </c>
      <c r="B904" s="1" t="str">
        <f>VLOOKUP($A904,Contacts!$A:$O,14,FALSE)</f>
        <v>SEC</v>
      </c>
      <c r="C904" s="1" t="str">
        <f>VLOOKUP($A904,Contacts!$A:$O,15,FALSE)</f>
        <v>South East</v>
      </c>
      <c r="D904" s="1" t="s">
        <v>4703</v>
      </c>
      <c r="E904" s="1" t="s">
        <v>398</v>
      </c>
      <c r="F904" s="1" t="s">
        <v>12</v>
      </c>
      <c r="G904" s="1" t="s">
        <v>13</v>
      </c>
      <c r="H904" s="1" t="s">
        <v>4704</v>
      </c>
      <c r="I904" s="1" t="s">
        <v>4707</v>
      </c>
      <c r="J904" s="1" t="s">
        <v>4705</v>
      </c>
      <c r="K904" s="1" t="s">
        <v>4706</v>
      </c>
      <c r="L904" t="str">
        <f>VLOOKUP(K904,Page1!A:F,6,FALSE)</f>
        <v>Technician</v>
      </c>
      <c r="M904" t="str">
        <f>VLOOKUP(H904,VehiclesReport!A:D,4,FALSE)</f>
        <v>1101905236</v>
      </c>
      <c r="N904" t="e">
        <f>VLOOKUP(M904,Blackout!A:J,10,FALSE)</f>
        <v>#N/A</v>
      </c>
      <c r="O904">
        <v>1</v>
      </c>
      <c r="P904">
        <f>SUMIF(Report!A:A,'Vehicle Details'!H904,Report!D:D)</f>
        <v>1101</v>
      </c>
      <c r="V904">
        <f>P904/(SUMIF(Report!A:A,'Vehicle Details'!H904,Report!F:F))</f>
        <v>18.052139695031975</v>
      </c>
      <c r="W904">
        <f>AVERAGEIF(Report!A:A,'Vehicle Details'!H904,Report!G:G)</f>
        <v>4.2366666666666664</v>
      </c>
      <c r="X904">
        <f>SUMIF(Report!A:A, 'Vehicle Details'!H904,Report!H:H)</f>
        <v>258.19</v>
      </c>
      <c r="AA904">
        <f>COUNTIF('National Seating Mobility - NSM'!B:B,'Vehicle Details'!H904)</f>
        <v>0</v>
      </c>
      <c r="AB904">
        <f>SUMIF('National Seating Mobility - NSM'!B:B,'Vehicle Details'!H904,'National Seating Mobility - NSM'!F:F)</f>
        <v>0</v>
      </c>
      <c r="AC904">
        <f>VLOOKUP(A904,Export!A:I,9,FALSE)</f>
        <v>0.6</v>
      </c>
      <c r="AD904">
        <f>VLOOKUP(A904,Export!A:N,14,FALSE)</f>
        <v>90</v>
      </c>
    </row>
    <row r="905" spans="1:30">
      <c r="A905" s="1">
        <v>180</v>
      </c>
      <c r="B905" s="1" t="str">
        <f>VLOOKUP($A905,Contacts!$A:$O,14,FALSE)</f>
        <v>South West</v>
      </c>
      <c r="C905" s="1" t="str">
        <f>VLOOKUP($A905,Contacts!$A:$O,15,FALSE)</f>
        <v>West</v>
      </c>
      <c r="D905" s="1" t="s">
        <v>4708</v>
      </c>
      <c r="E905" s="1" t="s">
        <v>20</v>
      </c>
      <c r="F905" s="1" t="s">
        <v>12</v>
      </c>
      <c r="G905" s="1" t="s">
        <v>231</v>
      </c>
      <c r="H905" s="1" t="s">
        <v>4709</v>
      </c>
      <c r="I905" s="1" t="s">
        <v>4712</v>
      </c>
      <c r="J905" s="1" t="s">
        <v>4710</v>
      </c>
      <c r="K905" s="1" t="s">
        <v>4711</v>
      </c>
      <c r="L905" t="str">
        <f>VLOOKUP(K905,Page1!A:F,6,FALSE)</f>
        <v>RTS</v>
      </c>
      <c r="M905" t="str">
        <f>VLOOKUP(H905,VehiclesReport!A:D,4,FALSE)</f>
        <v>0042187027</v>
      </c>
      <c r="N905" t="e">
        <f>VLOOKUP(M905,Blackout!A:J,10,FALSE)</f>
        <v>#N/A</v>
      </c>
      <c r="O905">
        <v>1</v>
      </c>
      <c r="P905">
        <f>SUMIF(Report!A:A,'Vehicle Details'!H905,Report!D:D)</f>
        <v>341</v>
      </c>
      <c r="V905">
        <f>P905/(SUMIF(Report!A:A,'Vehicle Details'!H905,Report!F:F))</f>
        <v>17.514124293785311</v>
      </c>
      <c r="W905">
        <f>AVERAGEIF(Report!A:A,'Vehicle Details'!H905,Report!G:G)</f>
        <v>4.5</v>
      </c>
      <c r="X905">
        <f>SUMIF(Report!A:A, 'Vehicle Details'!H905,Report!H:H)</f>
        <v>87.57</v>
      </c>
      <c r="AA905">
        <f>COUNTIF('National Seating Mobility - NSM'!B:B,'Vehicle Details'!H905)</f>
        <v>0</v>
      </c>
      <c r="AB905">
        <f>SUMIF('National Seating Mobility - NSM'!B:B,'Vehicle Details'!H905,'National Seating Mobility - NSM'!F:F)</f>
        <v>0</v>
      </c>
      <c r="AC905">
        <f>VLOOKUP(A905,Export!A:I,9,FALSE)</f>
        <v>0.8</v>
      </c>
      <c r="AD905">
        <f>VLOOKUP(A905,Export!A:N,14,FALSE)</f>
        <v>58</v>
      </c>
    </row>
    <row r="906" spans="1:30">
      <c r="A906" s="1">
        <v>3</v>
      </c>
      <c r="B906" s="1" t="str">
        <f>VLOOKUP($A906,Contacts!$A:$O,14,FALSE)</f>
        <v>SEC</v>
      </c>
      <c r="C906" s="1" t="str">
        <f>VLOOKUP($A906,Contacts!$A:$O,15,FALSE)</f>
        <v>South East</v>
      </c>
      <c r="D906" s="1" t="s">
        <v>4713</v>
      </c>
      <c r="E906" s="1" t="s">
        <v>398</v>
      </c>
      <c r="F906" s="1" t="s">
        <v>45</v>
      </c>
      <c r="G906" s="1" t="s">
        <v>60</v>
      </c>
      <c r="H906" s="1" t="s">
        <v>4714</v>
      </c>
      <c r="I906" s="1" t="s">
        <v>4717</v>
      </c>
      <c r="J906" s="1" t="s">
        <v>4715</v>
      </c>
      <c r="K906" s="1" t="s">
        <v>4716</v>
      </c>
      <c r="L906" t="str">
        <f>VLOOKUP(K906,Page1!A:F,6,FALSE)</f>
        <v>Technician Senior</v>
      </c>
      <c r="M906" s="61" t="str">
        <f>VLOOKUP(H906,VehiclesReport!A:D,4,FALSE)</f>
        <v>1120204179</v>
      </c>
      <c r="N906" t="str">
        <f>VLOOKUP(M906,Blackout!A:J,10,FALSE)</f>
        <v>Not Activated</v>
      </c>
      <c r="O906">
        <v>0</v>
      </c>
      <c r="P906">
        <f>SUMIF(Report!A:A,'Vehicle Details'!H906,Report!D:D)</f>
        <v>219</v>
      </c>
      <c r="V906">
        <f>P906/(SUMIF(Report!A:A,'Vehicle Details'!H906,Report!F:F))</f>
        <v>11.967213114754099</v>
      </c>
      <c r="W906">
        <f>AVERAGEIF(Report!A:A,'Vehicle Details'!H906,Report!G:G)</f>
        <v>4.58</v>
      </c>
      <c r="X906">
        <f>SUMIF(Report!A:A, 'Vehicle Details'!H906,Report!H:H)</f>
        <v>83.8</v>
      </c>
      <c r="AA906">
        <f>COUNTIF('National Seating Mobility - NSM'!B:B,'Vehicle Details'!H906)</f>
        <v>0</v>
      </c>
      <c r="AB906">
        <f>SUMIF('National Seating Mobility - NSM'!B:B,'Vehicle Details'!H906,'National Seating Mobility - NSM'!F:F)</f>
        <v>0</v>
      </c>
      <c r="AC906">
        <f>VLOOKUP(A906,Export!A:I,9,FALSE)</f>
        <v>0.2</v>
      </c>
      <c r="AD906">
        <f>VLOOKUP(A906,Export!A:N,14,FALSE)</f>
        <v>65</v>
      </c>
    </row>
    <row r="907" spans="1:30">
      <c r="A907" s="1">
        <v>145</v>
      </c>
      <c r="B907" s="1" t="str">
        <f>VLOOKUP($A907,Contacts!$A:$O,14,FALSE)</f>
        <v>ACC</v>
      </c>
      <c r="C907" s="1" t="str">
        <f>VLOOKUP($A907,Contacts!$A:$O,15,FALSE)</f>
        <v>South East</v>
      </c>
      <c r="D907" s="1" t="s">
        <v>4718</v>
      </c>
      <c r="E907" s="1" t="s">
        <v>398</v>
      </c>
      <c r="F907" s="1" t="s">
        <v>21</v>
      </c>
      <c r="G907" s="1" t="s">
        <v>447</v>
      </c>
      <c r="H907" s="1" t="s">
        <v>4719</v>
      </c>
      <c r="I907" s="1" t="s">
        <v>4722</v>
      </c>
      <c r="J907" s="1" t="s">
        <v>4720</v>
      </c>
      <c r="K907" s="1" t="s">
        <v>4721</v>
      </c>
      <c r="L907" t="str">
        <f>VLOOKUP(K907,Page1!A:F,6,FALSE)</f>
        <v>RTS</v>
      </c>
      <c r="M907" t="str">
        <f>VLOOKUP(H907,VehiclesReport!A:D,4,FALSE)</f>
        <v>0042186029</v>
      </c>
      <c r="N907" t="e">
        <f>VLOOKUP(M907,Blackout!A:J,10,FALSE)</f>
        <v>#N/A</v>
      </c>
      <c r="O907">
        <v>1</v>
      </c>
      <c r="P907">
        <f>SUMIF(Report!A:A,'Vehicle Details'!H907,Report!D:D)</f>
        <v>0</v>
      </c>
      <c r="V907" t="e">
        <f>P907/(SUMIF(Report!A:A,'Vehicle Details'!H907,Report!F:F))</f>
        <v>#DIV/0!</v>
      </c>
      <c r="W907" t="e">
        <f>AVERAGEIF(Report!A:A,'Vehicle Details'!H907,Report!G:G)</f>
        <v>#DIV/0!</v>
      </c>
      <c r="X907">
        <f>SUMIF(Report!A:A, 'Vehicle Details'!H907,Report!H:H)</f>
        <v>0</v>
      </c>
      <c r="AA907">
        <f>COUNTIF('National Seating Mobility - NSM'!B:B,'Vehicle Details'!H907)</f>
        <v>1</v>
      </c>
      <c r="AB907">
        <f>SUMIF('National Seating Mobility - NSM'!B:B,'Vehicle Details'!H907,'National Seating Mobility - NSM'!F:F)</f>
        <v>1</v>
      </c>
      <c r="AC907">
        <f>VLOOKUP(A907,Export!A:I,9,FALSE)</f>
        <v>0.5</v>
      </c>
      <c r="AD907">
        <f>VLOOKUP(A907,Export!A:N,14,FALSE)</f>
        <v>97</v>
      </c>
    </row>
    <row r="908" spans="1:30">
      <c r="A908" s="1">
        <v>210</v>
      </c>
      <c r="B908" s="1" t="str">
        <f>VLOOKUP($A908,Contacts!$A:$O,14,FALSE)</f>
        <v>Gulf Coast</v>
      </c>
      <c r="C908" s="1" t="str">
        <f>VLOOKUP($A908,Contacts!$A:$O,15,FALSE)</f>
        <v>South East</v>
      </c>
      <c r="D908" s="1" t="s">
        <v>4723</v>
      </c>
      <c r="E908" s="1" t="s">
        <v>398</v>
      </c>
      <c r="F908" s="1" t="s">
        <v>45</v>
      </c>
      <c r="G908" s="1" t="s">
        <v>68</v>
      </c>
      <c r="H908" s="1" t="s">
        <v>4724</v>
      </c>
      <c r="I908" s="1" t="s">
        <v>4727</v>
      </c>
      <c r="J908" s="1" t="s">
        <v>4725</v>
      </c>
      <c r="K908" s="60" t="s">
        <v>4726</v>
      </c>
      <c r="L908" t="e">
        <f>VLOOKUP(K908,Page1!A:F,6,FALSE)</f>
        <v>#N/A</v>
      </c>
      <c r="M908" t="str">
        <f>VLOOKUP(H908,VehiclesReport!A:D,4,FALSE)</f>
        <v>0042285153</v>
      </c>
      <c r="N908" t="e">
        <f>VLOOKUP(M908,Blackout!A:J,10,FALSE)</f>
        <v>#N/A</v>
      </c>
      <c r="O908">
        <v>1</v>
      </c>
      <c r="P908">
        <f>SUMIF(Report!A:A,'Vehicle Details'!H908,Report!D:D)</f>
        <v>0</v>
      </c>
      <c r="V908" t="e">
        <f>P908/(SUMIF(Report!A:A,'Vehicle Details'!H908,Report!F:F))</f>
        <v>#DIV/0!</v>
      </c>
      <c r="W908" t="e">
        <f>AVERAGEIF(Report!A:A,'Vehicle Details'!H908,Report!G:G)</f>
        <v>#DIV/0!</v>
      </c>
      <c r="X908">
        <f>SUMIF(Report!A:A, 'Vehicle Details'!H908,Report!H:H)</f>
        <v>0</v>
      </c>
      <c r="AA908">
        <f>COUNTIF('National Seating Mobility - NSM'!B:B,'Vehicle Details'!H908)</f>
        <v>0</v>
      </c>
      <c r="AB908">
        <f>SUMIF('National Seating Mobility - NSM'!B:B,'Vehicle Details'!H908,'National Seating Mobility - NSM'!F:F)</f>
        <v>0</v>
      </c>
      <c r="AC908">
        <f>VLOOKUP(A908,Export!A:I,9,FALSE)</f>
        <v>0.6</v>
      </c>
      <c r="AD908">
        <f>VLOOKUP(A908,Export!A:N,14,FALSE)</f>
        <v>56</v>
      </c>
    </row>
    <row r="909" spans="1:30">
      <c r="A909" s="1">
        <v>167</v>
      </c>
      <c r="B909" s="1" t="str">
        <f>VLOOKUP($A909,Contacts!$A:$O,14,FALSE)</f>
        <v>Big 10</v>
      </c>
      <c r="C909" s="1" t="str">
        <f>VLOOKUP($A909,Contacts!$A:$O,15,FALSE)</f>
        <v>Central</v>
      </c>
      <c r="D909" s="1" t="s">
        <v>4728</v>
      </c>
      <c r="E909" s="1" t="s">
        <v>398</v>
      </c>
      <c r="F909" s="1" t="s">
        <v>45</v>
      </c>
      <c r="G909" s="1" t="s">
        <v>68</v>
      </c>
      <c r="H909" s="1" t="s">
        <v>4729</v>
      </c>
      <c r="I909" s="1" t="s">
        <v>4732</v>
      </c>
      <c r="J909" s="1" t="s">
        <v>4730</v>
      </c>
      <c r="K909" s="1" t="s">
        <v>4731</v>
      </c>
      <c r="L909" t="str">
        <f>VLOOKUP(K909,Page1!A:F,6,FALSE)</f>
        <v>Technician</v>
      </c>
      <c r="M909" t="str">
        <f>VLOOKUP(H909,VehiclesReport!A:D,4,FALSE)</f>
        <v>1112901389</v>
      </c>
      <c r="N909" t="e">
        <f>VLOOKUP(M909,Blackout!A:J,10,FALSE)</f>
        <v>#N/A</v>
      </c>
      <c r="O909">
        <v>1</v>
      </c>
      <c r="P909">
        <f>SUMIF(Report!A:A,'Vehicle Details'!H909,Report!D:D)</f>
        <v>476</v>
      </c>
      <c r="V909">
        <f>P909/(SUMIF(Report!A:A,'Vehicle Details'!H909,Report!F:F))</f>
        <v>25.481798715203425</v>
      </c>
      <c r="W909">
        <f>AVERAGEIF(Report!A:A,'Vehicle Details'!H909,Report!G:G)</f>
        <v>4.6899999999999995</v>
      </c>
      <c r="X909">
        <f>SUMIF(Report!A:A, 'Vehicle Details'!H909,Report!H:H)</f>
        <v>87.56</v>
      </c>
      <c r="AA909">
        <f>COUNTIF('National Seating Mobility - NSM'!B:B,'Vehicle Details'!H909)</f>
        <v>0</v>
      </c>
      <c r="AB909">
        <f>SUMIF('National Seating Mobility - NSM'!B:B,'Vehicle Details'!H909,'National Seating Mobility - NSM'!F:F)</f>
        <v>0</v>
      </c>
      <c r="AC909">
        <f>VLOOKUP(A909,Export!A:I,9,FALSE)</f>
        <v>0.6</v>
      </c>
      <c r="AD909">
        <f>VLOOKUP(A909,Export!A:N,14,FALSE)</f>
        <v>83</v>
      </c>
    </row>
    <row r="910" spans="1:30">
      <c r="A910" s="1">
        <v>162</v>
      </c>
      <c r="B910" s="1" t="str">
        <f>VLOOKUP($A910,Contacts!$A:$O,14,FALSE)</f>
        <v>New England</v>
      </c>
      <c r="C910" s="1" t="str">
        <f>VLOOKUP($A910,Contacts!$A:$O,15,FALSE)</f>
        <v>North East</v>
      </c>
      <c r="D910" s="1" t="s">
        <v>4733</v>
      </c>
      <c r="E910" s="1" t="s">
        <v>398</v>
      </c>
      <c r="F910" s="1" t="s">
        <v>45</v>
      </c>
      <c r="G910" s="1" t="s">
        <v>46</v>
      </c>
      <c r="H910" s="1" t="s">
        <v>4734</v>
      </c>
      <c r="I910" s="1" t="s">
        <v>4737</v>
      </c>
      <c r="J910" s="1" t="s">
        <v>4735</v>
      </c>
      <c r="K910" s="60" t="s">
        <v>4736</v>
      </c>
      <c r="L910" t="e">
        <f>VLOOKUP(K910,Page1!A:F,6,FALSE)</f>
        <v>#N/A</v>
      </c>
      <c r="M910" t="str">
        <f>VLOOKUP(H910,VehiclesReport!A:D,4,FALSE)</f>
        <v>0051185081</v>
      </c>
      <c r="N910" t="e">
        <f>VLOOKUP(M910,Blackout!A:J,10,FALSE)</f>
        <v>#N/A</v>
      </c>
      <c r="O910">
        <v>1</v>
      </c>
      <c r="P910">
        <f>SUMIF(Report!A:A,'Vehicle Details'!H910,Report!D:D)</f>
        <v>0</v>
      </c>
      <c r="V910" t="e">
        <f>P910/(SUMIF(Report!A:A,'Vehicle Details'!H910,Report!F:F))</f>
        <v>#DIV/0!</v>
      </c>
      <c r="W910" t="e">
        <f>AVERAGEIF(Report!A:A,'Vehicle Details'!H910,Report!G:G)</f>
        <v>#DIV/0!</v>
      </c>
      <c r="X910">
        <f>SUMIF(Report!A:A, 'Vehicle Details'!H910,Report!H:H)</f>
        <v>0</v>
      </c>
      <c r="AA910">
        <f>COUNTIF('National Seating Mobility - NSM'!B:B,'Vehicle Details'!H910)</f>
        <v>0</v>
      </c>
      <c r="AB910">
        <f>SUMIF('National Seating Mobility - NSM'!B:B,'Vehicle Details'!H910,'National Seating Mobility - NSM'!F:F)</f>
        <v>0</v>
      </c>
      <c r="AC910">
        <f>VLOOKUP(A910,Export!A:I,9,FALSE)</f>
        <v>0</v>
      </c>
      <c r="AD910">
        <f>VLOOKUP(A910,Export!A:N,14,FALSE)</f>
        <v>11</v>
      </c>
    </row>
    <row r="911" spans="1:30">
      <c r="A911" s="1">
        <v>76</v>
      </c>
      <c r="B911" s="1" t="str">
        <f>VLOOKUP($A911,Contacts!$A:$O,14,FALSE)</f>
        <v>SC Texas</v>
      </c>
      <c r="C911" s="1" t="str">
        <f>VLOOKUP($A911,Contacts!$A:$O,15,FALSE)</f>
        <v>South East</v>
      </c>
      <c r="D911" s="1" t="s">
        <v>4738</v>
      </c>
      <c r="E911" s="1" t="s">
        <v>331</v>
      </c>
      <c r="F911" s="1" t="s">
        <v>99</v>
      </c>
      <c r="G911" s="1" t="s">
        <v>1061</v>
      </c>
      <c r="H911" s="1" t="s">
        <v>4739</v>
      </c>
      <c r="I911" s="1" t="s">
        <v>4742</v>
      </c>
      <c r="J911" s="1" t="s">
        <v>4740</v>
      </c>
      <c r="K911" s="1" t="s">
        <v>4741</v>
      </c>
      <c r="L911" t="str">
        <f>VLOOKUP(K911,Page1!A:F,6,FALSE)</f>
        <v>RTS</v>
      </c>
      <c r="M911" s="61" t="e">
        <f>VLOOKUP(H911,VehiclesReport!A:D,4,FALSE)</f>
        <v>#N/A</v>
      </c>
      <c r="N911" t="e">
        <f>VLOOKUP(M911,Blackout!A:J,10,FALSE)</f>
        <v>#N/A</v>
      </c>
      <c r="O911">
        <v>0</v>
      </c>
      <c r="P911">
        <f>SUMIF(Report!A:A,'Vehicle Details'!H911,Report!D:D)</f>
        <v>303</v>
      </c>
      <c r="V911">
        <f>P911/(SUMIF(Report!A:A,'Vehicle Details'!H911,Report!F:F))</f>
        <v>21.611982881597719</v>
      </c>
      <c r="W911">
        <f>AVERAGEIF(Report!A:A,'Vehicle Details'!H911,Report!G:G)</f>
        <v>4.5999999999999996</v>
      </c>
      <c r="X911">
        <f>SUMIF(Report!A:A, 'Vehicle Details'!H911,Report!H:H)</f>
        <v>64.47</v>
      </c>
      <c r="AA911">
        <f>COUNTIF('National Seating Mobility - NSM'!B:B,'Vehicle Details'!H911)</f>
        <v>0</v>
      </c>
      <c r="AB911">
        <f>SUMIF('National Seating Mobility - NSM'!B:B,'Vehicle Details'!H911,'National Seating Mobility - NSM'!F:F)</f>
        <v>0</v>
      </c>
      <c r="AC911">
        <f>VLOOKUP(A911,Export!A:I,9,FALSE)</f>
        <v>0.2857142857142857</v>
      </c>
      <c r="AD911">
        <f>VLOOKUP(A911,Export!A:N,14,FALSE)</f>
        <v>180</v>
      </c>
    </row>
    <row r="912" spans="1:30">
      <c r="A912" s="1">
        <v>208</v>
      </c>
      <c r="B912" s="1" t="str">
        <f>VLOOKUP($A912,Contacts!$A:$O,14,FALSE)</f>
        <v>South West</v>
      </c>
      <c r="C912" s="1" t="str">
        <f>VLOOKUP($A912,Contacts!$A:$O,15,FALSE)</f>
        <v>West</v>
      </c>
      <c r="D912" s="1" t="s">
        <v>4743</v>
      </c>
      <c r="E912" s="1" t="s">
        <v>398</v>
      </c>
      <c r="F912" s="1" t="s">
        <v>12</v>
      </c>
      <c r="G912" s="1" t="s">
        <v>13</v>
      </c>
      <c r="H912" s="1" t="s">
        <v>4744</v>
      </c>
      <c r="I912" s="1" t="s">
        <v>4747</v>
      </c>
      <c r="J912" s="1" t="s">
        <v>4745</v>
      </c>
      <c r="K912" s="1" t="s">
        <v>4746</v>
      </c>
      <c r="L912" t="str">
        <f>VLOOKUP(K912,Page1!A:F,6,FALSE)</f>
        <v>RTS</v>
      </c>
      <c r="M912" t="str">
        <f>VLOOKUP(H912,VehiclesReport!A:D,4,FALSE)</f>
        <v>9061205033</v>
      </c>
      <c r="N912" t="e">
        <f>VLOOKUP(M912,Blackout!A:J,10,FALSE)</f>
        <v>#N/A</v>
      </c>
      <c r="O912">
        <v>1</v>
      </c>
      <c r="P912">
        <f>SUMIF(Report!A:A,'Vehicle Details'!H912,Report!D:D)</f>
        <v>278</v>
      </c>
      <c r="V912">
        <f>P912/(SUMIF(Report!A:A,'Vehicle Details'!H912,Report!F:F))</f>
        <v>17.797695262483995</v>
      </c>
      <c r="W912">
        <f>AVERAGEIF(Report!A:A,'Vehicle Details'!H912,Report!G:G)</f>
        <v>4.99</v>
      </c>
      <c r="X912">
        <f>SUMIF(Report!A:A, 'Vehicle Details'!H912,Report!H:H)</f>
        <v>78.02</v>
      </c>
      <c r="AA912">
        <f>COUNTIF('National Seating Mobility - NSM'!B:B,'Vehicle Details'!H912)</f>
        <v>0</v>
      </c>
      <c r="AB912">
        <f>SUMIF('National Seating Mobility - NSM'!B:B,'Vehicle Details'!H912,'National Seating Mobility - NSM'!F:F)</f>
        <v>0</v>
      </c>
      <c r="AC912">
        <f>VLOOKUP(A912,Export!A:I,9,FALSE)</f>
        <v>0.5</v>
      </c>
      <c r="AD912">
        <f>VLOOKUP(A912,Export!A:N,14,FALSE)</f>
        <v>21</v>
      </c>
    </row>
    <row r="913" spans="1:30">
      <c r="A913" s="1">
        <v>0</v>
      </c>
      <c r="B913" s="1" t="e">
        <f>VLOOKUP($A913,Contacts!$A:$O,14,FALSE)</f>
        <v>#N/A</v>
      </c>
      <c r="C913" s="1" t="e">
        <f>VLOOKUP($A913,Contacts!$A:$O,15,FALSE)</f>
        <v>#N/A</v>
      </c>
      <c r="D913" s="1" t="s">
        <v>4748</v>
      </c>
      <c r="E913" s="1" t="s">
        <v>136</v>
      </c>
      <c r="F913" s="1" t="s">
        <v>29</v>
      </c>
      <c r="G913" s="1" t="s">
        <v>4749</v>
      </c>
      <c r="H913" s="1" t="s">
        <v>4750</v>
      </c>
      <c r="I913" s="1" t="s">
        <v>4754</v>
      </c>
      <c r="J913" s="1" t="s">
        <v>4752</v>
      </c>
      <c r="K913" s="1" t="s">
        <v>4753</v>
      </c>
      <c r="L913" t="str">
        <f>VLOOKUP(K913,Page1!A:F,6,FALSE)</f>
        <v>Driver</v>
      </c>
      <c r="M913" t="str">
        <f>VLOOKUP(H913,VehiclesReport!A:D,4,FALSE)</f>
        <v>0031285088</v>
      </c>
      <c r="N913" t="e">
        <f>VLOOKUP(M913,Blackout!A:J,10,FALSE)</f>
        <v>#N/A</v>
      </c>
      <c r="O913">
        <v>1</v>
      </c>
      <c r="P913">
        <f>SUMIF(Report!A:A,'Vehicle Details'!H913,Report!D:D)</f>
        <v>0</v>
      </c>
      <c r="V913" t="e">
        <f>P913/(SUMIF(Report!A:A,'Vehicle Details'!H913,Report!F:F))</f>
        <v>#DIV/0!</v>
      </c>
      <c r="W913" t="e">
        <f>AVERAGEIF(Report!A:A,'Vehicle Details'!H913,Report!G:G)</f>
        <v>#DIV/0!</v>
      </c>
      <c r="X913">
        <f>SUMIF(Report!A:A, 'Vehicle Details'!H913,Report!H:H)</f>
        <v>0</v>
      </c>
      <c r="AA913">
        <f>COUNTIF('National Seating Mobility - NSM'!B:B,'Vehicle Details'!H913)</f>
        <v>0</v>
      </c>
      <c r="AB913">
        <f>SUMIF('National Seating Mobility - NSM'!B:B,'Vehicle Details'!H913,'National Seating Mobility - NSM'!F:F)</f>
        <v>0</v>
      </c>
      <c r="AC913" t="e">
        <f>VLOOKUP(A913,Export!A:I,9,FALSE)</f>
        <v>#N/A</v>
      </c>
      <c r="AD913" t="e">
        <f>VLOOKUP(A913,Export!A:N,14,FALSE)</f>
        <v>#N/A</v>
      </c>
    </row>
    <row r="914" spans="1:30">
      <c r="A914" s="1">
        <v>84</v>
      </c>
      <c r="B914" s="1" t="str">
        <f>VLOOKUP($A914,Contacts!$A:$O,14,FALSE)</f>
        <v>Mid-Central</v>
      </c>
      <c r="C914" s="1" t="str">
        <f>VLOOKUP($A914,Contacts!$A:$O,15,FALSE)</f>
        <v>Central</v>
      </c>
      <c r="D914" s="1" t="s">
        <v>4755</v>
      </c>
      <c r="E914" s="1" t="s">
        <v>398</v>
      </c>
      <c r="F914" s="1" t="s">
        <v>45</v>
      </c>
      <c r="G914" s="1" t="s">
        <v>46</v>
      </c>
      <c r="H914" s="1" t="s">
        <v>4756</v>
      </c>
      <c r="I914" s="1" t="s">
        <v>4759</v>
      </c>
      <c r="J914" s="1" t="s">
        <v>4757</v>
      </c>
      <c r="K914" s="1" t="s">
        <v>4758</v>
      </c>
      <c r="L914" t="str">
        <f>VLOOKUP(K914,Page1!A:F,6,FALSE)</f>
        <v>Technician</v>
      </c>
      <c r="M914" t="str">
        <f>VLOOKUP(H914,VehiclesReport!A:D,4,FALSE)</f>
        <v>1101705745</v>
      </c>
      <c r="N914" t="e">
        <f>VLOOKUP(M914,Blackout!A:J,10,FALSE)</f>
        <v>#N/A</v>
      </c>
      <c r="O914">
        <v>1</v>
      </c>
      <c r="P914">
        <f>SUMIF(Report!A:A,'Vehicle Details'!H914,Report!D:D)</f>
        <v>0</v>
      </c>
      <c r="V914" t="e">
        <f>P914/(SUMIF(Report!A:A,'Vehicle Details'!H914,Report!F:F))</f>
        <v>#DIV/0!</v>
      </c>
      <c r="W914" t="e">
        <f>AVERAGEIF(Report!A:A,'Vehicle Details'!H914,Report!G:G)</f>
        <v>#DIV/0!</v>
      </c>
      <c r="X914">
        <f>SUMIF(Report!A:A, 'Vehicle Details'!H914,Report!H:H)</f>
        <v>0</v>
      </c>
      <c r="AA914">
        <f>COUNTIF('National Seating Mobility - NSM'!B:B,'Vehicle Details'!H914)</f>
        <v>0</v>
      </c>
      <c r="AB914">
        <f>SUMIF('National Seating Mobility - NSM'!B:B,'Vehicle Details'!H914,'National Seating Mobility - NSM'!F:F)</f>
        <v>0</v>
      </c>
      <c r="AC914">
        <f>VLOOKUP(A914,Export!A:I,9,FALSE)</f>
        <v>0.45454545454545453</v>
      </c>
      <c r="AD914">
        <f>VLOOKUP(A914,Export!A:N,14,FALSE)</f>
        <v>127</v>
      </c>
    </row>
    <row r="915" spans="1:30">
      <c r="A915" s="1">
        <v>202</v>
      </c>
      <c r="B915" s="1" t="str">
        <f>VLOOKUP($A915,Contacts!$A:$O,14,FALSE)</f>
        <v>SEC</v>
      </c>
      <c r="C915" s="1" t="str">
        <f>VLOOKUP($A915,Contacts!$A:$O,15,FALSE)</f>
        <v>South East</v>
      </c>
      <c r="D915" s="1" t="s">
        <v>4760</v>
      </c>
      <c r="E915" s="1" t="s">
        <v>136</v>
      </c>
      <c r="F915" s="1" t="s">
        <v>45</v>
      </c>
      <c r="G915" s="1" t="s">
        <v>375</v>
      </c>
      <c r="H915" s="1" t="s">
        <v>4761</v>
      </c>
      <c r="I915" s="1" t="s">
        <v>4764</v>
      </c>
      <c r="J915" s="1" t="s">
        <v>4762</v>
      </c>
      <c r="K915" s="1" t="s">
        <v>4763</v>
      </c>
      <c r="L915" t="str">
        <f>VLOOKUP(K915,Page1!A:F,6,FALSE)</f>
        <v>RTS</v>
      </c>
      <c r="M915" t="str">
        <f>VLOOKUP(H915,VehiclesReport!A:D,4,FALSE)</f>
        <v>1102004661</v>
      </c>
      <c r="N915" t="e">
        <f>VLOOKUP(M915,Blackout!A:J,10,FALSE)</f>
        <v>#N/A</v>
      </c>
      <c r="O915">
        <v>1</v>
      </c>
      <c r="P915">
        <f>SUMIF(Report!A:A,'Vehicle Details'!H915,Report!D:D)</f>
        <v>264</v>
      </c>
      <c r="V915">
        <f>P915/(SUMIF(Report!A:A,'Vehicle Details'!H915,Report!F:F))</f>
        <v>24.695977549111319</v>
      </c>
      <c r="W915">
        <f>AVERAGEIF(Report!A:A,'Vehicle Details'!H915,Report!G:G)</f>
        <v>4.47</v>
      </c>
      <c r="X915">
        <f>SUMIF(Report!A:A, 'Vehicle Details'!H915,Report!H:H)</f>
        <v>47.77</v>
      </c>
      <c r="AA915">
        <f>COUNTIF('National Seating Mobility - NSM'!B:B,'Vehicle Details'!H915)</f>
        <v>0</v>
      </c>
      <c r="AB915">
        <f>SUMIF('National Seating Mobility - NSM'!B:B,'Vehicle Details'!H915,'National Seating Mobility - NSM'!F:F)</f>
        <v>0</v>
      </c>
      <c r="AC915">
        <f>VLOOKUP(A915,Export!A:I,9,FALSE)</f>
        <v>0.25</v>
      </c>
      <c r="AD915">
        <f>VLOOKUP(A915,Export!A:N,14,FALSE)</f>
        <v>71</v>
      </c>
    </row>
    <row r="916" spans="1:30">
      <c r="A916" s="1">
        <v>178</v>
      </c>
      <c r="B916" s="1" t="str">
        <f>VLOOKUP($A916,Contacts!$A:$O,14,FALSE)</f>
        <v>South Pacific</v>
      </c>
      <c r="C916" s="1" t="str">
        <f>VLOOKUP($A916,Contacts!$A:$O,15,FALSE)</f>
        <v>West</v>
      </c>
      <c r="D916" s="1" t="s">
        <v>4765</v>
      </c>
      <c r="E916" s="1" t="s">
        <v>398</v>
      </c>
      <c r="F916" s="1" t="s">
        <v>45</v>
      </c>
      <c r="G916" s="1" t="s">
        <v>46</v>
      </c>
      <c r="H916" s="1" t="s">
        <v>4766</v>
      </c>
      <c r="I916" s="1" t="s">
        <v>4769</v>
      </c>
      <c r="J916" s="1" t="s">
        <v>4767</v>
      </c>
      <c r="K916" s="1" t="s">
        <v>4768</v>
      </c>
      <c r="L916" t="str">
        <f>VLOOKUP(K916,Page1!A:F,6,FALSE)</f>
        <v>Technician</v>
      </c>
      <c r="M916" t="str">
        <f>VLOOKUP(H916,VehiclesReport!A:D,4,FALSE)</f>
        <v>1120303723</v>
      </c>
      <c r="N916" t="e">
        <f>VLOOKUP(M916,Blackout!A:J,10,FALSE)</f>
        <v>#N/A</v>
      </c>
      <c r="O916">
        <v>1</v>
      </c>
      <c r="P916">
        <f>SUMIF(Report!A:A,'Vehicle Details'!H916,Report!D:D)</f>
        <v>440</v>
      </c>
      <c r="V916">
        <f>P916/(SUMIF(Report!A:A,'Vehicle Details'!H916,Report!F:F))</f>
        <v>16.962220508866615</v>
      </c>
      <c r="W916">
        <f>AVERAGEIF(Report!A:A,'Vehicle Details'!H916,Report!G:G)</f>
        <v>6.2050000000000001</v>
      </c>
      <c r="X916">
        <f>SUMIF(Report!A:A, 'Vehicle Details'!H916,Report!H:H)</f>
        <v>160.86000000000001</v>
      </c>
      <c r="AA916">
        <f>COUNTIF('National Seating Mobility - NSM'!B:B,'Vehicle Details'!H916)</f>
        <v>0</v>
      </c>
      <c r="AB916">
        <f>SUMIF('National Seating Mobility - NSM'!B:B,'Vehicle Details'!H916,'National Seating Mobility - NSM'!F:F)</f>
        <v>0</v>
      </c>
      <c r="AC916">
        <f>VLOOKUP(A916,Export!A:I,9,FALSE)</f>
        <v>0.63636363636363635</v>
      </c>
      <c r="AD916">
        <f>VLOOKUP(A916,Export!A:N,14,FALSE)</f>
        <v>115</v>
      </c>
    </row>
    <row r="917" spans="1:30">
      <c r="A917" s="1">
        <v>75</v>
      </c>
      <c r="B917" s="1" t="str">
        <f>VLOOKUP($A917,Contacts!$A:$O,14,FALSE)</f>
        <v>SEC</v>
      </c>
      <c r="C917" s="1" t="str">
        <f>VLOOKUP($A917,Contacts!$A:$O,15,FALSE)</f>
        <v>South East</v>
      </c>
      <c r="D917" s="1" t="s">
        <v>4770</v>
      </c>
      <c r="E917" s="1" t="s">
        <v>398</v>
      </c>
      <c r="F917" s="1" t="s">
        <v>45</v>
      </c>
      <c r="G917" s="1" t="s">
        <v>46</v>
      </c>
      <c r="H917" s="1" t="s">
        <v>4771</v>
      </c>
      <c r="I917" s="1" t="s">
        <v>4773</v>
      </c>
      <c r="J917" s="1" t="s">
        <v>4772</v>
      </c>
      <c r="K917" s="1" t="s">
        <v>1961</v>
      </c>
      <c r="L917" t="str">
        <f>VLOOKUP(K917,Page1!A:F,6,FALSE)</f>
        <v>Technician</v>
      </c>
      <c r="M917" t="str">
        <f>VLOOKUP(H917,VehiclesReport!A:D,4,FALSE)</f>
        <v>0012087121</v>
      </c>
      <c r="N917" t="e">
        <f>VLOOKUP(M917,Blackout!A:J,10,FALSE)</f>
        <v>#N/A</v>
      </c>
      <c r="O917">
        <v>1</v>
      </c>
      <c r="P917">
        <f>SUMIF(Report!A:A,'Vehicle Details'!H917,Report!D:D)</f>
        <v>0</v>
      </c>
      <c r="V917" t="e">
        <f>P917/(SUMIF(Report!A:A,'Vehicle Details'!H917,Report!F:F))</f>
        <v>#DIV/0!</v>
      </c>
      <c r="W917" t="e">
        <f>AVERAGEIF(Report!A:A,'Vehicle Details'!H917,Report!G:G)</f>
        <v>#DIV/0!</v>
      </c>
      <c r="X917">
        <f>SUMIF(Report!A:A, 'Vehicle Details'!H917,Report!H:H)</f>
        <v>0</v>
      </c>
      <c r="AA917">
        <f>COUNTIF('National Seating Mobility - NSM'!B:B,'Vehicle Details'!H917)</f>
        <v>0</v>
      </c>
      <c r="AB917">
        <f>SUMIF('National Seating Mobility - NSM'!B:B,'Vehicle Details'!H917,'National Seating Mobility - NSM'!F:F)</f>
        <v>0</v>
      </c>
      <c r="AC917">
        <f>VLOOKUP(A917,Export!A:I,9,FALSE)</f>
        <v>7.6923076923076927E-2</v>
      </c>
      <c r="AD917">
        <f>VLOOKUP(A917,Export!A:N,14,FALSE)</f>
        <v>227</v>
      </c>
    </row>
    <row r="918" spans="1:30">
      <c r="A918" s="1">
        <v>202</v>
      </c>
      <c r="B918" s="1" t="str">
        <f>VLOOKUP($A918,Contacts!$A:$O,14,FALSE)</f>
        <v>SEC</v>
      </c>
      <c r="C918" s="1" t="str">
        <f>VLOOKUP($A918,Contacts!$A:$O,15,FALSE)</f>
        <v>South East</v>
      </c>
      <c r="D918" s="1" t="s">
        <v>4774</v>
      </c>
      <c r="E918" s="1" t="s">
        <v>67</v>
      </c>
      <c r="F918" s="1" t="s">
        <v>45</v>
      </c>
      <c r="G918" s="1" t="s">
        <v>1101</v>
      </c>
      <c r="H918" s="1" t="s">
        <v>4775</v>
      </c>
      <c r="I918" s="1" t="s">
        <v>4778</v>
      </c>
      <c r="J918" s="1" t="s">
        <v>4776</v>
      </c>
      <c r="K918" s="1" t="s">
        <v>4777</v>
      </c>
      <c r="L918" t="str">
        <f>VLOOKUP(K918,Page1!A:F,6,FALSE)</f>
        <v>Technician</v>
      </c>
      <c r="M918" t="str">
        <f>VLOOKUP(H918,VehiclesReport!A:D,4,FALSE)</f>
        <v>0051285059</v>
      </c>
      <c r="N918" t="e">
        <f>VLOOKUP(M918,Blackout!A:J,10,FALSE)</f>
        <v>#N/A</v>
      </c>
      <c r="O918">
        <v>1</v>
      </c>
      <c r="P918">
        <f>SUMIF(Report!A:A,'Vehicle Details'!H918,Report!D:D)</f>
        <v>251</v>
      </c>
      <c r="V918">
        <f>P918/(SUMIF(Report!A:A,'Vehicle Details'!H918,Report!F:F))</f>
        <v>14.085297418630752</v>
      </c>
      <c r="W918">
        <f>AVERAGEIF(Report!A:A,'Vehicle Details'!H918,Report!G:G)</f>
        <v>4.4800000000000004</v>
      </c>
      <c r="X918">
        <f>SUMIF(Report!A:A, 'Vehicle Details'!H918,Report!H:H)</f>
        <v>79.849999999999994</v>
      </c>
      <c r="AA918">
        <f>COUNTIF('National Seating Mobility - NSM'!B:B,'Vehicle Details'!H918)</f>
        <v>0</v>
      </c>
      <c r="AB918">
        <f>SUMIF('National Seating Mobility - NSM'!B:B,'Vehicle Details'!H918,'National Seating Mobility - NSM'!F:F)</f>
        <v>0</v>
      </c>
      <c r="AC918">
        <f>VLOOKUP(A918,Export!A:I,9,FALSE)</f>
        <v>0.25</v>
      </c>
      <c r="AD918">
        <f>VLOOKUP(A918,Export!A:N,14,FALSE)</f>
        <v>71</v>
      </c>
    </row>
    <row r="919" spans="1:30">
      <c r="A919" s="1">
        <v>189</v>
      </c>
      <c r="B919" s="1" t="str">
        <f>VLOOKUP($A919,Contacts!$A:$O,14,FALSE)</f>
        <v>Big 10</v>
      </c>
      <c r="C919" s="1" t="str">
        <f>VLOOKUP($A919,Contacts!$A:$O,15,FALSE)</f>
        <v>Central</v>
      </c>
      <c r="D919" s="1" t="s">
        <v>4779</v>
      </c>
      <c r="E919" s="1" t="s">
        <v>136</v>
      </c>
      <c r="F919" s="1" t="s">
        <v>45</v>
      </c>
      <c r="G919" s="1" t="s">
        <v>1932</v>
      </c>
      <c r="H919" s="1" t="s">
        <v>4780</v>
      </c>
      <c r="I919" s="1" t="s">
        <v>4783</v>
      </c>
      <c r="J919" s="1" t="s">
        <v>4781</v>
      </c>
      <c r="K919" s="1" t="s">
        <v>4782</v>
      </c>
      <c r="L919" t="str">
        <f>VLOOKUP(K919,Page1!A:F,6,FALSE)</f>
        <v>Access Technician</v>
      </c>
      <c r="M919" t="str">
        <f>VLOOKUP(H919,VehiclesReport!A:D,4,FALSE)</f>
        <v>1101802515</v>
      </c>
      <c r="N919" t="e">
        <f>VLOOKUP(M919,Blackout!A:J,10,FALSE)</f>
        <v>#N/A</v>
      </c>
      <c r="O919">
        <v>1</v>
      </c>
      <c r="P919">
        <f>SUMIF(Report!A:A,'Vehicle Details'!H919,Report!D:D)</f>
        <v>0</v>
      </c>
      <c r="V919" t="e">
        <f>P919/(SUMIF(Report!A:A,'Vehicle Details'!H919,Report!F:F))</f>
        <v>#DIV/0!</v>
      </c>
      <c r="W919" t="e">
        <f>AVERAGEIF(Report!A:A,'Vehicle Details'!H919,Report!G:G)</f>
        <v>#DIV/0!</v>
      </c>
      <c r="X919">
        <f>SUMIF(Report!A:A, 'Vehicle Details'!H919,Report!H:H)</f>
        <v>0</v>
      </c>
      <c r="AA919">
        <f>COUNTIF('National Seating Mobility - NSM'!B:B,'Vehicle Details'!H919)</f>
        <v>0</v>
      </c>
      <c r="AB919">
        <f>SUMIF('National Seating Mobility - NSM'!B:B,'Vehicle Details'!H919,'National Seating Mobility - NSM'!F:F)</f>
        <v>0</v>
      </c>
      <c r="AC919">
        <f>VLOOKUP(A919,Export!A:I,9,FALSE)</f>
        <v>0</v>
      </c>
      <c r="AD919">
        <f>VLOOKUP(A919,Export!A:N,14,FALSE)</f>
        <v>4</v>
      </c>
    </row>
    <row r="920" spans="1:30">
      <c r="A920" s="1">
        <v>13</v>
      </c>
      <c r="B920" s="1" t="str">
        <f>VLOOKUP($A920,Contacts!$A:$O,14,FALSE)</f>
        <v>SEC</v>
      </c>
      <c r="C920" s="1" t="str">
        <f>VLOOKUP($A920,Contacts!$A:$O,15,FALSE)</f>
        <v>South East</v>
      </c>
      <c r="D920" s="1" t="s">
        <v>4784</v>
      </c>
      <c r="E920" s="1" t="s">
        <v>398</v>
      </c>
      <c r="F920" s="1" t="s">
        <v>45</v>
      </c>
      <c r="G920" s="1" t="s">
        <v>60</v>
      </c>
      <c r="H920" s="1" t="s">
        <v>4785</v>
      </c>
      <c r="I920" s="1" t="s">
        <v>4788</v>
      </c>
      <c r="J920" s="1" t="s">
        <v>4786</v>
      </c>
      <c r="K920" s="1" t="s">
        <v>4787</v>
      </c>
      <c r="L920" t="str">
        <f>VLOOKUP(K920,Page1!A:F,6,FALSE)</f>
        <v>RTS</v>
      </c>
      <c r="M920" t="str">
        <f>VLOOKUP(H920,VehiclesReport!A:D,4,FALSE)</f>
        <v>1102002152</v>
      </c>
      <c r="N920" t="e">
        <f>VLOOKUP(M920,Blackout!A:J,10,FALSE)</f>
        <v>#N/A</v>
      </c>
      <c r="O920">
        <v>1</v>
      </c>
      <c r="P920">
        <f>SUMIF(Report!A:A,'Vehicle Details'!H920,Report!D:D)</f>
        <v>355</v>
      </c>
      <c r="V920">
        <f>P920/(SUMIF(Report!A:A,'Vehicle Details'!H920,Report!F:F))</f>
        <v>15.926424405563033</v>
      </c>
      <c r="W920">
        <f>AVERAGEIF(Report!A:A,'Vehicle Details'!H920,Report!G:G)</f>
        <v>4.25</v>
      </c>
      <c r="X920">
        <f>SUMIF(Report!A:A, 'Vehicle Details'!H920,Report!H:H)</f>
        <v>94.82</v>
      </c>
      <c r="AA920">
        <f>COUNTIF('National Seating Mobility - NSM'!B:B,'Vehicle Details'!H920)</f>
        <v>0</v>
      </c>
      <c r="AB920">
        <f>SUMIF('National Seating Mobility - NSM'!B:B,'Vehicle Details'!H920,'National Seating Mobility - NSM'!F:F)</f>
        <v>0</v>
      </c>
      <c r="AC920">
        <f>VLOOKUP(A920,Export!A:I,9,FALSE)</f>
        <v>0.6</v>
      </c>
      <c r="AD920">
        <f>VLOOKUP(A920,Export!A:N,14,FALSE)</f>
        <v>90</v>
      </c>
    </row>
    <row r="921" spans="1:30">
      <c r="A921" s="1">
        <v>245</v>
      </c>
      <c r="B921" s="1" t="str">
        <f>VLOOKUP($A921,Contacts!$A:$O,14,FALSE)</f>
        <v>Pac.N.West</v>
      </c>
      <c r="C921" s="1" t="str">
        <f>VLOOKUP($A921,Contacts!$A:$O,15,FALSE)</f>
        <v>West</v>
      </c>
      <c r="D921" s="1" t="s">
        <v>4789</v>
      </c>
      <c r="E921" s="1" t="s">
        <v>136</v>
      </c>
      <c r="F921" s="1" t="s">
        <v>45</v>
      </c>
      <c r="G921" s="1" t="s">
        <v>68</v>
      </c>
      <c r="H921" s="1" t="s">
        <v>4790</v>
      </c>
      <c r="I921" s="1" t="s">
        <v>4793</v>
      </c>
      <c r="J921" s="1" t="s">
        <v>4791</v>
      </c>
      <c r="K921" s="1" t="s">
        <v>4792</v>
      </c>
      <c r="L921" t="str">
        <f>VLOOKUP(K921,Page1!A:F,6,FALSE)</f>
        <v>RTS</v>
      </c>
      <c r="M921" s="61" t="str">
        <f>VLOOKUP(H921,VehiclesReport!A:D,4,FALSE)</f>
        <v>1101804522</v>
      </c>
      <c r="N921" t="str">
        <f>VLOOKUP(M921,Blackout!A:J,10,FALSE)</f>
        <v xml:space="preserve">66d 19h </v>
      </c>
      <c r="O921">
        <v>0</v>
      </c>
      <c r="P921">
        <f>SUMIF(Report!A:A,'Vehicle Details'!H921,Report!D:D)</f>
        <v>785</v>
      </c>
      <c r="V921">
        <f>P921/(SUMIF(Report!A:A,'Vehicle Details'!H921,Report!F:F))</f>
        <v>23.101824602707474</v>
      </c>
      <c r="W921">
        <f>AVERAGEIF(Report!A:A,'Vehicle Details'!H921,Report!G:G)</f>
        <v>5.3866666666666667</v>
      </c>
      <c r="X921">
        <f>SUMIF(Report!A:A, 'Vehicle Details'!H921,Report!H:H)</f>
        <v>182.99</v>
      </c>
      <c r="AA921">
        <f>COUNTIF('National Seating Mobility - NSM'!B:B,'Vehicle Details'!H921)</f>
        <v>0</v>
      </c>
      <c r="AB921">
        <f>SUMIF('National Seating Mobility - NSM'!B:B,'Vehicle Details'!H921,'National Seating Mobility - NSM'!F:F)</f>
        <v>0</v>
      </c>
      <c r="AC921">
        <f>VLOOKUP(A921,Export!A:I,9,FALSE)</f>
        <v>1</v>
      </c>
      <c r="AD921">
        <f>VLOOKUP(A921,Export!A:N,14,FALSE)</f>
        <v>67</v>
      </c>
    </row>
    <row r="922" spans="1:30">
      <c r="A922" s="1">
        <v>142</v>
      </c>
      <c r="B922" s="1" t="str">
        <f>VLOOKUP($A922,Contacts!$A:$O,14,FALSE)</f>
        <v>ACC</v>
      </c>
      <c r="C922" s="1" t="str">
        <f>VLOOKUP($A922,Contacts!$A:$O,15,FALSE)</f>
        <v>South East</v>
      </c>
      <c r="D922" s="1" t="s">
        <v>4794</v>
      </c>
      <c r="E922" s="1" t="s">
        <v>136</v>
      </c>
      <c r="F922" s="1" t="s">
        <v>45</v>
      </c>
      <c r="G922" s="1" t="s">
        <v>46</v>
      </c>
      <c r="H922" s="1" t="s">
        <v>4795</v>
      </c>
      <c r="I922" s="1" t="s">
        <v>4798</v>
      </c>
      <c r="J922" s="1" t="s">
        <v>4796</v>
      </c>
      <c r="K922" s="1" t="s">
        <v>4797</v>
      </c>
      <c r="L922" t="str">
        <f>VLOOKUP(K922,Page1!A:F,6,FALSE)</f>
        <v>RTS</v>
      </c>
      <c r="M922" s="61" t="e">
        <f>VLOOKUP(H922,VehiclesReport!A:D,4,FALSE)</f>
        <v>#N/A</v>
      </c>
      <c r="N922" t="e">
        <f>VLOOKUP(M922,Blackout!A:J,10,FALSE)</f>
        <v>#N/A</v>
      </c>
      <c r="O922">
        <v>0</v>
      </c>
      <c r="P922">
        <f>SUMIF(Report!A:A,'Vehicle Details'!H922,Report!D:D)</f>
        <v>1090</v>
      </c>
      <c r="V922">
        <f>P922/(SUMIF(Report!A:A,'Vehicle Details'!H922,Report!F:F))</f>
        <v>19.412288512911843</v>
      </c>
      <c r="W922">
        <f>AVERAGEIF(Report!A:A,'Vehicle Details'!H922,Report!G:G)</f>
        <v>4.5333333333333332</v>
      </c>
      <c r="X922">
        <f>SUMIF(Report!A:A, 'Vehicle Details'!H922,Report!H:H)</f>
        <v>254.31</v>
      </c>
      <c r="AA922">
        <f>COUNTIF('National Seating Mobility - NSM'!B:B,'Vehicle Details'!H922)</f>
        <v>0</v>
      </c>
      <c r="AB922">
        <f>SUMIF('National Seating Mobility - NSM'!B:B,'Vehicle Details'!H922,'National Seating Mobility - NSM'!F:F)</f>
        <v>0</v>
      </c>
      <c r="AC922">
        <f>VLOOKUP(A922,Export!A:I,9,FALSE)</f>
        <v>0.6</v>
      </c>
      <c r="AD922">
        <f>VLOOKUP(A922,Export!A:N,14,FALSE)</f>
        <v>77</v>
      </c>
    </row>
    <row r="923" spans="1:30">
      <c r="A923" s="1">
        <v>4</v>
      </c>
      <c r="B923" s="1" t="str">
        <f>VLOOKUP($A923,Contacts!$A:$O,14,FALSE)</f>
        <v>Gulf Coast</v>
      </c>
      <c r="C923" s="1" t="str">
        <f>VLOOKUP($A923,Contacts!$A:$O,15,FALSE)</f>
        <v>South East</v>
      </c>
      <c r="D923" s="1" t="s">
        <v>4799</v>
      </c>
      <c r="E923" s="1" t="s">
        <v>11</v>
      </c>
      <c r="F923" s="1" t="s">
        <v>12</v>
      </c>
      <c r="G923" s="1" t="s">
        <v>1313</v>
      </c>
      <c r="H923" s="1" t="s">
        <v>4800</v>
      </c>
      <c r="I923" s="1" t="s">
        <v>4803</v>
      </c>
      <c r="J923" s="1" t="s">
        <v>4801</v>
      </c>
      <c r="K923" s="1" t="s">
        <v>4802</v>
      </c>
      <c r="L923" t="str">
        <f>VLOOKUP(K923,Page1!A:F,6,FALSE)</f>
        <v>Access Technician</v>
      </c>
      <c r="M923" t="str">
        <f>VLOOKUP(H923,VehiclesReport!A:D,4,FALSE)</f>
        <v>1112802327</v>
      </c>
      <c r="N923" t="e">
        <f>VLOOKUP(M923,Blackout!A:J,10,FALSE)</f>
        <v>#N/A</v>
      </c>
      <c r="O923">
        <v>1</v>
      </c>
      <c r="P923">
        <f>SUMIF(Report!A:A,'Vehicle Details'!H923,Report!D:D)</f>
        <v>502</v>
      </c>
      <c r="V923">
        <f>P923/(SUMIF(Report!A:A,'Vehicle Details'!H923,Report!F:F))</f>
        <v>11.303760414321101</v>
      </c>
      <c r="W923">
        <f>AVERAGEIF(Report!A:A,'Vehicle Details'!H923,Report!G:G)</f>
        <v>4.3899999999999997</v>
      </c>
      <c r="X923">
        <f>SUMIF(Report!A:A, 'Vehicle Details'!H923,Report!H:H)</f>
        <v>194.58999999999997</v>
      </c>
      <c r="AA923">
        <f>COUNTIF('National Seating Mobility - NSM'!B:B,'Vehicle Details'!H923)</f>
        <v>0</v>
      </c>
      <c r="AB923">
        <f>SUMIF('National Seating Mobility - NSM'!B:B,'Vehicle Details'!H923,'National Seating Mobility - NSM'!F:F)</f>
        <v>0</v>
      </c>
      <c r="AC923">
        <f>VLOOKUP(A923,Export!A:I,9,FALSE)</f>
        <v>0.22727272727272727</v>
      </c>
      <c r="AD923">
        <f>VLOOKUP(A923,Export!A:N,14,FALSE)</f>
        <v>529</v>
      </c>
    </row>
    <row r="924" spans="1:30">
      <c r="A924" s="1">
        <v>930</v>
      </c>
      <c r="B924" s="1">
        <f>VLOOKUP($A924,Contacts!$A:$O,14,FALSE)</f>
        <v>0</v>
      </c>
      <c r="C924" s="1" t="str">
        <f>VLOOKUP($A924,Contacts!$A:$O,15,FALSE)</f>
        <v>Central</v>
      </c>
      <c r="D924" s="1" t="s">
        <v>4804</v>
      </c>
      <c r="E924" s="1" t="s">
        <v>136</v>
      </c>
      <c r="F924" s="1" t="s">
        <v>45</v>
      </c>
      <c r="G924" s="1" t="s">
        <v>46</v>
      </c>
      <c r="H924" s="1" t="s">
        <v>4805</v>
      </c>
      <c r="I924" s="1" t="s">
        <v>4808</v>
      </c>
      <c r="J924" s="1" t="s">
        <v>4806</v>
      </c>
      <c r="K924" s="1" t="s">
        <v>4807</v>
      </c>
      <c r="L924" t="str">
        <f>VLOOKUP(K924,Page1!A:F,6,FALSE)</f>
        <v>Technician Master</v>
      </c>
      <c r="M924" s="61" t="str">
        <f>VLOOKUP(H924,VehiclesReport!A:D,4,FALSE)</f>
        <v>1112703331</v>
      </c>
      <c r="N924" t="str">
        <f>VLOOKUP(M924,Blackout!A:J,10,FALSE)</f>
        <v>Not Activated</v>
      </c>
      <c r="O924">
        <v>0</v>
      </c>
      <c r="P924">
        <f>SUMIF(Report!A:A,'Vehicle Details'!H924,Report!D:D)</f>
        <v>319</v>
      </c>
      <c r="V924">
        <f>P924/(SUMIF(Report!A:A,'Vehicle Details'!H924,Report!F:F))</f>
        <v>15.447941888619855</v>
      </c>
      <c r="W924">
        <f>AVERAGEIF(Report!A:A,'Vehicle Details'!H924,Report!G:G)</f>
        <v>4.8</v>
      </c>
      <c r="X924">
        <f>SUMIF(Report!A:A, 'Vehicle Details'!H924,Report!H:H)</f>
        <v>99.12</v>
      </c>
      <c r="AA924">
        <f>COUNTIF('National Seating Mobility - NSM'!B:B,'Vehicle Details'!H924)</f>
        <v>0</v>
      </c>
      <c r="AB924">
        <f>SUMIF('National Seating Mobility - NSM'!B:B,'Vehicle Details'!H924,'National Seating Mobility - NSM'!F:F)</f>
        <v>0</v>
      </c>
      <c r="AC924" t="e">
        <f>VLOOKUP(A924,Export!A:I,9,FALSE)</f>
        <v>#N/A</v>
      </c>
      <c r="AD924" t="e">
        <f>VLOOKUP(A924,Export!A:N,14,FALSE)</f>
        <v>#N/A</v>
      </c>
    </row>
    <row r="925" spans="1:30">
      <c r="A925" s="1">
        <v>920</v>
      </c>
      <c r="B925" s="1">
        <f>VLOOKUP($A925,Contacts!$A:$O,14,FALSE)</f>
        <v>0</v>
      </c>
      <c r="C925" s="1" t="str">
        <f>VLOOKUP($A925,Contacts!$A:$O,15,FALSE)</f>
        <v>North East</v>
      </c>
      <c r="D925" s="1" t="s">
        <v>4809</v>
      </c>
      <c r="E925" s="1" t="s">
        <v>398</v>
      </c>
      <c r="F925" s="1" t="s">
        <v>45</v>
      </c>
      <c r="G925" s="1" t="s">
        <v>368</v>
      </c>
      <c r="H925" s="1" t="s">
        <v>4810</v>
      </c>
      <c r="I925" s="1" t="s">
        <v>4813</v>
      </c>
      <c r="J925" s="1" t="s">
        <v>4811</v>
      </c>
      <c r="K925" s="1" t="s">
        <v>4812</v>
      </c>
      <c r="L925" t="str">
        <f>VLOOKUP(K925,Page1!A:F,6,FALSE)</f>
        <v>Regional Vice President</v>
      </c>
      <c r="M925" s="61" t="e">
        <f>VLOOKUP(H925,VehiclesReport!A:D,4,FALSE)</f>
        <v>#N/A</v>
      </c>
      <c r="N925" t="e">
        <f>VLOOKUP(M925,Blackout!A:J,10,FALSE)</f>
        <v>#N/A</v>
      </c>
      <c r="O925">
        <v>0</v>
      </c>
      <c r="P925">
        <f>SUMIF(Report!A:A,'Vehicle Details'!H925,Report!D:D)</f>
        <v>529</v>
      </c>
      <c r="V925">
        <f>P925/(SUMIF(Report!A:A,'Vehicle Details'!H925,Report!F:F))</f>
        <v>35.14950166112957</v>
      </c>
      <c r="W925">
        <f>AVERAGEIF(Report!A:A,'Vehicle Details'!H925,Report!G:G)</f>
        <v>4.92</v>
      </c>
      <c r="X925">
        <f>SUMIF(Report!A:A, 'Vehicle Details'!H925,Report!H:H)</f>
        <v>74.010000000000005</v>
      </c>
      <c r="AA925">
        <f>COUNTIF('National Seating Mobility - NSM'!B:B,'Vehicle Details'!H925)</f>
        <v>0</v>
      </c>
      <c r="AB925">
        <f>SUMIF('National Seating Mobility - NSM'!B:B,'Vehicle Details'!H925,'National Seating Mobility - NSM'!F:F)</f>
        <v>0</v>
      </c>
      <c r="AC925" t="e">
        <f>VLOOKUP(A925,Export!A:I,9,FALSE)</f>
        <v>#N/A</v>
      </c>
      <c r="AD925" t="e">
        <f>VLOOKUP(A925,Export!A:N,14,FALSE)</f>
        <v>#N/A</v>
      </c>
    </row>
    <row r="926" spans="1:30">
      <c r="A926" s="1">
        <v>123</v>
      </c>
      <c r="B926" s="1" t="str">
        <f>VLOOKUP($A926,Contacts!$A:$O,14,FALSE)</f>
        <v>New England</v>
      </c>
      <c r="C926" s="1" t="str">
        <f>VLOOKUP($A926,Contacts!$A:$O,15,FALSE)</f>
        <v>North East</v>
      </c>
      <c r="D926" s="1" t="s">
        <v>4814</v>
      </c>
      <c r="E926" s="1" t="s">
        <v>3056</v>
      </c>
      <c r="F926" s="1" t="s">
        <v>45</v>
      </c>
      <c r="G926" s="1" t="s">
        <v>46</v>
      </c>
      <c r="H926" s="1" t="s">
        <v>4815</v>
      </c>
      <c r="I926" s="1" t="s">
        <v>4818</v>
      </c>
      <c r="J926" s="1" t="s">
        <v>4816</v>
      </c>
      <c r="K926" s="60" t="s">
        <v>4817</v>
      </c>
      <c r="L926" t="e">
        <f>VLOOKUP(K926,Page1!A:F,6,FALSE)</f>
        <v>#N/A</v>
      </c>
      <c r="M926" s="61" t="e">
        <f>VLOOKUP(H926,VehiclesReport!A:D,4,FALSE)</f>
        <v>#N/A</v>
      </c>
      <c r="N926" t="e">
        <f>VLOOKUP(M926,Blackout!A:J,10,FALSE)</f>
        <v>#N/A</v>
      </c>
      <c r="O926">
        <v>0</v>
      </c>
      <c r="P926">
        <f>SUMIF(Report!A:A,'Vehicle Details'!H926,Report!D:D)</f>
        <v>0</v>
      </c>
      <c r="V926" t="e">
        <f>P926/(SUMIF(Report!A:A,'Vehicle Details'!H926,Report!F:F))</f>
        <v>#DIV/0!</v>
      </c>
      <c r="W926" t="e">
        <f>AVERAGEIF(Report!A:A,'Vehicle Details'!H926,Report!G:G)</f>
        <v>#DIV/0!</v>
      </c>
      <c r="X926">
        <f>SUMIF(Report!A:A, 'Vehicle Details'!H926,Report!H:H)</f>
        <v>0</v>
      </c>
      <c r="AA926">
        <f>COUNTIF('National Seating Mobility - NSM'!B:B,'Vehicle Details'!H926)</f>
        <v>0</v>
      </c>
      <c r="AB926">
        <f>SUMIF('National Seating Mobility - NSM'!B:B,'Vehicle Details'!H926,'National Seating Mobility - NSM'!F:F)</f>
        <v>0</v>
      </c>
      <c r="AC926">
        <f>VLOOKUP(A926,Export!A:I,9,FALSE)</f>
        <v>0.58974358974358976</v>
      </c>
      <c r="AD926">
        <f>VLOOKUP(A926,Export!A:N,14,FALSE)</f>
        <v>320</v>
      </c>
    </row>
    <row r="927" spans="1:30">
      <c r="A927" s="1">
        <v>113</v>
      </c>
      <c r="B927" s="1" t="str">
        <f>VLOOKUP($A927,Contacts!$A:$O,14,FALSE)</f>
        <v>Big 10</v>
      </c>
      <c r="C927" s="1" t="str">
        <f>VLOOKUP($A927,Contacts!$A:$O,15,FALSE)</f>
        <v>Central</v>
      </c>
      <c r="D927" s="1" t="s">
        <v>4819</v>
      </c>
      <c r="E927" s="1" t="s">
        <v>136</v>
      </c>
      <c r="F927" s="1" t="s">
        <v>99</v>
      </c>
      <c r="G927" s="1" t="s">
        <v>100</v>
      </c>
      <c r="H927" s="1" t="s">
        <v>4820</v>
      </c>
      <c r="I927" s="1" t="s">
        <v>4823</v>
      </c>
      <c r="J927" s="1" t="s">
        <v>4821</v>
      </c>
      <c r="K927" s="60" t="s">
        <v>4822</v>
      </c>
      <c r="L927" t="e">
        <f>VLOOKUP(K927,Page1!A:F,6,FALSE)</f>
        <v>#N/A</v>
      </c>
      <c r="M927" t="str">
        <f>VLOOKUP(H927,VehiclesReport!A:D,4,FALSE)</f>
        <v>0051185074</v>
      </c>
      <c r="N927" t="e">
        <f>VLOOKUP(M927,Blackout!A:J,10,FALSE)</f>
        <v>#N/A</v>
      </c>
      <c r="O927">
        <v>1</v>
      </c>
      <c r="P927">
        <f>SUMIF(Report!A:A,'Vehicle Details'!H927,Report!D:D)</f>
        <v>0</v>
      </c>
      <c r="V927" t="e">
        <f>P927/(SUMIF(Report!A:A,'Vehicle Details'!H927,Report!F:F))</f>
        <v>#DIV/0!</v>
      </c>
      <c r="W927" t="e">
        <f>AVERAGEIF(Report!A:A,'Vehicle Details'!H927,Report!G:G)</f>
        <v>#DIV/0!</v>
      </c>
      <c r="X927">
        <f>SUMIF(Report!A:A, 'Vehicle Details'!H927,Report!H:H)</f>
        <v>0</v>
      </c>
      <c r="AA927">
        <f>COUNTIF('National Seating Mobility - NSM'!B:B,'Vehicle Details'!H927)</f>
        <v>0</v>
      </c>
      <c r="AB927">
        <f>SUMIF('National Seating Mobility - NSM'!B:B,'Vehicle Details'!H927,'National Seating Mobility - NSM'!F:F)</f>
        <v>0</v>
      </c>
      <c r="AC927">
        <f>VLOOKUP(A927,Export!A:I,9,FALSE)</f>
        <v>0.1</v>
      </c>
      <c r="AD927">
        <f>VLOOKUP(A927,Export!A:N,14,FALSE)</f>
        <v>37</v>
      </c>
    </row>
    <row r="928" spans="1:30">
      <c r="A928" s="1">
        <v>167</v>
      </c>
      <c r="B928" s="1" t="str">
        <f>VLOOKUP($A928,Contacts!$A:$O,14,FALSE)</f>
        <v>Big 10</v>
      </c>
      <c r="C928" s="1" t="str">
        <f>VLOOKUP($A928,Contacts!$A:$O,15,FALSE)</f>
        <v>Central</v>
      </c>
      <c r="D928" s="1" t="s">
        <v>4824</v>
      </c>
      <c r="E928" s="1" t="s">
        <v>136</v>
      </c>
      <c r="F928" s="1" t="s">
        <v>99</v>
      </c>
      <c r="G928" s="1" t="s">
        <v>100</v>
      </c>
      <c r="H928" s="1" t="s">
        <v>4825</v>
      </c>
      <c r="I928" s="1" t="s">
        <v>4828</v>
      </c>
      <c r="J928" s="1" t="s">
        <v>4826</v>
      </c>
      <c r="K928" s="1" t="s">
        <v>4827</v>
      </c>
      <c r="L928" t="str">
        <f>VLOOKUP(K928,Page1!A:F,6,FALSE)</f>
        <v>RTS</v>
      </c>
      <c r="M928" t="str">
        <f>VLOOKUP(H928,VehiclesReport!A:D,4,FALSE)</f>
        <v>0042285121</v>
      </c>
      <c r="N928" t="e">
        <f>VLOOKUP(M928,Blackout!A:J,10,FALSE)</f>
        <v>#N/A</v>
      </c>
      <c r="O928">
        <v>1</v>
      </c>
      <c r="P928">
        <f>SUMIF(Report!A:A,'Vehicle Details'!H928,Report!D:D)</f>
        <v>357</v>
      </c>
      <c r="V928">
        <f>P928/(SUMIF(Report!A:A,'Vehicle Details'!H928,Report!F:F))</f>
        <v>19.266055045871557</v>
      </c>
      <c r="W928">
        <f>AVERAGEIF(Report!A:A,'Vehicle Details'!H928,Report!G:G)</f>
        <v>4.6500000000000004</v>
      </c>
      <c r="X928">
        <f>SUMIF(Report!A:A, 'Vehicle Details'!H928,Report!H:H)</f>
        <v>86.27000000000001</v>
      </c>
      <c r="AA928">
        <f>COUNTIF('National Seating Mobility - NSM'!B:B,'Vehicle Details'!H928)</f>
        <v>0</v>
      </c>
      <c r="AB928">
        <f>SUMIF('National Seating Mobility - NSM'!B:B,'Vehicle Details'!H928,'National Seating Mobility - NSM'!F:F)</f>
        <v>0</v>
      </c>
      <c r="AC928">
        <f>VLOOKUP(A928,Export!A:I,9,FALSE)</f>
        <v>0.6</v>
      </c>
      <c r="AD928">
        <f>VLOOKUP(A928,Export!A:N,14,FALSE)</f>
        <v>83</v>
      </c>
    </row>
    <row r="929" spans="1:30">
      <c r="A929" s="1">
        <v>24</v>
      </c>
      <c r="B929" s="1" t="str">
        <f>VLOOKUP($A929,Contacts!$A:$O,14,FALSE)</f>
        <v>North Central</v>
      </c>
      <c r="C929" s="1" t="str">
        <f>VLOOKUP($A929,Contacts!$A:$O,15,FALSE)</f>
        <v>Central</v>
      </c>
      <c r="D929" s="1" t="s">
        <v>4829</v>
      </c>
      <c r="E929" s="1" t="s">
        <v>136</v>
      </c>
      <c r="F929" s="1" t="s">
        <v>99</v>
      </c>
      <c r="G929" s="1" t="s">
        <v>100</v>
      </c>
      <c r="H929" s="1" t="s">
        <v>4830</v>
      </c>
      <c r="I929" s="1" t="s">
        <v>4833</v>
      </c>
      <c r="J929" s="1" t="s">
        <v>4831</v>
      </c>
      <c r="K929" s="1" t="s">
        <v>4832</v>
      </c>
      <c r="L929" t="str">
        <f>VLOOKUP(K929,Page1!A:F,6,FALSE)</f>
        <v>RTS</v>
      </c>
      <c r="M929" t="str">
        <f>VLOOKUP(H929,VehiclesReport!A:D,4,FALSE)</f>
        <v>0051385182</v>
      </c>
      <c r="N929" t="e">
        <f>VLOOKUP(M929,Blackout!A:J,10,FALSE)</f>
        <v>#N/A</v>
      </c>
      <c r="O929">
        <v>1</v>
      </c>
      <c r="P929">
        <f>SUMIF(Report!A:A,'Vehicle Details'!H929,Report!D:D)</f>
        <v>295</v>
      </c>
      <c r="V929">
        <f>P929/(SUMIF(Report!A:A,'Vehicle Details'!H929,Report!F:F))</f>
        <v>19.130998702983138</v>
      </c>
      <c r="W929">
        <f>AVERAGEIF(Report!A:A,'Vehicle Details'!H929,Report!G:G)</f>
        <v>5.29</v>
      </c>
      <c r="X929">
        <f>SUMIF(Report!A:A, 'Vehicle Details'!H929,Report!H:H)</f>
        <v>81.650000000000006</v>
      </c>
      <c r="AA929">
        <f>COUNTIF('National Seating Mobility - NSM'!B:B,'Vehicle Details'!H929)</f>
        <v>0</v>
      </c>
      <c r="AB929">
        <f>SUMIF('National Seating Mobility - NSM'!B:B,'Vehicle Details'!H929,'National Seating Mobility - NSM'!F:F)</f>
        <v>0</v>
      </c>
      <c r="AC929">
        <f>VLOOKUP(A929,Export!A:I,9,FALSE)</f>
        <v>0.375</v>
      </c>
      <c r="AD929">
        <f>VLOOKUP(A929,Export!A:N,14,FALSE)</f>
        <v>198</v>
      </c>
    </row>
    <row r="930" spans="1:30">
      <c r="A930" s="1">
        <v>33</v>
      </c>
      <c r="B930" s="1" t="str">
        <f>VLOOKUP($A930,Contacts!$A:$O,14,FALSE)</f>
        <v>North Central</v>
      </c>
      <c r="C930" s="1" t="str">
        <f>VLOOKUP($A930,Contacts!$A:$O,15,FALSE)</f>
        <v>Central</v>
      </c>
      <c r="D930" s="1" t="s">
        <v>4834</v>
      </c>
      <c r="E930" s="1" t="s">
        <v>136</v>
      </c>
      <c r="F930" s="1" t="s">
        <v>99</v>
      </c>
      <c r="G930" s="1" t="s">
        <v>100</v>
      </c>
      <c r="H930" s="1" t="s">
        <v>4835</v>
      </c>
      <c r="I930" s="1" t="s">
        <v>4838</v>
      </c>
      <c r="J930" s="1" t="s">
        <v>4836</v>
      </c>
      <c r="K930" s="1" t="s">
        <v>4837</v>
      </c>
      <c r="L930" t="str">
        <f>VLOOKUP(K930,Page1!A:F,6,FALSE)</f>
        <v>General Manager</v>
      </c>
      <c r="M930" t="str">
        <f>VLOOKUP(H930,VehiclesReport!A:D,4,FALSE)</f>
        <v>1101904034</v>
      </c>
      <c r="N930" t="e">
        <f>VLOOKUP(M930,Blackout!A:J,10,FALSE)</f>
        <v>#N/A</v>
      </c>
      <c r="O930">
        <v>1</v>
      </c>
      <c r="P930">
        <f>SUMIF(Report!A:A,'Vehicle Details'!H930,Report!D:D)</f>
        <v>131</v>
      </c>
      <c r="V930">
        <f>P930/(SUMIF(Report!A:A,'Vehicle Details'!H930,Report!F:F))</f>
        <v>17.146596858638745</v>
      </c>
      <c r="W930">
        <f>AVERAGEIF(Report!A:A,'Vehicle Details'!H930,Report!G:G)</f>
        <v>5.0999999999999996</v>
      </c>
      <c r="X930">
        <f>SUMIF(Report!A:A, 'Vehicle Details'!H930,Report!H:H)</f>
        <v>39</v>
      </c>
      <c r="AA930">
        <f>COUNTIF('National Seating Mobility - NSM'!B:B,'Vehicle Details'!H930)</f>
        <v>0</v>
      </c>
      <c r="AB930">
        <f>SUMIF('National Seating Mobility - NSM'!B:B,'Vehicle Details'!H930,'National Seating Mobility - NSM'!F:F)</f>
        <v>0</v>
      </c>
      <c r="AC930">
        <f>VLOOKUP(A930,Export!A:I,9,FALSE)</f>
        <v>0.1111111111111111</v>
      </c>
      <c r="AD930">
        <f>VLOOKUP(A930,Export!A:N,14,FALSE)</f>
        <v>160</v>
      </c>
    </row>
    <row r="931" spans="1:30">
      <c r="A931" s="1">
        <v>59</v>
      </c>
      <c r="B931" s="1" t="str">
        <f>VLOOKUP($A931,Contacts!$A:$O,14,FALSE)</f>
        <v>New England</v>
      </c>
      <c r="C931" s="1" t="str">
        <f>VLOOKUP($A931,Contacts!$A:$O,15,FALSE)</f>
        <v>North East</v>
      </c>
      <c r="D931" s="1" t="s">
        <v>4839</v>
      </c>
      <c r="E931" s="1" t="s">
        <v>136</v>
      </c>
      <c r="F931" s="1" t="s">
        <v>99</v>
      </c>
      <c r="G931" s="1" t="s">
        <v>100</v>
      </c>
      <c r="H931" s="1" t="s">
        <v>4840</v>
      </c>
      <c r="I931" s="1" t="s">
        <v>4843</v>
      </c>
      <c r="J931" s="1" t="s">
        <v>4841</v>
      </c>
      <c r="K931" s="1" t="s">
        <v>4842</v>
      </c>
      <c r="L931" t="str">
        <f>VLOOKUP(K931,Page1!A:F,6,FALSE)</f>
        <v>Branch Manager</v>
      </c>
      <c r="M931" t="str">
        <f>VLOOKUP(H931,VehiclesReport!A:D,4,FALSE)</f>
        <v>0042287099</v>
      </c>
      <c r="N931" t="e">
        <f>VLOOKUP(M931,Blackout!A:J,10,FALSE)</f>
        <v>#N/A</v>
      </c>
      <c r="O931">
        <v>1</v>
      </c>
      <c r="P931">
        <f>SUMIF(Report!A:A,'Vehicle Details'!H931,Report!D:D)</f>
        <v>0</v>
      </c>
      <c r="V931" t="e">
        <f>P931/(SUMIF(Report!A:A,'Vehicle Details'!H931,Report!F:F))</f>
        <v>#DIV/0!</v>
      </c>
      <c r="W931" t="e">
        <f>AVERAGEIF(Report!A:A,'Vehicle Details'!H931,Report!G:G)</f>
        <v>#DIV/0!</v>
      </c>
      <c r="X931">
        <f>SUMIF(Report!A:A, 'Vehicle Details'!H931,Report!H:H)</f>
        <v>0</v>
      </c>
      <c r="AA931">
        <f>COUNTIF('National Seating Mobility - NSM'!B:B,'Vehicle Details'!H931)</f>
        <v>0</v>
      </c>
      <c r="AB931">
        <f>SUMIF('National Seating Mobility - NSM'!B:B,'Vehicle Details'!H931,'National Seating Mobility - NSM'!F:F)</f>
        <v>0</v>
      </c>
      <c r="AC931">
        <f>VLOOKUP(A931,Export!A:I,9,FALSE)</f>
        <v>0.7142857142857143</v>
      </c>
      <c r="AD931">
        <f>VLOOKUP(A931,Export!A:N,14,FALSE)</f>
        <v>107</v>
      </c>
    </row>
    <row r="932" spans="1:30">
      <c r="A932" s="1">
        <v>137</v>
      </c>
      <c r="B932" s="1" t="str">
        <f>VLOOKUP($A932,Contacts!$A:$O,14,FALSE)</f>
        <v>North Central</v>
      </c>
      <c r="C932" s="1" t="str">
        <f>VLOOKUP($A932,Contacts!$A:$O,15,FALSE)</f>
        <v>Central</v>
      </c>
      <c r="D932" s="1" t="s">
        <v>4844</v>
      </c>
      <c r="E932" s="1" t="s">
        <v>136</v>
      </c>
      <c r="F932" s="1" t="s">
        <v>99</v>
      </c>
      <c r="G932" s="1" t="s">
        <v>100</v>
      </c>
      <c r="H932" s="1" t="s">
        <v>4845</v>
      </c>
      <c r="I932" s="1" t="s">
        <v>4846</v>
      </c>
      <c r="J932" s="1" t="s">
        <v>2499</v>
      </c>
      <c r="K932" s="1" t="s">
        <v>2500</v>
      </c>
      <c r="L932" t="str">
        <f>VLOOKUP(K932,Page1!A:F,6,FALSE)</f>
        <v>Branch Manager</v>
      </c>
      <c r="M932" t="str">
        <f>VLOOKUP(H932,VehiclesReport!A:D,4,FALSE)</f>
        <v>0042285048</v>
      </c>
      <c r="N932" t="e">
        <f>VLOOKUP(M932,Blackout!A:J,10,FALSE)</f>
        <v>#N/A</v>
      </c>
      <c r="O932">
        <v>1</v>
      </c>
      <c r="P932">
        <f>SUMIF(Report!A:A,'Vehicle Details'!H932,Report!D:D)</f>
        <v>1353</v>
      </c>
      <c r="V932">
        <f>P932/(SUMIF(Report!A:A,'Vehicle Details'!H932,Report!F:F))</f>
        <v>24.816581071166542</v>
      </c>
      <c r="W932">
        <f>AVERAGEIF(Report!A:A,'Vehicle Details'!H932,Report!G:G)</f>
        <v>4.82</v>
      </c>
      <c r="X932">
        <f>SUMIF(Report!A:A, 'Vehicle Details'!H932,Report!H:H)</f>
        <v>262.84000000000003</v>
      </c>
      <c r="AA932">
        <f>COUNTIF('National Seating Mobility - NSM'!B:B,'Vehicle Details'!H932)</f>
        <v>0</v>
      </c>
      <c r="AB932">
        <f>SUMIF('National Seating Mobility - NSM'!B:B,'Vehicle Details'!H932,'National Seating Mobility - NSM'!F:F)</f>
        <v>0</v>
      </c>
      <c r="AC932">
        <f>VLOOKUP(A932,Export!A:I,9,FALSE)</f>
        <v>0.36363636363636365</v>
      </c>
      <c r="AD932">
        <f>VLOOKUP(A932,Export!A:N,14,FALSE)</f>
        <v>143</v>
      </c>
    </row>
    <row r="933" spans="1:30">
      <c r="A933" s="1">
        <v>169</v>
      </c>
      <c r="B933" s="1" t="str">
        <f>VLOOKUP($A933,Contacts!$A:$O,14,FALSE)</f>
        <v>ACC</v>
      </c>
      <c r="C933" s="1" t="str">
        <f>VLOOKUP($A933,Contacts!$A:$O,15,FALSE)</f>
        <v>South East</v>
      </c>
      <c r="D933" s="1" t="s">
        <v>4847</v>
      </c>
      <c r="E933" s="1" t="s">
        <v>136</v>
      </c>
      <c r="F933" s="1" t="s">
        <v>45</v>
      </c>
      <c r="G933" s="1" t="s">
        <v>60</v>
      </c>
      <c r="H933" s="1" t="s">
        <v>4848</v>
      </c>
      <c r="I933" s="1" t="s">
        <v>4851</v>
      </c>
      <c r="J933" s="1" t="s">
        <v>4849</v>
      </c>
      <c r="K933" s="1" t="s">
        <v>4850</v>
      </c>
      <c r="L933" t="str">
        <f>VLOOKUP(K933,Page1!A:F,6,FALSE)</f>
        <v>Technician</v>
      </c>
      <c r="M933" t="str">
        <f>VLOOKUP(H933,VehiclesReport!A:D,4,FALSE)</f>
        <v>0041685088</v>
      </c>
      <c r="N933" t="e">
        <f>VLOOKUP(M933,Blackout!A:J,10,FALSE)</f>
        <v>#N/A</v>
      </c>
      <c r="O933">
        <v>1</v>
      </c>
      <c r="P933">
        <f>SUMIF(Report!A:A,'Vehicle Details'!H933,Report!D:D)</f>
        <v>807</v>
      </c>
      <c r="V933">
        <f>P933/(SUMIF(Report!A:A,'Vehicle Details'!H933,Report!F:F))</f>
        <v>17.075751163774861</v>
      </c>
      <c r="W933">
        <f>AVERAGEIF(Report!A:A,'Vehicle Details'!H933,Report!G:G)</f>
        <v>4.54</v>
      </c>
      <c r="X933">
        <f>SUMIF(Report!A:A, 'Vehicle Details'!H933,Report!H:H)</f>
        <v>214.51999999999998</v>
      </c>
      <c r="AA933">
        <f>COUNTIF('National Seating Mobility - NSM'!B:B,'Vehicle Details'!H933)</f>
        <v>0</v>
      </c>
      <c r="AB933">
        <f>SUMIF('National Seating Mobility - NSM'!B:B,'Vehicle Details'!H933,'National Seating Mobility - NSM'!F:F)</f>
        <v>0</v>
      </c>
      <c r="AC933">
        <f>VLOOKUP(A933,Export!A:I,9,FALSE)</f>
        <v>0.4</v>
      </c>
      <c r="AD933">
        <f>VLOOKUP(A933,Export!A:N,14,FALSE)</f>
        <v>41</v>
      </c>
    </row>
    <row r="934" spans="1:30">
      <c r="A934" s="1">
        <v>45</v>
      </c>
      <c r="B934" s="1" t="str">
        <f>VLOOKUP($A934,Contacts!$A:$O,14,FALSE)</f>
        <v>Big East</v>
      </c>
      <c r="C934" s="1" t="str">
        <f>VLOOKUP($A934,Contacts!$A:$O,15,FALSE)</f>
        <v>North East</v>
      </c>
      <c r="D934" s="1" t="s">
        <v>4852</v>
      </c>
      <c r="E934" s="1" t="s">
        <v>136</v>
      </c>
      <c r="F934" s="1" t="s">
        <v>45</v>
      </c>
      <c r="G934" s="1" t="s">
        <v>60</v>
      </c>
      <c r="H934" s="1" t="s">
        <v>4853</v>
      </c>
      <c r="I934" s="1" t="s">
        <v>4856</v>
      </c>
      <c r="J934" s="1" t="s">
        <v>4854</v>
      </c>
      <c r="K934" s="1" t="s">
        <v>4855</v>
      </c>
      <c r="L934" t="str">
        <f>VLOOKUP(K934,Page1!A:F,6,FALSE)</f>
        <v>Technician</v>
      </c>
      <c r="M934" t="str">
        <f>VLOOKUP(H934,VehiclesReport!A:D,4,FALSE)</f>
        <v>1112901124</v>
      </c>
      <c r="N934" t="e">
        <f>VLOOKUP(M934,Blackout!A:J,10,FALSE)</f>
        <v>#N/A</v>
      </c>
      <c r="O934">
        <v>1</v>
      </c>
      <c r="P934">
        <f>SUMIF(Report!A:A,'Vehicle Details'!H934,Report!D:D)</f>
        <v>443</v>
      </c>
      <c r="V934">
        <f>P934/(SUMIF(Report!A:A,'Vehicle Details'!H934,Report!F:F))</f>
        <v>14.558001971738417</v>
      </c>
      <c r="W934">
        <f>AVERAGEIF(Report!A:A,'Vehicle Details'!H934,Report!G:G)</f>
        <v>4.8</v>
      </c>
      <c r="X934">
        <f>SUMIF(Report!A:A, 'Vehicle Details'!H934,Report!H:H)</f>
        <v>146.01999999999998</v>
      </c>
      <c r="AA934">
        <f>COUNTIF('National Seating Mobility - NSM'!B:B,'Vehicle Details'!H934)</f>
        <v>0</v>
      </c>
      <c r="AB934">
        <f>SUMIF('National Seating Mobility - NSM'!B:B,'Vehicle Details'!H934,'National Seating Mobility - NSM'!F:F)</f>
        <v>0</v>
      </c>
      <c r="AC934">
        <f>VLOOKUP(A934,Export!A:I,9,FALSE)</f>
        <v>0.5490196078431373</v>
      </c>
      <c r="AD934">
        <f>VLOOKUP(A934,Export!A:N,14,FALSE)</f>
        <v>617</v>
      </c>
    </row>
    <row r="935" spans="1:30">
      <c r="A935" s="1">
        <v>45</v>
      </c>
      <c r="B935" s="1" t="str">
        <f>VLOOKUP($A935,Contacts!$A:$O,14,FALSE)</f>
        <v>Big East</v>
      </c>
      <c r="C935" s="1" t="str">
        <f>VLOOKUP($A935,Contacts!$A:$O,15,FALSE)</f>
        <v>North East</v>
      </c>
      <c r="D935" s="1" t="s">
        <v>4857</v>
      </c>
      <c r="E935" s="1" t="s">
        <v>136</v>
      </c>
      <c r="F935" s="1" t="s">
        <v>45</v>
      </c>
      <c r="G935" s="1" t="s">
        <v>60</v>
      </c>
      <c r="H935" s="1" t="s">
        <v>4858</v>
      </c>
      <c r="I935" s="1" t="s">
        <v>4861</v>
      </c>
      <c r="J935" s="1" t="s">
        <v>4859</v>
      </c>
      <c r="K935" s="1" t="s">
        <v>4860</v>
      </c>
      <c r="L935" t="str">
        <f>VLOOKUP(K935,Page1!A:F,6,FALSE)</f>
        <v>Technician Supervisor</v>
      </c>
      <c r="M935" t="str">
        <f>VLOOKUP(H935,VehiclesReport!A:D,4,FALSE)</f>
        <v>1112902744</v>
      </c>
      <c r="N935" t="e">
        <f>VLOOKUP(M935,Blackout!A:J,10,FALSE)</f>
        <v>#N/A</v>
      </c>
      <c r="O935">
        <v>1</v>
      </c>
      <c r="P935">
        <f>SUMIF(Report!A:A,'Vehicle Details'!H935,Report!D:D)</f>
        <v>168</v>
      </c>
      <c r="V935">
        <f>P935/(SUMIF(Report!A:A,'Vehicle Details'!H935,Report!F:F))</f>
        <v>16.231884057971016</v>
      </c>
      <c r="W935">
        <f>AVERAGEIF(Report!A:A,'Vehicle Details'!H935,Report!G:G)</f>
        <v>5.2</v>
      </c>
      <c r="X935">
        <f>SUMIF(Report!A:A, 'Vehicle Details'!H935,Report!H:H)</f>
        <v>53.81</v>
      </c>
      <c r="AA935">
        <f>COUNTIF('National Seating Mobility - NSM'!B:B,'Vehicle Details'!H935)</f>
        <v>0</v>
      </c>
      <c r="AB935">
        <f>SUMIF('National Seating Mobility - NSM'!B:B,'Vehicle Details'!H935,'National Seating Mobility - NSM'!F:F)</f>
        <v>0</v>
      </c>
      <c r="AC935">
        <f>VLOOKUP(A935,Export!A:I,9,FALSE)</f>
        <v>0.5490196078431373</v>
      </c>
      <c r="AD935">
        <f>VLOOKUP(A935,Export!A:N,14,FALSE)</f>
        <v>617</v>
      </c>
    </row>
    <row r="936" spans="1:30">
      <c r="A936" s="1">
        <v>70</v>
      </c>
      <c r="B936" s="1" t="str">
        <f>VLOOKUP($A936,Contacts!$A:$O,14,FALSE)</f>
        <v>South Pacific</v>
      </c>
      <c r="C936" s="1" t="str">
        <f>VLOOKUP($A936,Contacts!$A:$O,15,FALSE)</f>
        <v>West</v>
      </c>
      <c r="D936" s="1" t="s">
        <v>4862</v>
      </c>
      <c r="E936" s="1" t="s">
        <v>136</v>
      </c>
      <c r="F936" s="1" t="s">
        <v>45</v>
      </c>
      <c r="G936" s="1" t="s">
        <v>60</v>
      </c>
      <c r="H936" s="1" t="s">
        <v>4863</v>
      </c>
      <c r="I936" s="1" t="s">
        <v>4866</v>
      </c>
      <c r="J936" s="1" t="s">
        <v>4864</v>
      </c>
      <c r="K936" s="1" t="s">
        <v>4865</v>
      </c>
      <c r="L936" t="str">
        <f>VLOOKUP(K936,Page1!A:F,6,FALSE)</f>
        <v>Technician</v>
      </c>
      <c r="M936" t="str">
        <f>VLOOKUP(H936,VehiclesReport!A:D,4,FALSE)</f>
        <v>1101802370</v>
      </c>
      <c r="N936" t="e">
        <f>VLOOKUP(M936,Blackout!A:J,10,FALSE)</f>
        <v>#N/A</v>
      </c>
      <c r="O936">
        <v>1</v>
      </c>
      <c r="P936">
        <f>SUMIF(Report!A:A,'Vehicle Details'!H936,Report!D:D)</f>
        <v>643</v>
      </c>
      <c r="V936">
        <f>P936/(SUMIF(Report!A:A,'Vehicle Details'!H936,Report!F:F))</f>
        <v>14.070021881838073</v>
      </c>
      <c r="W936">
        <f>AVERAGEIF(Report!A:A,'Vehicle Details'!H936,Report!G:G)</f>
        <v>6.3</v>
      </c>
      <c r="X936">
        <f>SUMIF(Report!A:A, 'Vehicle Details'!H936,Report!H:H)</f>
        <v>287.87</v>
      </c>
      <c r="AA936">
        <f>COUNTIF('National Seating Mobility - NSM'!B:B,'Vehicle Details'!H936)</f>
        <v>0</v>
      </c>
      <c r="AB936">
        <f>SUMIF('National Seating Mobility - NSM'!B:B,'Vehicle Details'!H936,'National Seating Mobility - NSM'!F:F)</f>
        <v>0</v>
      </c>
      <c r="AC936">
        <f>VLOOKUP(A936,Export!A:I,9,FALSE)</f>
        <v>0.83333333333333337</v>
      </c>
      <c r="AD936">
        <f>VLOOKUP(A936,Export!A:N,14,FALSE)</f>
        <v>180</v>
      </c>
    </row>
    <row r="937" spans="1:30">
      <c r="A937" s="1">
        <v>91</v>
      </c>
      <c r="B937" s="1" t="str">
        <f>VLOOKUP($A937,Contacts!$A:$O,14,FALSE)</f>
        <v>SC Texas</v>
      </c>
      <c r="C937" s="1" t="str">
        <f>VLOOKUP($A937,Contacts!$A:$O,15,FALSE)</f>
        <v>South East</v>
      </c>
      <c r="D937" s="1" t="s">
        <v>4867</v>
      </c>
      <c r="E937" s="1" t="s">
        <v>136</v>
      </c>
      <c r="F937" s="1" t="s">
        <v>45</v>
      </c>
      <c r="G937" s="1" t="s">
        <v>375</v>
      </c>
      <c r="H937" s="1" t="s">
        <v>4868</v>
      </c>
      <c r="I937" s="1" t="s">
        <v>4871</v>
      </c>
      <c r="J937" s="1" t="s">
        <v>4869</v>
      </c>
      <c r="K937" s="1" t="s">
        <v>4870</v>
      </c>
      <c r="L937" t="str">
        <f>VLOOKUP(K937,Page1!A:F,6,FALSE)</f>
        <v>Technician</v>
      </c>
      <c r="M937" s="61" t="e">
        <f>VLOOKUP(H937,VehiclesReport!A:D,4,FALSE)</f>
        <v>#N/A</v>
      </c>
      <c r="N937" t="e">
        <f>VLOOKUP(M937,Blackout!A:J,10,FALSE)</f>
        <v>#N/A</v>
      </c>
      <c r="O937">
        <v>0</v>
      </c>
      <c r="P937">
        <f>SUMIF(Report!A:A,'Vehicle Details'!H937,Report!D:D)</f>
        <v>0</v>
      </c>
      <c r="V937" t="e">
        <f>P937/(SUMIF(Report!A:A,'Vehicle Details'!H937,Report!F:F))</f>
        <v>#DIV/0!</v>
      </c>
      <c r="W937" t="e">
        <f>AVERAGEIF(Report!A:A,'Vehicle Details'!H937,Report!G:G)</f>
        <v>#DIV/0!</v>
      </c>
      <c r="X937">
        <f>SUMIF(Report!A:A, 'Vehicle Details'!H937,Report!H:H)</f>
        <v>0</v>
      </c>
      <c r="AA937">
        <f>COUNTIF('National Seating Mobility - NSM'!B:B,'Vehicle Details'!H937)</f>
        <v>0</v>
      </c>
      <c r="AB937">
        <f>SUMIF('National Seating Mobility - NSM'!B:B,'Vehicle Details'!H937,'National Seating Mobility - NSM'!F:F)</f>
        <v>0</v>
      </c>
      <c r="AC937">
        <f>VLOOKUP(A937,Export!A:I,9,FALSE)</f>
        <v>0.4</v>
      </c>
      <c r="AD937">
        <f>VLOOKUP(A937,Export!A:N,14,FALSE)</f>
        <v>61</v>
      </c>
    </row>
    <row r="938" spans="1:30">
      <c r="A938" s="1">
        <v>54</v>
      </c>
      <c r="B938" s="1" t="str">
        <f>VLOOKUP($A938,Contacts!$A:$O,14,FALSE)</f>
        <v>Mid-Central</v>
      </c>
      <c r="C938" s="1" t="str">
        <f>VLOOKUP($A938,Contacts!$A:$O,15,FALSE)</f>
        <v>Central</v>
      </c>
      <c r="D938" s="1" t="s">
        <v>4872</v>
      </c>
      <c r="E938" s="1" t="s">
        <v>136</v>
      </c>
      <c r="F938" s="1" t="s">
        <v>99</v>
      </c>
      <c r="G938" s="1" t="s">
        <v>100</v>
      </c>
      <c r="H938" s="1" t="s">
        <v>4873</v>
      </c>
      <c r="I938" s="1" t="s">
        <v>4876</v>
      </c>
      <c r="J938" s="1" t="s">
        <v>4874</v>
      </c>
      <c r="K938" s="1" t="s">
        <v>4875</v>
      </c>
      <c r="L938" t="str">
        <f>VLOOKUP(K938,Page1!A:F,6,FALSE)</f>
        <v>RTS</v>
      </c>
      <c r="M938" s="61" t="str">
        <f>VLOOKUP(H938,VehiclesReport!A:D,4,FALSE)</f>
        <v>0042285140</v>
      </c>
      <c r="N938" t="str">
        <f>VLOOKUP(M938,Blackout!A:J,10,FALSE)</f>
        <v>Not Activated</v>
      </c>
      <c r="O938">
        <v>0</v>
      </c>
      <c r="P938">
        <f>SUMIF(Report!A:A,'Vehicle Details'!H938,Report!D:D)</f>
        <v>392</v>
      </c>
      <c r="V938">
        <f>P938/(SUMIF(Report!A:A,'Vehicle Details'!H938,Report!F:F))</f>
        <v>31.766612641815236</v>
      </c>
      <c r="W938">
        <f>AVERAGEIF(Report!A:A,'Vehicle Details'!H938,Report!G:G)</f>
        <v>4.9000000000000004</v>
      </c>
      <c r="X938">
        <f>SUMIF(Report!A:A, 'Vehicle Details'!H938,Report!H:H)</f>
        <v>60.46</v>
      </c>
      <c r="AA938">
        <f>COUNTIF('National Seating Mobility - NSM'!B:B,'Vehicle Details'!H938)</f>
        <v>0</v>
      </c>
      <c r="AB938">
        <f>SUMIF('National Seating Mobility - NSM'!B:B,'Vehicle Details'!H938,'National Seating Mobility - NSM'!F:F)</f>
        <v>0</v>
      </c>
      <c r="AC938">
        <f>VLOOKUP(A938,Export!A:I,9,FALSE)</f>
        <v>0.5</v>
      </c>
      <c r="AD938">
        <f>VLOOKUP(A938,Export!A:N,14,FALSE)</f>
        <v>90</v>
      </c>
    </row>
    <row r="939" spans="1:30">
      <c r="A939" s="1">
        <v>165</v>
      </c>
      <c r="B939" s="1" t="str">
        <f>VLOOKUP($A939,Contacts!$A:$O,14,FALSE)</f>
        <v>Pac.N.West</v>
      </c>
      <c r="C939" s="1" t="str">
        <f>VLOOKUP($A939,Contacts!$A:$O,15,FALSE)</f>
        <v>West</v>
      </c>
      <c r="D939" s="1" t="s">
        <v>4877</v>
      </c>
      <c r="E939" s="1" t="s">
        <v>361</v>
      </c>
      <c r="F939" s="1" t="s">
        <v>45</v>
      </c>
      <c r="G939" s="1" t="s">
        <v>53</v>
      </c>
      <c r="H939" s="1" t="s">
        <v>4878</v>
      </c>
      <c r="I939" s="1" t="s">
        <v>4881</v>
      </c>
      <c r="J939" s="1" t="s">
        <v>4879</v>
      </c>
      <c r="K939" s="1" t="s">
        <v>4880</v>
      </c>
      <c r="L939" t="str">
        <f>VLOOKUP(K939,Page1!A:F,6,FALSE)</f>
        <v>Technician Senior</v>
      </c>
      <c r="M939" s="61" t="str">
        <f>VLOOKUP(H939,VehiclesReport!A:D,4,FALSE)</f>
        <v>0051187062</v>
      </c>
      <c r="N939" t="str">
        <f>VLOOKUP(M939,Blackout!A:J,10,FALSE)</f>
        <v xml:space="preserve">66d 22h </v>
      </c>
      <c r="O939">
        <v>0</v>
      </c>
      <c r="P939">
        <f>SUMIF(Report!A:A,'Vehicle Details'!H939,Report!D:D)</f>
        <v>235</v>
      </c>
      <c r="V939">
        <f>P939/(SUMIF(Report!A:A,'Vehicle Details'!H939,Report!F:F))</f>
        <v>13.055555555555555</v>
      </c>
      <c r="W939">
        <f>AVERAGEIF(Report!A:A,'Vehicle Details'!H939,Report!G:G)</f>
        <v>5.3</v>
      </c>
      <c r="X939">
        <f>SUMIF(Report!A:A, 'Vehicle Details'!H939,Report!H:H)</f>
        <v>95.36</v>
      </c>
      <c r="AA939">
        <f>COUNTIF('National Seating Mobility - NSM'!B:B,'Vehicle Details'!H939)</f>
        <v>0</v>
      </c>
      <c r="AB939">
        <f>SUMIF('National Seating Mobility - NSM'!B:B,'Vehicle Details'!H939,'National Seating Mobility - NSM'!F:F)</f>
        <v>0</v>
      </c>
      <c r="AC939">
        <f>VLOOKUP(A939,Export!A:I,9,FALSE)</f>
        <v>0.5</v>
      </c>
      <c r="AD939">
        <f>VLOOKUP(A939,Export!A:N,14,FALSE)</f>
        <v>110</v>
      </c>
    </row>
    <row r="940" spans="1:30">
      <c r="A940" s="1">
        <v>119</v>
      </c>
      <c r="B940" s="1" t="str">
        <f>VLOOKUP($A940,Contacts!$A:$O,14,FALSE)</f>
        <v>Big East</v>
      </c>
      <c r="C940" s="1" t="str">
        <f>VLOOKUP($A940,Contacts!$A:$O,15,FALSE)</f>
        <v>North East</v>
      </c>
      <c r="D940" s="1" t="s">
        <v>4882</v>
      </c>
      <c r="E940" s="1" t="s">
        <v>11</v>
      </c>
      <c r="F940" s="1" t="s">
        <v>45</v>
      </c>
      <c r="G940" s="1" t="s">
        <v>46</v>
      </c>
      <c r="H940" s="1" t="s">
        <v>4883</v>
      </c>
      <c r="I940" s="1" t="s">
        <v>4886</v>
      </c>
      <c r="J940" s="1" t="s">
        <v>4884</v>
      </c>
      <c r="K940" s="1" t="s">
        <v>4885</v>
      </c>
      <c r="L940" t="str">
        <f>VLOOKUP(K940,Page1!A:F,6,FALSE)</f>
        <v>Technician</v>
      </c>
      <c r="M940" s="61" t="e">
        <f>VLOOKUP(H940,VehiclesReport!A:D,4,FALSE)</f>
        <v>#N/A</v>
      </c>
      <c r="N940" t="e">
        <f>VLOOKUP(M940,Blackout!A:J,10,FALSE)</f>
        <v>#N/A</v>
      </c>
      <c r="O940">
        <v>0</v>
      </c>
      <c r="P940">
        <f>SUMIF(Report!A:A,'Vehicle Details'!H940,Report!D:D)</f>
        <v>332</v>
      </c>
      <c r="V940">
        <f>P940/(SUMIF(Report!A:A,'Vehicle Details'!H940,Report!F:F))</f>
        <v>14.230604372053152</v>
      </c>
      <c r="W940">
        <f>AVERAGEIF(Report!A:A,'Vehicle Details'!H940,Report!G:G)</f>
        <v>4.8</v>
      </c>
      <c r="X940">
        <f>SUMIF(Report!A:A, 'Vehicle Details'!H940,Report!H:H)</f>
        <v>112</v>
      </c>
      <c r="AA940">
        <f>COUNTIF('National Seating Mobility - NSM'!B:B,'Vehicle Details'!H940)</f>
        <v>0</v>
      </c>
      <c r="AB940">
        <f>SUMIF('National Seating Mobility - NSM'!B:B,'Vehicle Details'!H940,'National Seating Mobility - NSM'!F:F)</f>
        <v>0</v>
      </c>
      <c r="AC940">
        <f>VLOOKUP(A940,Export!A:I,9,FALSE)</f>
        <v>0.5714285714285714</v>
      </c>
      <c r="AD940">
        <f>VLOOKUP(A940,Export!A:N,14,FALSE)</f>
        <v>193</v>
      </c>
    </row>
    <row r="941" spans="1:30">
      <c r="A941" s="1">
        <v>158</v>
      </c>
      <c r="B941" s="1" t="str">
        <f>VLOOKUP($A941,Contacts!$A:$O,14,FALSE)</f>
        <v>Mid-Atlantic</v>
      </c>
      <c r="C941" s="1" t="str">
        <f>VLOOKUP($A941,Contacts!$A:$O,15,FALSE)</f>
        <v>North East</v>
      </c>
      <c r="D941" s="1" t="s">
        <v>4887</v>
      </c>
      <c r="E941" s="1" t="s">
        <v>230</v>
      </c>
      <c r="F941" s="1" t="s">
        <v>21</v>
      </c>
      <c r="G941" s="1" t="s">
        <v>873</v>
      </c>
      <c r="H941" s="1" t="s">
        <v>4888</v>
      </c>
      <c r="I941" s="1" t="s">
        <v>4891</v>
      </c>
      <c r="J941" s="1" t="s">
        <v>4889</v>
      </c>
      <c r="K941" s="1" t="s">
        <v>4890</v>
      </c>
      <c r="L941" t="str">
        <f>VLOOKUP(K941,Page1!A:F,6,FALSE)</f>
        <v>RTS</v>
      </c>
      <c r="M941" t="str">
        <f>VLOOKUP(H941,VehiclesReport!A:D,4,FALSE)</f>
        <v>1112804579</v>
      </c>
      <c r="N941" t="e">
        <f>VLOOKUP(M941,Blackout!A:J,10,FALSE)</f>
        <v>#N/A</v>
      </c>
      <c r="O941">
        <v>1</v>
      </c>
      <c r="P941">
        <f>SUMIF(Report!A:A,'Vehicle Details'!H941,Report!D:D)</f>
        <v>473</v>
      </c>
      <c r="V941">
        <f>P941/(SUMIF(Report!A:A,'Vehicle Details'!H941,Report!F:F))</f>
        <v>26.483762597984324</v>
      </c>
      <c r="W941">
        <f>AVERAGEIF(Report!A:A,'Vehicle Details'!H941,Report!G:G)</f>
        <v>4.8</v>
      </c>
      <c r="X941">
        <f>SUMIF(Report!A:A, 'Vehicle Details'!H941,Report!H:H)</f>
        <v>85.67</v>
      </c>
      <c r="AA941">
        <f>COUNTIF('National Seating Mobility - NSM'!B:B,'Vehicle Details'!H941)</f>
        <v>1</v>
      </c>
      <c r="AB941">
        <f>SUMIF('National Seating Mobility - NSM'!B:B,'Vehicle Details'!H941,'National Seating Mobility - NSM'!F:F)</f>
        <v>1</v>
      </c>
      <c r="AC941">
        <f>VLOOKUP(A941,Export!A:I,9,FALSE)</f>
        <v>0.72972972972972971</v>
      </c>
      <c r="AD941">
        <f>VLOOKUP(A941,Export!A:N,14,FALSE)</f>
        <v>143</v>
      </c>
    </row>
    <row r="942" spans="1:30">
      <c r="A942" s="1">
        <v>45</v>
      </c>
      <c r="B942" s="1" t="str">
        <f>VLOOKUP($A942,Contacts!$A:$O,14,FALSE)</f>
        <v>Big East</v>
      </c>
      <c r="C942" s="1" t="str">
        <f>VLOOKUP($A942,Contacts!$A:$O,15,FALSE)</f>
        <v>North East</v>
      </c>
      <c r="D942" s="1" t="s">
        <v>4892</v>
      </c>
      <c r="E942" s="1" t="s">
        <v>44</v>
      </c>
      <c r="F942" s="1" t="s">
        <v>99</v>
      </c>
      <c r="G942" s="1" t="s">
        <v>100</v>
      </c>
      <c r="H942" s="1" t="s">
        <v>4893</v>
      </c>
      <c r="I942" s="1" t="s">
        <v>4896</v>
      </c>
      <c r="J942" s="1" t="s">
        <v>4894</v>
      </c>
      <c r="K942" s="1" t="s">
        <v>4895</v>
      </c>
      <c r="L942" t="str">
        <f>VLOOKUP(K942,Page1!A:F,6,FALSE)</f>
        <v>RTS</v>
      </c>
      <c r="M942" t="str">
        <f>VLOOKUP(H942,VehiclesReport!A:D,4,FALSE)</f>
        <v>0051185153</v>
      </c>
      <c r="N942" t="e">
        <f>VLOOKUP(M942,Blackout!A:J,10,FALSE)</f>
        <v>#N/A</v>
      </c>
      <c r="O942">
        <v>1</v>
      </c>
      <c r="P942">
        <f>SUMIF(Report!A:A,'Vehicle Details'!H942,Report!D:D)</f>
        <v>0</v>
      </c>
      <c r="V942" t="e">
        <f>P942/(SUMIF(Report!A:A,'Vehicle Details'!H942,Report!F:F))</f>
        <v>#DIV/0!</v>
      </c>
      <c r="W942" t="e">
        <f>AVERAGEIF(Report!A:A,'Vehicle Details'!H942,Report!G:G)</f>
        <v>#DIV/0!</v>
      </c>
      <c r="X942">
        <f>SUMIF(Report!A:A, 'Vehicle Details'!H942,Report!H:H)</f>
        <v>0</v>
      </c>
      <c r="AA942">
        <f>COUNTIF('National Seating Mobility - NSM'!B:B,'Vehicle Details'!H942)</f>
        <v>0</v>
      </c>
      <c r="AB942">
        <f>SUMIF('National Seating Mobility - NSM'!B:B,'Vehicle Details'!H942,'National Seating Mobility - NSM'!F:F)</f>
        <v>0</v>
      </c>
      <c r="AC942">
        <f>VLOOKUP(A942,Export!A:I,9,FALSE)</f>
        <v>0.5490196078431373</v>
      </c>
      <c r="AD942">
        <f>VLOOKUP(A942,Export!A:N,14,FALSE)</f>
        <v>617</v>
      </c>
    </row>
    <row r="943" spans="1:30">
      <c r="A943" s="1">
        <v>84</v>
      </c>
      <c r="B943" s="1" t="str">
        <f>VLOOKUP($A943,Contacts!$A:$O,14,FALSE)</f>
        <v>Mid-Central</v>
      </c>
      <c r="C943" s="1" t="str">
        <f>VLOOKUP($A943,Contacts!$A:$O,15,FALSE)</f>
        <v>Central</v>
      </c>
      <c r="D943" s="1" t="s">
        <v>4897</v>
      </c>
      <c r="E943" s="1" t="s">
        <v>44</v>
      </c>
      <c r="F943" s="1" t="s">
        <v>99</v>
      </c>
      <c r="G943" s="1" t="s">
        <v>100</v>
      </c>
      <c r="H943" s="1" t="s">
        <v>4898</v>
      </c>
      <c r="I943" s="1" t="s">
        <v>4901</v>
      </c>
      <c r="J943" s="1" t="s">
        <v>4899</v>
      </c>
      <c r="K943" s="1" t="s">
        <v>4900</v>
      </c>
      <c r="L943" t="e">
        <f>VLOOKUP(K943,Page1!A:F,6,FALSE)</f>
        <v>#N/A</v>
      </c>
      <c r="M943" t="str">
        <f>VLOOKUP(H943,VehiclesReport!A:D,4,FALSE)</f>
        <v>1101804611</v>
      </c>
      <c r="N943" t="e">
        <f>VLOOKUP(M943,Blackout!A:J,10,FALSE)</f>
        <v>#N/A</v>
      </c>
      <c r="O943">
        <v>1</v>
      </c>
      <c r="P943">
        <f>SUMIF(Report!A:A,'Vehicle Details'!H943,Report!D:D)</f>
        <v>780</v>
      </c>
      <c r="V943">
        <f>P943/(SUMIF(Report!A:A,'Vehicle Details'!H943,Report!F:F))</f>
        <v>42.692939244663386</v>
      </c>
      <c r="W943">
        <f>AVERAGEIF(Report!A:A,'Vehicle Details'!H943,Report!G:G)</f>
        <v>4.9000000000000004</v>
      </c>
      <c r="X943">
        <f>SUMIF(Report!A:A, 'Vehicle Details'!H943,Report!H:H)</f>
        <v>89.52</v>
      </c>
      <c r="AA943">
        <f>COUNTIF('National Seating Mobility - NSM'!B:B,'Vehicle Details'!H943)</f>
        <v>0</v>
      </c>
      <c r="AB943">
        <f>SUMIF('National Seating Mobility - NSM'!B:B,'Vehicle Details'!H943,'National Seating Mobility - NSM'!F:F)</f>
        <v>0</v>
      </c>
      <c r="AC943">
        <f>VLOOKUP(A943,Export!A:I,9,FALSE)</f>
        <v>0.45454545454545453</v>
      </c>
      <c r="AD943">
        <f>VLOOKUP(A943,Export!A:N,14,FALSE)</f>
        <v>127</v>
      </c>
    </row>
    <row r="944" spans="1:30">
      <c r="A944" s="1">
        <v>58</v>
      </c>
      <c r="B944" s="1" t="str">
        <f>VLOOKUP($A944,Contacts!$A:$O,14,FALSE)</f>
        <v>South West</v>
      </c>
      <c r="C944" s="1" t="str">
        <f>VLOOKUP($A944,Contacts!$A:$O,15,FALSE)</f>
        <v>West</v>
      </c>
      <c r="D944" s="1" t="s">
        <v>4902</v>
      </c>
      <c r="E944" s="1" t="s">
        <v>3056</v>
      </c>
      <c r="F944" s="1" t="s">
        <v>21</v>
      </c>
      <c r="G944" s="1" t="s">
        <v>4903</v>
      </c>
      <c r="H944" s="1" t="s">
        <v>4904</v>
      </c>
      <c r="I944" s="1" t="s">
        <v>4907</v>
      </c>
      <c r="J944" s="1" t="s">
        <v>4905</v>
      </c>
      <c r="K944" s="1" t="s">
        <v>4906</v>
      </c>
      <c r="L944" t="str">
        <f>VLOOKUP(K944,Page1!A:F,6,FALSE)</f>
        <v>Branch Manager</v>
      </c>
      <c r="M944" t="str">
        <f>VLOOKUP(H944,VehiclesReport!A:D,4,FALSE)</f>
        <v>0042385009</v>
      </c>
      <c r="N944" t="e">
        <f>VLOOKUP(M944,Blackout!A:J,10,FALSE)</f>
        <v>#N/A</v>
      </c>
      <c r="O944">
        <v>1</v>
      </c>
      <c r="P944">
        <f>SUMIF(Report!A:A,'Vehicle Details'!H944,Report!D:D)</f>
        <v>0</v>
      </c>
      <c r="V944" t="e">
        <f>P944/(SUMIF(Report!A:A,'Vehicle Details'!H944,Report!F:F))</f>
        <v>#DIV/0!</v>
      </c>
      <c r="W944" t="e">
        <f>AVERAGEIF(Report!A:A,'Vehicle Details'!H944,Report!G:G)</f>
        <v>#DIV/0!</v>
      </c>
      <c r="X944">
        <f>SUMIF(Report!A:A, 'Vehicle Details'!H944,Report!H:H)</f>
        <v>0</v>
      </c>
      <c r="AA944">
        <f>COUNTIF('National Seating Mobility - NSM'!B:B,'Vehicle Details'!H944)</f>
        <v>1</v>
      </c>
      <c r="AB944">
        <f>SUMIF('National Seating Mobility - NSM'!B:B,'Vehicle Details'!H944,'National Seating Mobility - NSM'!F:F)</f>
        <v>1</v>
      </c>
      <c r="AC944">
        <f>VLOOKUP(A944,Export!A:I,9,FALSE)</f>
        <v>0</v>
      </c>
      <c r="AD944">
        <f>VLOOKUP(A944,Export!A:N,14,FALSE)</f>
        <v>69</v>
      </c>
    </row>
    <row r="945" spans="1:30">
      <c r="A945" s="1">
        <v>59</v>
      </c>
      <c r="B945" s="1" t="str">
        <f>VLOOKUP($A945,Contacts!$A:$O,14,FALSE)</f>
        <v>New England</v>
      </c>
      <c r="C945" s="1" t="str">
        <f>VLOOKUP($A945,Contacts!$A:$O,15,FALSE)</f>
        <v>North East</v>
      </c>
      <c r="D945" s="1" t="s">
        <v>4908</v>
      </c>
      <c r="E945" s="1" t="s">
        <v>331</v>
      </c>
      <c r="F945" s="1" t="s">
        <v>45</v>
      </c>
      <c r="G945" s="1" t="s">
        <v>53</v>
      </c>
      <c r="H945" s="1" t="s">
        <v>4909</v>
      </c>
      <c r="I945" s="1" t="s">
        <v>4912</v>
      </c>
      <c r="J945" s="1" t="s">
        <v>4910</v>
      </c>
      <c r="K945" s="1" t="s">
        <v>4911</v>
      </c>
      <c r="L945" t="str">
        <f>VLOOKUP(K945,Page1!A:F,6,FALSE)</f>
        <v>Technician</v>
      </c>
      <c r="M945" t="str">
        <f>VLOOKUP(H945,VehiclesReport!A:D,4,FALSE)</f>
        <v>1102001639</v>
      </c>
      <c r="N945" t="e">
        <f>VLOOKUP(M945,Blackout!A:J,10,FALSE)</f>
        <v>#N/A</v>
      </c>
      <c r="O945">
        <v>1</v>
      </c>
      <c r="P945">
        <f>SUMIF(Report!A:A,'Vehicle Details'!H945,Report!D:D)</f>
        <v>222</v>
      </c>
      <c r="V945">
        <f>P945/(SUMIF(Report!A:A,'Vehicle Details'!H945,Report!F:F))</f>
        <v>14.909335124244459</v>
      </c>
      <c r="W945">
        <f>AVERAGEIF(Report!A:A,'Vehicle Details'!H945,Report!G:G)</f>
        <v>4.7</v>
      </c>
      <c r="X945">
        <f>SUMIF(Report!A:A, 'Vehicle Details'!H945,Report!H:H)</f>
        <v>69.930000000000007</v>
      </c>
      <c r="AA945">
        <f>COUNTIF('National Seating Mobility - NSM'!B:B,'Vehicle Details'!H945)</f>
        <v>0</v>
      </c>
      <c r="AB945">
        <f>SUMIF('National Seating Mobility - NSM'!B:B,'Vehicle Details'!H945,'National Seating Mobility - NSM'!F:F)</f>
        <v>0</v>
      </c>
      <c r="AC945">
        <f>VLOOKUP(A945,Export!A:I,9,FALSE)</f>
        <v>0.7142857142857143</v>
      </c>
      <c r="AD945">
        <f>VLOOKUP(A945,Export!A:N,14,FALSE)</f>
        <v>107</v>
      </c>
    </row>
    <row r="946" spans="1:30">
      <c r="A946" s="1">
        <v>920</v>
      </c>
      <c r="B946" s="1">
        <f>VLOOKUP($A946,Contacts!$A:$O,14,FALSE)</f>
        <v>0</v>
      </c>
      <c r="C946" s="1" t="str">
        <f>VLOOKUP($A946,Contacts!$A:$O,15,FALSE)</f>
        <v>North East</v>
      </c>
      <c r="D946" s="1" t="s">
        <v>4913</v>
      </c>
      <c r="E946" s="1" t="s">
        <v>331</v>
      </c>
      <c r="F946" s="1" t="s">
        <v>45</v>
      </c>
      <c r="G946" s="1" t="s">
        <v>46</v>
      </c>
      <c r="H946" s="1" t="s">
        <v>4914</v>
      </c>
      <c r="I946" s="1" t="s">
        <v>4917</v>
      </c>
      <c r="J946" s="1" t="s">
        <v>4915</v>
      </c>
      <c r="K946" s="1" t="s">
        <v>4916</v>
      </c>
      <c r="L946" t="str">
        <f>VLOOKUP(K946,Page1!A:F,6,FALSE)</f>
        <v>Technician</v>
      </c>
      <c r="M946" s="61" t="e">
        <f>VLOOKUP(H946,VehiclesReport!A:D,4,FALSE)</f>
        <v>#N/A</v>
      </c>
      <c r="N946" t="e">
        <f>VLOOKUP(M946,Blackout!A:J,10,FALSE)</f>
        <v>#N/A</v>
      </c>
      <c r="O946">
        <v>0</v>
      </c>
      <c r="P946">
        <f>SUMIF(Report!A:A,'Vehicle Details'!H946,Report!D:D)</f>
        <v>567</v>
      </c>
      <c r="V946">
        <f>P946/(SUMIF(Report!A:A,'Vehicle Details'!H946,Report!F:F))</f>
        <v>13.007570543702682</v>
      </c>
      <c r="W946">
        <f>AVERAGEIF(Report!A:A,'Vehicle Details'!H946,Report!G:G)</f>
        <v>4.66</v>
      </c>
      <c r="X946">
        <f>SUMIF(Report!A:A, 'Vehicle Details'!H946,Report!H:H)</f>
        <v>203.15</v>
      </c>
      <c r="AA946">
        <f>COUNTIF('National Seating Mobility - NSM'!B:B,'Vehicle Details'!H946)</f>
        <v>0</v>
      </c>
      <c r="AB946">
        <f>SUMIF('National Seating Mobility - NSM'!B:B,'Vehicle Details'!H946,'National Seating Mobility - NSM'!F:F)</f>
        <v>0</v>
      </c>
      <c r="AC946" t="e">
        <f>VLOOKUP(A946,Export!A:I,9,FALSE)</f>
        <v>#N/A</v>
      </c>
      <c r="AD946" t="e">
        <f>VLOOKUP(A946,Export!A:N,14,FALSE)</f>
        <v>#N/A</v>
      </c>
    </row>
    <row r="947" spans="1:30">
      <c r="A947" s="1">
        <v>4</v>
      </c>
      <c r="B947" s="1" t="str">
        <f>VLOOKUP($A947,Contacts!$A:$O,14,FALSE)</f>
        <v>Gulf Coast</v>
      </c>
      <c r="C947" s="1" t="str">
        <f>VLOOKUP($A947,Contacts!$A:$O,15,FALSE)</f>
        <v>South East</v>
      </c>
      <c r="D947" s="1" t="s">
        <v>4918</v>
      </c>
      <c r="E947" s="1" t="s">
        <v>67</v>
      </c>
      <c r="F947" s="1" t="s">
        <v>45</v>
      </c>
      <c r="G947" s="1" t="s">
        <v>53</v>
      </c>
      <c r="H947" s="1" t="s">
        <v>4919</v>
      </c>
      <c r="I947" s="1" t="s">
        <v>4922</v>
      </c>
      <c r="J947" s="1" t="s">
        <v>4920</v>
      </c>
      <c r="K947" s="1" t="s">
        <v>4921</v>
      </c>
      <c r="L947" t="str">
        <f>VLOOKUP(K947,Page1!A:F,6,FALSE)</f>
        <v>Access Branch Manager</v>
      </c>
      <c r="M947" t="str">
        <f>VLOOKUP(H947,VehiclesReport!A:D,4,FALSE)</f>
        <v>1102004781</v>
      </c>
      <c r="N947" t="e">
        <f>VLOOKUP(M947,Blackout!A:J,10,FALSE)</f>
        <v>#N/A</v>
      </c>
      <c r="O947">
        <v>1</v>
      </c>
      <c r="P947">
        <f>SUMIF(Report!A:A,'Vehicle Details'!H947,Report!D:D)</f>
        <v>300</v>
      </c>
      <c r="V947">
        <f>P947/(SUMIF(Report!A:A,'Vehicle Details'!H947,Report!F:F))</f>
        <v>7.4404761904761907</v>
      </c>
      <c r="W947">
        <f>AVERAGEIF(Report!A:A,'Vehicle Details'!H947,Report!G:G)</f>
        <v>5.0999999999999996</v>
      </c>
      <c r="X947">
        <f>SUMIF(Report!A:A, 'Vehicle Details'!H947,Report!H:H)</f>
        <v>205.61</v>
      </c>
      <c r="AA947">
        <f>COUNTIF('National Seating Mobility - NSM'!B:B,'Vehicle Details'!H947)</f>
        <v>0</v>
      </c>
      <c r="AB947">
        <f>SUMIF('National Seating Mobility - NSM'!B:B,'Vehicle Details'!H947,'National Seating Mobility - NSM'!F:F)</f>
        <v>0</v>
      </c>
      <c r="AC947">
        <f>VLOOKUP(A947,Export!A:I,9,FALSE)</f>
        <v>0.22727272727272727</v>
      </c>
      <c r="AD947">
        <f>VLOOKUP(A947,Export!A:N,14,FALSE)</f>
        <v>529</v>
      </c>
    </row>
    <row r="948" spans="1:30">
      <c r="A948" s="1">
        <v>47</v>
      </c>
      <c r="B948" s="1" t="str">
        <f>VLOOKUP($A948,Contacts!$A:$O,14,FALSE)</f>
        <v>New England</v>
      </c>
      <c r="C948" s="1" t="str">
        <f>VLOOKUP($A948,Contacts!$A:$O,15,FALSE)</f>
        <v>North East</v>
      </c>
      <c r="D948" s="1" t="s">
        <v>4923</v>
      </c>
      <c r="E948" s="1" t="s">
        <v>67</v>
      </c>
      <c r="F948" s="1" t="s">
        <v>45</v>
      </c>
      <c r="G948" s="1" t="s">
        <v>53</v>
      </c>
      <c r="H948" s="1" t="s">
        <v>4924</v>
      </c>
      <c r="I948" s="1" t="s">
        <v>4927</v>
      </c>
      <c r="J948" s="1" t="s">
        <v>4925</v>
      </c>
      <c r="K948" s="60" t="s">
        <v>4926</v>
      </c>
      <c r="L948" t="e">
        <f>VLOOKUP(K948,Page1!A:F,6,FALSE)</f>
        <v>#N/A</v>
      </c>
      <c r="M948" s="61" t="str">
        <f>VLOOKUP(H948,VehiclesReport!A:D,4,FALSE)</f>
        <v>1112503615</v>
      </c>
      <c r="N948" t="str">
        <f>VLOOKUP(M948,Blackout!A:J,10,FALSE)</f>
        <v xml:space="preserve">3d 6h </v>
      </c>
      <c r="O948">
        <v>0</v>
      </c>
      <c r="P948">
        <f>SUMIF(Report!A:A,'Vehicle Details'!H948,Report!D:D)</f>
        <v>0</v>
      </c>
      <c r="V948" t="e">
        <f>P948/(SUMIF(Report!A:A,'Vehicle Details'!H948,Report!F:F))</f>
        <v>#DIV/0!</v>
      </c>
      <c r="W948" t="e">
        <f>AVERAGEIF(Report!A:A,'Vehicle Details'!H948,Report!G:G)</f>
        <v>#DIV/0!</v>
      </c>
      <c r="X948">
        <f>SUMIF(Report!A:A, 'Vehicle Details'!H948,Report!H:H)</f>
        <v>0</v>
      </c>
      <c r="AA948">
        <f>COUNTIF('National Seating Mobility - NSM'!B:B,'Vehicle Details'!H948)</f>
        <v>0</v>
      </c>
      <c r="AB948">
        <f>SUMIF('National Seating Mobility - NSM'!B:B,'Vehicle Details'!H948,'National Seating Mobility - NSM'!F:F)</f>
        <v>0</v>
      </c>
      <c r="AC948">
        <f>VLOOKUP(A948,Export!A:I,9,FALSE)</f>
        <v>0.29090909090909089</v>
      </c>
      <c r="AD948">
        <f>VLOOKUP(A948,Export!A:N,14,FALSE)</f>
        <v>368</v>
      </c>
    </row>
    <row r="949" spans="1:30">
      <c r="A949" s="1">
        <v>106</v>
      </c>
      <c r="B949" s="1" t="str">
        <f>VLOOKUP($A949,Contacts!$A:$O,14,FALSE)</f>
        <v>Big East</v>
      </c>
      <c r="C949" s="1" t="str">
        <f>VLOOKUP($A949,Contacts!$A:$O,15,FALSE)</f>
        <v>North East</v>
      </c>
      <c r="D949" s="1" t="s">
        <v>4928</v>
      </c>
      <c r="E949" s="1" t="s">
        <v>67</v>
      </c>
      <c r="F949" s="1" t="s">
        <v>45</v>
      </c>
      <c r="G949" s="1" t="s">
        <v>60</v>
      </c>
      <c r="H949" s="1" t="s">
        <v>4929</v>
      </c>
      <c r="I949" s="1" t="s">
        <v>4932</v>
      </c>
      <c r="J949" s="1" t="s">
        <v>4930</v>
      </c>
      <c r="K949" s="1" t="s">
        <v>4931</v>
      </c>
      <c r="L949" t="str">
        <f>VLOOKUP(K949,Page1!A:F,6,FALSE)</f>
        <v>Technician Senior</v>
      </c>
      <c r="M949" s="61" t="str">
        <f>VLOOKUP(H949,VehiclesReport!A:D,4,FALSE)</f>
        <v>1112905513</v>
      </c>
      <c r="N949" t="str">
        <f>VLOOKUP(M949,Blackout!A:J,10,FALSE)</f>
        <v>Not Activated</v>
      </c>
      <c r="O949">
        <v>0</v>
      </c>
      <c r="P949">
        <f>SUMIF(Report!A:A,'Vehicle Details'!H949,Report!D:D)</f>
        <v>561</v>
      </c>
      <c r="V949">
        <f>P949/(SUMIF(Report!A:A,'Vehicle Details'!H949,Report!F:F))</f>
        <v>16.514571680894907</v>
      </c>
      <c r="W949">
        <f>AVERAGEIF(Report!A:A,'Vehicle Details'!H949,Report!G:G)</f>
        <v>4.8</v>
      </c>
      <c r="X949">
        <f>SUMIF(Report!A:A, 'Vehicle Details'!H949,Report!H:H)</f>
        <v>163.1</v>
      </c>
      <c r="AA949">
        <f>COUNTIF('National Seating Mobility - NSM'!B:B,'Vehicle Details'!H949)</f>
        <v>0</v>
      </c>
      <c r="AB949">
        <f>SUMIF('National Seating Mobility - NSM'!B:B,'Vehicle Details'!H949,'National Seating Mobility - NSM'!F:F)</f>
        <v>0</v>
      </c>
      <c r="AC949">
        <f>VLOOKUP(A949,Export!A:I,9,FALSE)</f>
        <v>0.25</v>
      </c>
      <c r="AD949">
        <f>VLOOKUP(A949,Export!A:N,14,FALSE)</f>
        <v>104</v>
      </c>
    </row>
    <row r="950" spans="1:30">
      <c r="A950" s="1">
        <v>167</v>
      </c>
      <c r="B950" s="1" t="str">
        <f>VLOOKUP($A950,Contacts!$A:$O,14,FALSE)</f>
        <v>Big 10</v>
      </c>
      <c r="C950" s="1" t="str">
        <f>VLOOKUP($A950,Contacts!$A:$O,15,FALSE)</f>
        <v>Central</v>
      </c>
      <c r="D950" s="1" t="s">
        <v>4933</v>
      </c>
      <c r="E950" s="1" t="s">
        <v>67</v>
      </c>
      <c r="F950" s="1" t="s">
        <v>45</v>
      </c>
      <c r="G950" s="1" t="s">
        <v>46</v>
      </c>
      <c r="H950" s="1" t="s">
        <v>4934</v>
      </c>
      <c r="I950" s="1" t="s">
        <v>4937</v>
      </c>
      <c r="J950" s="1" t="s">
        <v>4935</v>
      </c>
      <c r="K950" s="1" t="s">
        <v>4936</v>
      </c>
      <c r="L950" t="str">
        <f>VLOOKUP(K950,Page1!A:F,6,FALSE)</f>
        <v>RTS</v>
      </c>
      <c r="M950" t="str">
        <f>VLOOKUP(H950,VehiclesReport!A:D,4,FALSE)</f>
        <v>0051286084</v>
      </c>
      <c r="N950" t="e">
        <f>VLOOKUP(M950,Blackout!A:J,10,FALSE)</f>
        <v>#N/A</v>
      </c>
      <c r="O950">
        <v>1</v>
      </c>
      <c r="P950">
        <f>SUMIF(Report!A:A,'Vehicle Details'!H950,Report!D:D)</f>
        <v>340</v>
      </c>
      <c r="V950">
        <f>P950/(SUMIF(Report!A:A,'Vehicle Details'!H950,Report!F:F))</f>
        <v>15.260323159784559</v>
      </c>
      <c r="W950">
        <f>AVERAGEIF(Report!A:A,'Vehicle Details'!H950,Report!G:G)</f>
        <v>4.6900000000000004</v>
      </c>
      <c r="X950">
        <f>SUMIF(Report!A:A, 'Vehicle Details'!H950,Report!H:H)</f>
        <v>104.6</v>
      </c>
      <c r="AA950">
        <f>COUNTIF('National Seating Mobility - NSM'!B:B,'Vehicle Details'!H950)</f>
        <v>0</v>
      </c>
      <c r="AB950">
        <f>SUMIF('National Seating Mobility - NSM'!B:B,'Vehicle Details'!H950,'National Seating Mobility - NSM'!F:F)</f>
        <v>0</v>
      </c>
      <c r="AC950">
        <f>VLOOKUP(A950,Export!A:I,9,FALSE)</f>
        <v>0.6</v>
      </c>
      <c r="AD950">
        <f>VLOOKUP(A950,Export!A:N,14,FALSE)</f>
        <v>83</v>
      </c>
    </row>
    <row r="951" spans="1:30">
      <c r="A951" s="1">
        <v>76</v>
      </c>
      <c r="B951" s="1" t="str">
        <f>VLOOKUP($A951,Contacts!$A:$O,14,FALSE)</f>
        <v>SC Texas</v>
      </c>
      <c r="C951" s="1" t="str">
        <f>VLOOKUP($A951,Contacts!$A:$O,15,FALSE)</f>
        <v>South East</v>
      </c>
      <c r="D951" s="1" t="s">
        <v>4938</v>
      </c>
      <c r="E951" s="1" t="s">
        <v>67</v>
      </c>
      <c r="F951" s="1" t="s">
        <v>45</v>
      </c>
      <c r="G951" s="1" t="s">
        <v>46</v>
      </c>
      <c r="H951" s="1" t="s">
        <v>4939</v>
      </c>
      <c r="I951" s="1" t="s">
        <v>4942</v>
      </c>
      <c r="J951" s="1" t="s">
        <v>4940</v>
      </c>
      <c r="K951" s="1" t="s">
        <v>4941</v>
      </c>
      <c r="L951" t="str">
        <f>VLOOKUP(K951,Page1!A:F,6,FALSE)</f>
        <v>RTS</v>
      </c>
      <c r="M951" t="str">
        <f>VLOOKUP(H951,VehiclesReport!A:D,4,FALSE)</f>
        <v>0042285139</v>
      </c>
      <c r="N951" t="e">
        <f>VLOOKUP(M951,Blackout!A:J,10,FALSE)</f>
        <v>#N/A</v>
      </c>
      <c r="O951">
        <v>1</v>
      </c>
      <c r="P951">
        <f>SUMIF(Report!A:A,'Vehicle Details'!H951,Report!D:D)</f>
        <v>327</v>
      </c>
      <c r="V951">
        <f>P951/(SUMIF(Report!A:A,'Vehicle Details'!H951,Report!F:F))</f>
        <v>14.843395369950068</v>
      </c>
      <c r="W951">
        <f>AVERAGEIF(Report!A:A,'Vehicle Details'!H951,Report!G:G)</f>
        <v>4.3600000000000003</v>
      </c>
      <c r="X951">
        <f>SUMIF(Report!A:A, 'Vehicle Details'!H951,Report!H:H)</f>
        <v>96.02</v>
      </c>
      <c r="AA951">
        <f>COUNTIF('National Seating Mobility - NSM'!B:B,'Vehicle Details'!H951)</f>
        <v>0</v>
      </c>
      <c r="AB951">
        <f>SUMIF('National Seating Mobility - NSM'!B:B,'Vehicle Details'!H951,'National Seating Mobility - NSM'!F:F)</f>
        <v>0</v>
      </c>
      <c r="AC951">
        <f>VLOOKUP(A951,Export!A:I,9,FALSE)</f>
        <v>0.2857142857142857</v>
      </c>
      <c r="AD951">
        <f>VLOOKUP(A951,Export!A:N,14,FALSE)</f>
        <v>180</v>
      </c>
    </row>
    <row r="952" spans="1:30">
      <c r="A952" s="1">
        <v>109</v>
      </c>
      <c r="B952" s="1" t="str">
        <f>VLOOKUP($A952,Contacts!$A:$O,14,FALSE)</f>
        <v>Big East</v>
      </c>
      <c r="C952" s="1" t="str">
        <f>VLOOKUP($A952,Contacts!$A:$O,15,FALSE)</f>
        <v>North East</v>
      </c>
      <c r="D952" s="1" t="s">
        <v>4943</v>
      </c>
      <c r="E952" s="1" t="s">
        <v>67</v>
      </c>
      <c r="F952" s="1" t="s">
        <v>45</v>
      </c>
      <c r="G952" s="1" t="s">
        <v>46</v>
      </c>
      <c r="H952" s="1" t="s">
        <v>4944</v>
      </c>
      <c r="I952" s="1" t="s">
        <v>4947</v>
      </c>
      <c r="J952" s="1" t="s">
        <v>4945</v>
      </c>
      <c r="K952" s="1" t="s">
        <v>4946</v>
      </c>
      <c r="L952" t="str">
        <f>VLOOKUP(K952,Page1!A:F,6,FALSE)</f>
        <v>Technician Senior</v>
      </c>
      <c r="M952" t="str">
        <f>VLOOKUP(H952,VehiclesReport!A:D,4,FALSE)</f>
        <v>1120303569</v>
      </c>
      <c r="N952" t="e">
        <f>VLOOKUP(M952,Blackout!A:J,10,FALSE)</f>
        <v>#N/A</v>
      </c>
      <c r="O952">
        <v>1</v>
      </c>
      <c r="P952">
        <f>SUMIF(Report!A:A,'Vehicle Details'!H952,Report!D:D)</f>
        <v>860</v>
      </c>
      <c r="V952">
        <f>P952/(SUMIF(Report!A:A,'Vehicle Details'!H952,Report!F:F))</f>
        <v>16.676362226100448</v>
      </c>
      <c r="W952">
        <f>AVERAGEIF(Report!A:A,'Vehicle Details'!H952,Report!G:G)</f>
        <v>4.71</v>
      </c>
      <c r="X952">
        <f>SUMIF(Report!A:A, 'Vehicle Details'!H952,Report!H:H)</f>
        <v>243.06</v>
      </c>
      <c r="AA952">
        <f>COUNTIF('National Seating Mobility - NSM'!B:B,'Vehicle Details'!H952)</f>
        <v>0</v>
      </c>
      <c r="AB952">
        <f>SUMIF('National Seating Mobility - NSM'!B:B,'Vehicle Details'!H952,'National Seating Mobility - NSM'!F:F)</f>
        <v>0</v>
      </c>
      <c r="AC952">
        <f>VLOOKUP(A952,Export!A:I,9,FALSE)</f>
        <v>8.3333333333333329E-2</v>
      </c>
      <c r="AD952">
        <f>VLOOKUP(A952,Export!A:N,14,FALSE)</f>
        <v>193</v>
      </c>
    </row>
    <row r="953" spans="1:30">
      <c r="A953" s="1">
        <v>107</v>
      </c>
      <c r="B953" s="1" t="str">
        <f>VLOOKUP($A953,Contacts!$A:$O,14,FALSE)</f>
        <v>ACC</v>
      </c>
      <c r="C953" s="1" t="str">
        <f>VLOOKUP($A953,Contacts!$A:$O,15,FALSE)</f>
        <v>South East</v>
      </c>
      <c r="D953" s="1" t="s">
        <v>4948</v>
      </c>
      <c r="E953" s="1" t="s">
        <v>67</v>
      </c>
      <c r="F953" s="1" t="s">
        <v>45</v>
      </c>
      <c r="G953" s="1" t="s">
        <v>53</v>
      </c>
      <c r="H953" s="1" t="s">
        <v>4949</v>
      </c>
      <c r="I953" s="1" t="s">
        <v>4950</v>
      </c>
      <c r="J953" s="1" t="s">
        <v>4660</v>
      </c>
      <c r="K953" s="60" t="s">
        <v>4661</v>
      </c>
      <c r="L953" t="e">
        <f>VLOOKUP(K953,Page1!A:F,6,FALSE)</f>
        <v>#N/A</v>
      </c>
      <c r="M953" t="str">
        <f>VLOOKUP(H953,VehiclesReport!A:D,4,FALSE)</f>
        <v>9012002130</v>
      </c>
      <c r="N953" t="e">
        <f>VLOOKUP(M953,Blackout!A:J,10,FALSE)</f>
        <v>#N/A</v>
      </c>
      <c r="O953">
        <v>1</v>
      </c>
      <c r="P953">
        <f>SUMIF(Report!A:A,'Vehicle Details'!H953,Report!D:D)</f>
        <v>0</v>
      </c>
      <c r="V953" t="e">
        <f>P953/(SUMIF(Report!A:A,'Vehicle Details'!H953,Report!F:F))</f>
        <v>#DIV/0!</v>
      </c>
      <c r="W953" t="e">
        <f>AVERAGEIF(Report!A:A,'Vehicle Details'!H953,Report!G:G)</f>
        <v>#DIV/0!</v>
      </c>
      <c r="X953">
        <f>SUMIF(Report!A:A, 'Vehicle Details'!H953,Report!H:H)</f>
        <v>0</v>
      </c>
      <c r="AA953">
        <f>COUNTIF('National Seating Mobility - NSM'!B:B,'Vehicle Details'!H953)</f>
        <v>0</v>
      </c>
      <c r="AB953">
        <f>SUMIF('National Seating Mobility - NSM'!B:B,'Vehicle Details'!H953,'National Seating Mobility - NSM'!F:F)</f>
        <v>0</v>
      </c>
      <c r="AC953">
        <f>VLOOKUP(A953,Export!A:I,9,FALSE)</f>
        <v>0.5</v>
      </c>
      <c r="AD953">
        <f>VLOOKUP(A953,Export!A:N,14,FALSE)</f>
        <v>135</v>
      </c>
    </row>
    <row r="954" spans="1:30">
      <c r="A954" s="1">
        <v>82</v>
      </c>
      <c r="B954" s="1" t="str">
        <f>VLOOKUP($A954,Contacts!$A:$O,14,FALSE)</f>
        <v>Gulf Coast</v>
      </c>
      <c r="C954" s="1" t="str">
        <f>VLOOKUP($A954,Contacts!$A:$O,15,FALSE)</f>
        <v>South East</v>
      </c>
      <c r="D954" s="1" t="s">
        <v>4951</v>
      </c>
      <c r="E954" s="1" t="s">
        <v>67</v>
      </c>
      <c r="F954" s="1" t="s">
        <v>45</v>
      </c>
      <c r="G954" s="1" t="s">
        <v>60</v>
      </c>
      <c r="H954" s="1" t="s">
        <v>4952</v>
      </c>
      <c r="I954" s="1" t="s">
        <v>4955</v>
      </c>
      <c r="J954" s="1" t="s">
        <v>4953</v>
      </c>
      <c r="K954" s="1" t="s">
        <v>4954</v>
      </c>
      <c r="L954" t="str">
        <f>VLOOKUP(K954,Page1!A:F,6,FALSE)</f>
        <v>Technician</v>
      </c>
      <c r="M954" t="str">
        <f>VLOOKUP(H954,VehiclesReport!A:D,4,FALSE)</f>
        <v>1112802181</v>
      </c>
      <c r="N954" t="e">
        <f>VLOOKUP(M954,Blackout!A:J,10,FALSE)</f>
        <v>#N/A</v>
      </c>
      <c r="O954">
        <v>1</v>
      </c>
      <c r="P954">
        <f>SUMIF(Report!A:A,'Vehicle Details'!H954,Report!D:D)</f>
        <v>762</v>
      </c>
      <c r="V954">
        <f>P954/(SUMIF(Report!A:A,'Vehicle Details'!H954,Report!F:F))</f>
        <v>15.554194733619108</v>
      </c>
      <c r="W954">
        <f>AVERAGEIF(Report!A:A,'Vehicle Details'!H954,Report!G:G)</f>
        <v>4.5250000000000004</v>
      </c>
      <c r="X954">
        <f>SUMIF(Report!A:A, 'Vehicle Details'!H954,Report!H:H)</f>
        <v>221.7</v>
      </c>
      <c r="AA954">
        <f>COUNTIF('National Seating Mobility - NSM'!B:B,'Vehicle Details'!H954)</f>
        <v>0</v>
      </c>
      <c r="AB954">
        <f>SUMIF('National Seating Mobility - NSM'!B:B,'Vehicle Details'!H954,'National Seating Mobility - NSM'!F:F)</f>
        <v>0</v>
      </c>
      <c r="AC954">
        <f>VLOOKUP(A954,Export!A:I,9,FALSE)</f>
        <v>0.5</v>
      </c>
      <c r="AD954">
        <f>VLOOKUP(A954,Export!A:N,14,FALSE)</f>
        <v>79</v>
      </c>
    </row>
    <row r="955" spans="1:30">
      <c r="A955" s="1">
        <v>99</v>
      </c>
      <c r="B955" s="1" t="str">
        <f>VLOOKUP($A955,Contacts!$A:$O,14,FALSE)</f>
        <v>Mid-Atlantic</v>
      </c>
      <c r="C955" s="1" t="str">
        <f>VLOOKUP($A955,Contacts!$A:$O,15,FALSE)</f>
        <v>North East</v>
      </c>
      <c r="D955" s="1" t="s">
        <v>4956</v>
      </c>
      <c r="E955" s="1" t="s">
        <v>67</v>
      </c>
      <c r="F955" s="1" t="s">
        <v>45</v>
      </c>
      <c r="G955" s="1" t="s">
        <v>68</v>
      </c>
      <c r="H955" s="1" t="s">
        <v>4957</v>
      </c>
      <c r="I955" s="1" t="s">
        <v>4960</v>
      </c>
      <c r="J955" s="1" t="s">
        <v>4958</v>
      </c>
      <c r="K955" s="1" t="s">
        <v>4959</v>
      </c>
      <c r="L955" t="str">
        <f>VLOOKUP(K955,Page1!A:F,6,FALSE)</f>
        <v>RTS</v>
      </c>
      <c r="M955" s="61" t="e">
        <f>VLOOKUP(H955,VehiclesReport!A:D,4,FALSE)</f>
        <v>#N/A</v>
      </c>
      <c r="N955" t="e">
        <f>VLOOKUP(M955,Blackout!A:J,10,FALSE)</f>
        <v>#N/A</v>
      </c>
      <c r="O955">
        <v>0</v>
      </c>
      <c r="P955">
        <f>SUMIF(Report!A:A,'Vehicle Details'!H955,Report!D:D)</f>
        <v>0</v>
      </c>
      <c r="V955" t="e">
        <f>P955/(SUMIF(Report!A:A,'Vehicle Details'!H955,Report!F:F))</f>
        <v>#DIV/0!</v>
      </c>
      <c r="W955" t="e">
        <f>AVERAGEIF(Report!A:A,'Vehicle Details'!H955,Report!G:G)</f>
        <v>#DIV/0!</v>
      </c>
      <c r="X955">
        <f>SUMIF(Report!A:A, 'Vehicle Details'!H955,Report!H:H)</f>
        <v>0</v>
      </c>
      <c r="AA955">
        <f>COUNTIF('National Seating Mobility - NSM'!B:B,'Vehicle Details'!H955)</f>
        <v>0</v>
      </c>
      <c r="AB955">
        <f>SUMIF('National Seating Mobility - NSM'!B:B,'Vehicle Details'!H955,'National Seating Mobility - NSM'!F:F)</f>
        <v>0</v>
      </c>
      <c r="AC955">
        <f>VLOOKUP(A955,Export!A:I,9,FALSE)</f>
        <v>0.58333333333333337</v>
      </c>
      <c r="AD955">
        <f>VLOOKUP(A955,Export!A:N,14,FALSE)</f>
        <v>373</v>
      </c>
    </row>
    <row r="956" spans="1:30">
      <c r="A956" s="1">
        <v>127</v>
      </c>
      <c r="B956" s="1" t="str">
        <f>VLOOKUP($A956,Contacts!$A:$O,14,FALSE)</f>
        <v>North Central</v>
      </c>
      <c r="C956" s="1" t="str">
        <f>VLOOKUP($A956,Contacts!$A:$O,15,FALSE)</f>
        <v>Central</v>
      </c>
      <c r="D956" s="1" t="s">
        <v>4961</v>
      </c>
      <c r="E956" s="1" t="s">
        <v>67</v>
      </c>
      <c r="F956" s="1" t="s">
        <v>45</v>
      </c>
      <c r="G956" s="1" t="s">
        <v>375</v>
      </c>
      <c r="H956" s="1" t="s">
        <v>4962</v>
      </c>
      <c r="I956" s="1" t="s">
        <v>4963</v>
      </c>
      <c r="J956" s="1" t="s">
        <v>3154</v>
      </c>
      <c r="K956" s="1" t="s">
        <v>3155</v>
      </c>
      <c r="L956" t="str">
        <f>VLOOKUP(K956,Page1!A:F,6,FALSE)</f>
        <v>Branch Manager</v>
      </c>
      <c r="M956" s="61" t="e">
        <f>VLOOKUP(H956,VehiclesReport!A:D,4,FALSE)</f>
        <v>#N/A</v>
      </c>
      <c r="N956" t="e">
        <f>VLOOKUP(M956,Blackout!A:J,10,FALSE)</f>
        <v>#N/A</v>
      </c>
      <c r="O956">
        <v>0</v>
      </c>
      <c r="P956">
        <f>SUMIF(Report!A:A,'Vehicle Details'!H956,Report!D:D)</f>
        <v>0</v>
      </c>
      <c r="V956" t="e">
        <f>P956/(SUMIF(Report!A:A,'Vehicle Details'!H956,Report!F:F))</f>
        <v>#DIV/0!</v>
      </c>
      <c r="W956" t="e">
        <f>AVERAGEIF(Report!A:A,'Vehicle Details'!H956,Report!G:G)</f>
        <v>#DIV/0!</v>
      </c>
      <c r="X956">
        <f>SUMIF(Report!A:A, 'Vehicle Details'!H956,Report!H:H)</f>
        <v>0</v>
      </c>
      <c r="AA956">
        <f>COUNTIF('National Seating Mobility - NSM'!B:B,'Vehicle Details'!H956)</f>
        <v>0</v>
      </c>
      <c r="AB956">
        <f>SUMIF('National Seating Mobility - NSM'!B:B,'Vehicle Details'!H956,'National Seating Mobility - NSM'!F:F)</f>
        <v>0</v>
      </c>
      <c r="AC956">
        <f>VLOOKUP(A956,Export!A:I,9,FALSE)</f>
        <v>0.5714285714285714</v>
      </c>
      <c r="AD956">
        <f>VLOOKUP(A956,Export!A:N,14,FALSE)</f>
        <v>75</v>
      </c>
    </row>
    <row r="957" spans="1:30">
      <c r="A957" s="1">
        <v>89</v>
      </c>
      <c r="B957" s="1" t="str">
        <f>VLOOKUP($A957,Contacts!$A:$O,14,FALSE)</f>
        <v>North Central</v>
      </c>
      <c r="C957" s="1" t="str">
        <f>VLOOKUP($A957,Contacts!$A:$O,15,FALSE)</f>
        <v>Central</v>
      </c>
      <c r="D957" s="1" t="s">
        <v>4964</v>
      </c>
      <c r="E957" s="1" t="s">
        <v>67</v>
      </c>
      <c r="F957" s="1" t="s">
        <v>45</v>
      </c>
      <c r="G957" s="1" t="s">
        <v>68</v>
      </c>
      <c r="H957" s="1" t="s">
        <v>4965</v>
      </c>
      <c r="I957" s="1" t="s">
        <v>4968</v>
      </c>
      <c r="J957" s="1" t="s">
        <v>4966</v>
      </c>
      <c r="K957" s="1" t="s">
        <v>4967</v>
      </c>
      <c r="L957" t="str">
        <f>VLOOKUP(K957,Page1!A:F,6,FALSE)</f>
        <v>Technician Senior</v>
      </c>
      <c r="M957" t="str">
        <f>VLOOKUP(H957,VehiclesReport!A:D,4,FALSE)</f>
        <v>1112703187</v>
      </c>
      <c r="N957" t="e">
        <f>VLOOKUP(M957,Blackout!A:J,10,FALSE)</f>
        <v>#N/A</v>
      </c>
      <c r="O957">
        <v>1</v>
      </c>
      <c r="P957">
        <f>SUMIF(Report!A:A,'Vehicle Details'!H957,Report!D:D)</f>
        <v>0</v>
      </c>
      <c r="V957" t="e">
        <f>P957/(SUMIF(Report!A:A,'Vehicle Details'!H957,Report!F:F))</f>
        <v>#DIV/0!</v>
      </c>
      <c r="W957" t="e">
        <f>AVERAGEIF(Report!A:A,'Vehicle Details'!H957,Report!G:G)</f>
        <v>#DIV/0!</v>
      </c>
      <c r="X957">
        <f>SUMIF(Report!A:A, 'Vehicle Details'!H957,Report!H:H)</f>
        <v>0</v>
      </c>
      <c r="AA957">
        <f>COUNTIF('National Seating Mobility - NSM'!B:B,'Vehicle Details'!H957)</f>
        <v>0</v>
      </c>
      <c r="AB957">
        <f>SUMIF('National Seating Mobility - NSM'!B:B,'Vehicle Details'!H957,'National Seating Mobility - NSM'!F:F)</f>
        <v>0</v>
      </c>
      <c r="AC957">
        <f>VLOOKUP(A957,Export!A:I,9,FALSE)</f>
        <v>0.68</v>
      </c>
      <c r="AD957">
        <f>VLOOKUP(A957,Export!A:N,14,FALSE)</f>
        <v>149</v>
      </c>
    </row>
    <row r="958" spans="1:30">
      <c r="A958" s="1">
        <v>4</v>
      </c>
      <c r="B958" s="1" t="str">
        <f>VLOOKUP($A958,Contacts!$A:$O,14,FALSE)</f>
        <v>Gulf Coast</v>
      </c>
      <c r="C958" s="1" t="str">
        <f>VLOOKUP($A958,Contacts!$A:$O,15,FALSE)</f>
        <v>South East</v>
      </c>
      <c r="D958" s="1" t="s">
        <v>4969</v>
      </c>
      <c r="E958" s="1" t="s">
        <v>136</v>
      </c>
      <c r="F958" s="1" t="s">
        <v>45</v>
      </c>
      <c r="G958" s="1" t="s">
        <v>68</v>
      </c>
      <c r="H958" s="1" t="s">
        <v>4970</v>
      </c>
      <c r="I958" s="1" t="s">
        <v>4971</v>
      </c>
      <c r="J958" s="1" t="s">
        <v>1028</v>
      </c>
      <c r="K958" s="1" t="s">
        <v>1029</v>
      </c>
      <c r="L958" t="str">
        <f>VLOOKUP(K958,Page1!A:F,6,FALSE)</f>
        <v>RTS</v>
      </c>
      <c r="M958" s="61" t="e">
        <f>VLOOKUP(H958,VehiclesReport!A:D,4,FALSE)</f>
        <v>#N/A</v>
      </c>
      <c r="N958" t="e">
        <f>VLOOKUP(M958,Blackout!A:J,10,FALSE)</f>
        <v>#N/A</v>
      </c>
      <c r="O958">
        <v>0</v>
      </c>
      <c r="P958">
        <f>SUMIF(Report!A:A,'Vehicle Details'!H958,Report!D:D)</f>
        <v>0</v>
      </c>
      <c r="V958" t="e">
        <f>P958/(SUMIF(Report!A:A,'Vehicle Details'!H958,Report!F:F))</f>
        <v>#DIV/0!</v>
      </c>
      <c r="W958" t="e">
        <f>AVERAGEIF(Report!A:A,'Vehicle Details'!H958,Report!G:G)</f>
        <v>#DIV/0!</v>
      </c>
      <c r="X958">
        <f>SUMIF(Report!A:A, 'Vehicle Details'!H958,Report!H:H)</f>
        <v>0</v>
      </c>
      <c r="AA958">
        <f>COUNTIF('National Seating Mobility - NSM'!B:B,'Vehicle Details'!H958)</f>
        <v>0</v>
      </c>
      <c r="AB958">
        <f>SUMIF('National Seating Mobility - NSM'!B:B,'Vehicle Details'!H958,'National Seating Mobility - NSM'!F:F)</f>
        <v>0</v>
      </c>
      <c r="AC958">
        <f>VLOOKUP(A958,Export!A:I,9,FALSE)</f>
        <v>0.22727272727272727</v>
      </c>
      <c r="AD958">
        <f>VLOOKUP(A958,Export!A:N,14,FALSE)</f>
        <v>529</v>
      </c>
    </row>
    <row r="959" spans="1:30">
      <c r="A959" s="1">
        <v>16</v>
      </c>
      <c r="B959" s="1" t="str">
        <f>VLOOKUP($A959,Contacts!$A:$O,14,FALSE)</f>
        <v>Big 10</v>
      </c>
      <c r="C959" s="1" t="str">
        <f>VLOOKUP($A959,Contacts!$A:$O,15,FALSE)</f>
        <v>Central</v>
      </c>
      <c r="D959" s="1" t="s">
        <v>4972</v>
      </c>
      <c r="E959" s="1" t="s">
        <v>136</v>
      </c>
      <c r="F959" s="1" t="s">
        <v>99</v>
      </c>
      <c r="G959" s="1" t="s">
        <v>100</v>
      </c>
      <c r="H959" s="1" t="s">
        <v>4973</v>
      </c>
      <c r="I959" s="1" t="s">
        <v>4976</v>
      </c>
      <c r="J959" s="1" t="s">
        <v>4974</v>
      </c>
      <c r="K959" s="1" t="s">
        <v>4975</v>
      </c>
      <c r="L959" t="str">
        <f>VLOOKUP(K959,Page1!A:F,6,FALSE)</f>
        <v>RTS</v>
      </c>
      <c r="M959" t="str">
        <f>VLOOKUP(H959,VehiclesReport!A:D,4,FALSE)</f>
        <v>8110885086</v>
      </c>
      <c r="N959" t="e">
        <f>VLOOKUP(M959,Blackout!A:J,10,FALSE)</f>
        <v>#N/A</v>
      </c>
      <c r="O959">
        <v>1</v>
      </c>
      <c r="P959">
        <f>SUMIF(Report!A:A,'Vehicle Details'!H959,Report!D:D)</f>
        <v>266</v>
      </c>
      <c r="V959">
        <f>P959/(SUMIF(Report!A:A,'Vehicle Details'!H959,Report!F:F))</f>
        <v>38.606676342525404</v>
      </c>
      <c r="W959">
        <f>AVERAGEIF(Report!A:A,'Vehicle Details'!H959,Report!G:G)</f>
        <v>5.81</v>
      </c>
      <c r="X959">
        <f>SUMIF(Report!A:A, 'Vehicle Details'!H959,Report!H:H)</f>
        <v>40</v>
      </c>
      <c r="AA959">
        <f>COUNTIF('National Seating Mobility - NSM'!B:B,'Vehicle Details'!H959)</f>
        <v>0</v>
      </c>
      <c r="AB959">
        <f>SUMIF('National Seating Mobility - NSM'!B:B,'Vehicle Details'!H959,'National Seating Mobility - NSM'!F:F)</f>
        <v>0</v>
      </c>
      <c r="AC959">
        <f>VLOOKUP(A959,Export!A:I,9,FALSE)</f>
        <v>0.27272727272727271</v>
      </c>
      <c r="AD959">
        <f>VLOOKUP(A959,Export!A:N,14,FALSE)</f>
        <v>535</v>
      </c>
    </row>
    <row r="960" spans="1:30">
      <c r="A960" s="1">
        <v>94</v>
      </c>
      <c r="B960" s="1" t="str">
        <f>VLOOKUP($A960,Contacts!$A:$O,14,FALSE)</f>
        <v>ACC</v>
      </c>
      <c r="C960" s="1" t="str">
        <f>VLOOKUP($A960,Contacts!$A:$O,15,FALSE)</f>
        <v>South East</v>
      </c>
      <c r="D960" s="1" t="s">
        <v>4977</v>
      </c>
      <c r="E960" s="1" t="s">
        <v>67</v>
      </c>
      <c r="F960" s="1" t="s">
        <v>45</v>
      </c>
      <c r="G960" s="1" t="s">
        <v>46</v>
      </c>
      <c r="H960" s="1" t="s">
        <v>4978</v>
      </c>
      <c r="I960" s="1" t="s">
        <v>4981</v>
      </c>
      <c r="J960" s="1" t="s">
        <v>4979</v>
      </c>
      <c r="K960" s="1" t="s">
        <v>4980</v>
      </c>
      <c r="L960" t="str">
        <f>VLOOKUP(K960,Page1!A:F,6,FALSE)</f>
        <v>Technician Senior</v>
      </c>
      <c r="M960" t="str">
        <f>VLOOKUP(H960,VehiclesReport!A:D,4,FALSE)</f>
        <v>1112703029</v>
      </c>
      <c r="N960" t="e">
        <f>VLOOKUP(M960,Blackout!A:J,10,FALSE)</f>
        <v>#N/A</v>
      </c>
      <c r="O960">
        <v>1</v>
      </c>
      <c r="P960">
        <f>SUMIF(Report!A:A,'Vehicle Details'!H960,Report!D:D)</f>
        <v>346</v>
      </c>
      <c r="V960">
        <f>P960/(SUMIF(Report!A:A,'Vehicle Details'!H960,Report!F:F))</f>
        <v>15.79187585577362</v>
      </c>
      <c r="W960">
        <f>AVERAGEIF(Report!A:A,'Vehicle Details'!H960,Report!G:G)</f>
        <v>4.4000000000000004</v>
      </c>
      <c r="X960">
        <f>SUMIF(Report!A:A, 'Vehicle Details'!H960,Report!H:H)</f>
        <v>96.38</v>
      </c>
      <c r="AA960">
        <f>COUNTIF('National Seating Mobility - NSM'!B:B,'Vehicle Details'!H960)</f>
        <v>0</v>
      </c>
      <c r="AB960">
        <f>SUMIF('National Seating Mobility - NSM'!B:B,'Vehicle Details'!H960,'National Seating Mobility - NSM'!F:F)</f>
        <v>0</v>
      </c>
      <c r="AC960">
        <f>VLOOKUP(A960,Export!A:I,9,FALSE)</f>
        <v>0.2857142857142857</v>
      </c>
      <c r="AD960">
        <f>VLOOKUP(A960,Export!A:N,14,FALSE)</f>
        <v>116</v>
      </c>
    </row>
    <row r="961" spans="1:30">
      <c r="A961" s="1">
        <v>175</v>
      </c>
      <c r="B961" s="1" t="str">
        <f>VLOOKUP($A961,Contacts!$A:$O,14,FALSE)</f>
        <v>South West</v>
      </c>
      <c r="C961" s="1" t="str">
        <f>VLOOKUP($A961,Contacts!$A:$O,15,FALSE)</f>
        <v>West</v>
      </c>
      <c r="D961" s="1" t="s">
        <v>4982</v>
      </c>
      <c r="E961" s="1" t="s">
        <v>67</v>
      </c>
      <c r="F961" s="1" t="s">
        <v>45</v>
      </c>
      <c r="G961" s="1" t="s">
        <v>46</v>
      </c>
      <c r="H961" s="1" t="s">
        <v>4983</v>
      </c>
      <c r="I961" s="1" t="s">
        <v>4986</v>
      </c>
      <c r="J961" s="1" t="s">
        <v>4984</v>
      </c>
      <c r="K961" s="1" t="s">
        <v>4985</v>
      </c>
      <c r="L961" t="str">
        <f>VLOOKUP(K961,Page1!A:F,6,FALSE)</f>
        <v>RTS</v>
      </c>
      <c r="M961" t="str">
        <f>VLOOKUP(H961,VehiclesReport!A:D,4,FALSE)</f>
        <v>1102004261</v>
      </c>
      <c r="N961" t="e">
        <f>VLOOKUP(M961,Blackout!A:J,10,FALSE)</f>
        <v>#N/A</v>
      </c>
      <c r="O961">
        <v>1</v>
      </c>
      <c r="P961">
        <f>SUMIF(Report!A:A,'Vehicle Details'!H961,Report!D:D)</f>
        <v>0</v>
      </c>
      <c r="V961" t="e">
        <f>P961/(SUMIF(Report!A:A,'Vehicle Details'!H961,Report!F:F))</f>
        <v>#DIV/0!</v>
      </c>
      <c r="W961" t="e">
        <f>AVERAGEIF(Report!A:A,'Vehicle Details'!H961,Report!G:G)</f>
        <v>#DIV/0!</v>
      </c>
      <c r="X961">
        <f>SUMIF(Report!A:A, 'Vehicle Details'!H961,Report!H:H)</f>
        <v>0</v>
      </c>
      <c r="AA961">
        <f>COUNTIF('National Seating Mobility - NSM'!B:B,'Vehicle Details'!H961)</f>
        <v>0</v>
      </c>
      <c r="AB961">
        <f>SUMIF('National Seating Mobility - NSM'!B:B,'Vehicle Details'!H961,'National Seating Mobility - NSM'!F:F)</f>
        <v>0</v>
      </c>
      <c r="AC961">
        <f>VLOOKUP(A961,Export!A:I,9,FALSE)</f>
        <v>0.4</v>
      </c>
      <c r="AD961">
        <f>VLOOKUP(A961,Export!A:N,14,FALSE)</f>
        <v>210</v>
      </c>
    </row>
    <row r="962" spans="1:30">
      <c r="A962" s="1">
        <v>110</v>
      </c>
      <c r="B962" s="1" t="str">
        <f>VLOOKUP($A962,Contacts!$A:$O,14,FALSE)</f>
        <v>SEC</v>
      </c>
      <c r="C962" s="1" t="str">
        <f>VLOOKUP($A962,Contacts!$A:$O,15,FALSE)</f>
        <v>South East</v>
      </c>
      <c r="D962" s="1" t="s">
        <v>4987</v>
      </c>
      <c r="E962" s="1" t="s">
        <v>136</v>
      </c>
      <c r="F962" s="1" t="s">
        <v>45</v>
      </c>
      <c r="G962" s="1" t="s">
        <v>68</v>
      </c>
      <c r="H962" s="1" t="s">
        <v>4988</v>
      </c>
      <c r="I962" s="1" t="s">
        <v>4991</v>
      </c>
      <c r="J962" s="1" t="s">
        <v>4989</v>
      </c>
      <c r="K962" s="1" t="s">
        <v>4990</v>
      </c>
      <c r="L962" t="str">
        <f>VLOOKUP(K962,Page1!A:F,6,FALSE)</f>
        <v>Technician</v>
      </c>
      <c r="M962" t="str">
        <f>VLOOKUP(H962,VehiclesReport!A:D,4,FALSE)</f>
        <v>1120204126</v>
      </c>
      <c r="N962" t="e">
        <f>VLOOKUP(M962,Blackout!A:J,10,FALSE)</f>
        <v>#N/A</v>
      </c>
      <c r="O962">
        <v>1</v>
      </c>
      <c r="P962">
        <f>SUMIF(Report!A:A,'Vehicle Details'!H962,Report!D:D)</f>
        <v>465</v>
      </c>
      <c r="V962">
        <f>P962/(SUMIF(Report!A:A,'Vehicle Details'!H962,Report!F:F))</f>
        <v>18.256772673733806</v>
      </c>
      <c r="W962">
        <f>AVERAGEIF(Report!A:A,'Vehicle Details'!H962,Report!G:G)</f>
        <v>4.0966666666666667</v>
      </c>
      <c r="X962">
        <f>SUMIF(Report!A:A, 'Vehicle Details'!H962,Report!H:H)</f>
        <v>103.68</v>
      </c>
      <c r="AA962">
        <f>COUNTIF('National Seating Mobility - NSM'!B:B,'Vehicle Details'!H962)</f>
        <v>0</v>
      </c>
      <c r="AB962">
        <f>SUMIF('National Seating Mobility - NSM'!B:B,'Vehicle Details'!H962,'National Seating Mobility - NSM'!F:F)</f>
        <v>0</v>
      </c>
      <c r="AC962">
        <f>VLOOKUP(A962,Export!A:I,9,FALSE)</f>
        <v>0</v>
      </c>
      <c r="AD962">
        <f>VLOOKUP(A962,Export!A:N,14,FALSE)</f>
        <v>146</v>
      </c>
    </row>
    <row r="963" spans="1:30">
      <c r="A963" s="1">
        <v>118</v>
      </c>
      <c r="B963" s="1" t="str">
        <f>VLOOKUP($A963,Contacts!$A:$O,14,FALSE)</f>
        <v>Big East</v>
      </c>
      <c r="C963" s="1" t="str">
        <f>VLOOKUP($A963,Contacts!$A:$O,15,FALSE)</f>
        <v>North East</v>
      </c>
      <c r="D963" s="1" t="s">
        <v>4992</v>
      </c>
      <c r="E963" s="1" t="s">
        <v>44</v>
      </c>
      <c r="F963" s="1" t="s">
        <v>12</v>
      </c>
      <c r="G963" s="1" t="s">
        <v>777</v>
      </c>
      <c r="H963" s="1" t="s">
        <v>4993</v>
      </c>
      <c r="I963" s="1" t="s">
        <v>4996</v>
      </c>
      <c r="J963" s="1" t="s">
        <v>4994</v>
      </c>
      <c r="K963" s="1" t="s">
        <v>4995</v>
      </c>
      <c r="L963" t="str">
        <f>VLOOKUP(K963,Page1!A:F,6,FALSE)</f>
        <v>Access Project Manager</v>
      </c>
      <c r="M963" t="str">
        <f>VLOOKUP(H963,VehiclesReport!A:D,4,FALSE)</f>
        <v>1102005909</v>
      </c>
      <c r="N963" t="e">
        <f>VLOOKUP(M963,Blackout!A:J,10,FALSE)</f>
        <v>#N/A</v>
      </c>
      <c r="O963">
        <v>1</v>
      </c>
      <c r="P963">
        <f>SUMIF(Report!A:A,'Vehicle Details'!H963,Report!D:D)</f>
        <v>1118</v>
      </c>
      <c r="V963">
        <f>P963/(SUMIF(Report!A:A,'Vehicle Details'!H963,Report!F:F))</f>
        <v>28.674018979225441</v>
      </c>
      <c r="W963">
        <f>AVERAGEIF(Report!A:A,'Vehicle Details'!H963,Report!G:G)</f>
        <v>4.8666666666666663</v>
      </c>
      <c r="X963">
        <f>SUMIF(Report!A:A, 'Vehicle Details'!H963,Report!H:H)</f>
        <v>190.01</v>
      </c>
      <c r="AA963">
        <f>COUNTIF('National Seating Mobility - NSM'!B:B,'Vehicle Details'!H963)</f>
        <v>0</v>
      </c>
      <c r="AB963">
        <f>SUMIF('National Seating Mobility - NSM'!B:B,'Vehicle Details'!H963,'National Seating Mobility - NSM'!F:F)</f>
        <v>0</v>
      </c>
      <c r="AC963">
        <f>VLOOKUP(A963,Export!A:I,9,FALSE)</f>
        <v>0.29032258064516131</v>
      </c>
      <c r="AD963">
        <f>VLOOKUP(A963,Export!A:N,14,FALSE)</f>
        <v>173</v>
      </c>
    </row>
    <row r="964" spans="1:30">
      <c r="A964" s="1">
        <v>181</v>
      </c>
      <c r="B964" s="1" t="str">
        <f>VLOOKUP($A964,Contacts!$A:$O,14,FALSE)</f>
        <v>Big East</v>
      </c>
      <c r="C964" s="1" t="str">
        <f>VLOOKUP($A964,Contacts!$A:$O,15,FALSE)</f>
        <v>North East</v>
      </c>
      <c r="D964" s="1" t="s">
        <v>4997</v>
      </c>
      <c r="E964" s="1" t="s">
        <v>67</v>
      </c>
      <c r="F964" s="1" t="s">
        <v>45</v>
      </c>
      <c r="G964" s="1" t="s">
        <v>46</v>
      </c>
      <c r="H964" s="1" t="s">
        <v>4998</v>
      </c>
      <c r="I964" s="1" t="s">
        <v>5001</v>
      </c>
      <c r="J964" s="1" t="s">
        <v>4999</v>
      </c>
      <c r="K964" s="1" t="s">
        <v>5000</v>
      </c>
      <c r="L964" t="str">
        <f>VLOOKUP(K964,Page1!A:F,6,FALSE)</f>
        <v>Technician</v>
      </c>
      <c r="M964" t="str">
        <f>VLOOKUP(H964,VehiclesReport!A:D,4,FALSE)</f>
        <v>1112905997</v>
      </c>
      <c r="N964" t="e">
        <f>VLOOKUP(M964,Blackout!A:J,10,FALSE)</f>
        <v>#N/A</v>
      </c>
      <c r="O964">
        <v>1</v>
      </c>
      <c r="P964">
        <f>SUMIF(Report!A:A,'Vehicle Details'!H964,Report!D:D)</f>
        <v>252</v>
      </c>
      <c r="V964">
        <f>P964/(SUMIF(Report!A:A,'Vehicle Details'!H964,Report!F:F))</f>
        <v>10.37037037037037</v>
      </c>
      <c r="W964">
        <f>AVERAGEIF(Report!A:A,'Vehicle Details'!H964,Report!G:G)</f>
        <v>5.1349999999999998</v>
      </c>
      <c r="X964">
        <f>SUMIF(Report!A:A, 'Vehicle Details'!H964,Report!H:H)</f>
        <v>129.01999999999998</v>
      </c>
      <c r="AA964">
        <f>COUNTIF('National Seating Mobility - NSM'!B:B,'Vehicle Details'!H964)</f>
        <v>0</v>
      </c>
      <c r="AB964">
        <f>SUMIF('National Seating Mobility - NSM'!B:B,'Vehicle Details'!H964,'National Seating Mobility - NSM'!F:F)</f>
        <v>0</v>
      </c>
      <c r="AC964">
        <f>VLOOKUP(A964,Export!A:I,9,FALSE)</f>
        <v>0.15789473684210525</v>
      </c>
      <c r="AD964">
        <f>VLOOKUP(A964,Export!A:N,14,FALSE)</f>
        <v>167</v>
      </c>
    </row>
    <row r="965" spans="1:30">
      <c r="A965" s="1">
        <v>180</v>
      </c>
      <c r="B965" s="1" t="str">
        <f>VLOOKUP($A965,Contacts!$A:$O,14,FALSE)</f>
        <v>South West</v>
      </c>
      <c r="C965" s="1" t="str">
        <f>VLOOKUP($A965,Contacts!$A:$O,15,FALSE)</f>
        <v>West</v>
      </c>
      <c r="D965" s="1" t="s">
        <v>5002</v>
      </c>
      <c r="E965" s="1" t="s">
        <v>67</v>
      </c>
      <c r="F965" s="1" t="s">
        <v>45</v>
      </c>
      <c r="G965" s="1" t="s">
        <v>46</v>
      </c>
      <c r="H965" s="1" t="s">
        <v>5003</v>
      </c>
      <c r="I965" s="1" t="s">
        <v>5006</v>
      </c>
      <c r="J965" s="1" t="s">
        <v>5004</v>
      </c>
      <c r="K965" s="1" t="s">
        <v>5005</v>
      </c>
      <c r="L965" t="str">
        <f>VLOOKUP(K965,Page1!A:F,6,FALSE)</f>
        <v>Technician</v>
      </c>
      <c r="M965" s="61" t="str">
        <f>VLOOKUP(H965,VehiclesReport!A:D,4,FALSE)</f>
        <v>2201402379</v>
      </c>
      <c r="N965" t="str">
        <f>VLOOKUP(M965,Blackout!A:J,10,FALSE)</f>
        <v xml:space="preserve">69d 23h </v>
      </c>
      <c r="O965">
        <v>0</v>
      </c>
      <c r="P965">
        <f>SUMIF(Report!A:A,'Vehicle Details'!H965,Report!D:D)</f>
        <v>512</v>
      </c>
      <c r="V965">
        <f>P965/(SUMIF(Report!A:A,'Vehicle Details'!H965,Report!F:F))</f>
        <v>11.772821338238675</v>
      </c>
      <c r="W965">
        <f>AVERAGEIF(Report!A:A,'Vehicle Details'!H965,Report!G:G)</f>
        <v>4.7300000000000004</v>
      </c>
      <c r="X965">
        <f>SUMIF(Report!A:A, 'Vehicle Details'!H965,Report!H:H)</f>
        <v>204.24</v>
      </c>
      <c r="AA965">
        <f>COUNTIF('National Seating Mobility - NSM'!B:B,'Vehicle Details'!H965)</f>
        <v>0</v>
      </c>
      <c r="AB965">
        <f>SUMIF('National Seating Mobility - NSM'!B:B,'Vehicle Details'!H965,'National Seating Mobility - NSM'!F:F)</f>
        <v>0</v>
      </c>
      <c r="AC965">
        <f>VLOOKUP(A965,Export!A:I,9,FALSE)</f>
        <v>0.8</v>
      </c>
      <c r="AD965">
        <f>VLOOKUP(A965,Export!A:N,14,FALSE)</f>
        <v>58</v>
      </c>
    </row>
    <row r="966" spans="1:30">
      <c r="A966" s="1">
        <v>38</v>
      </c>
      <c r="B966" s="1" t="str">
        <f>VLOOKUP($A966,Contacts!$A:$O,14,FALSE)</f>
        <v>North Pacific</v>
      </c>
      <c r="C966" s="1" t="str">
        <f>VLOOKUP($A966,Contacts!$A:$O,15,FALSE)</f>
        <v>West</v>
      </c>
      <c r="D966" s="1" t="s">
        <v>5007</v>
      </c>
      <c r="E966" s="1" t="s">
        <v>136</v>
      </c>
      <c r="F966" s="1" t="s">
        <v>99</v>
      </c>
      <c r="G966" s="1" t="s">
        <v>100</v>
      </c>
      <c r="H966" s="1" t="s">
        <v>5008</v>
      </c>
      <c r="I966" s="1" t="s">
        <v>5011</v>
      </c>
      <c r="J966" s="1" t="s">
        <v>5009</v>
      </c>
      <c r="K966" s="1" t="s">
        <v>5010</v>
      </c>
      <c r="L966" t="str">
        <f>VLOOKUP(K966,Page1!A:F,6,FALSE)</f>
        <v>RTS</v>
      </c>
      <c r="M966" t="str">
        <f>VLOOKUP(H966,VehiclesReport!A:D,4,FALSE)</f>
        <v>1101801371</v>
      </c>
      <c r="N966" t="e">
        <f>VLOOKUP(M966,Blackout!A:J,10,FALSE)</f>
        <v>#N/A</v>
      </c>
      <c r="O966">
        <v>1</v>
      </c>
      <c r="P966">
        <f>SUMIF(Report!A:A,'Vehicle Details'!H966,Report!D:D)</f>
        <v>695</v>
      </c>
      <c r="V966">
        <f>P966/(SUMIF(Report!A:A,'Vehicle Details'!H966,Report!F:F))</f>
        <v>20.623145400593469</v>
      </c>
      <c r="W966">
        <f>AVERAGEIF(Report!A:A,'Vehicle Details'!H966,Report!G:G)</f>
        <v>6.3900000000000006</v>
      </c>
      <c r="X966">
        <f>SUMIF(Report!A:A, 'Vehicle Details'!H966,Report!H:H)</f>
        <v>215.35</v>
      </c>
      <c r="AA966">
        <f>COUNTIF('National Seating Mobility - NSM'!B:B,'Vehicle Details'!H966)</f>
        <v>0</v>
      </c>
      <c r="AB966">
        <f>SUMIF('National Seating Mobility - NSM'!B:B,'Vehicle Details'!H966,'National Seating Mobility - NSM'!F:F)</f>
        <v>0</v>
      </c>
      <c r="AC966">
        <f>VLOOKUP(A966,Export!A:I,9,FALSE)</f>
        <v>0.43243243243243246</v>
      </c>
      <c r="AD966">
        <f>VLOOKUP(A966,Export!A:N,14,FALSE)</f>
        <v>404</v>
      </c>
    </row>
    <row r="967" spans="1:30">
      <c r="A967" s="1">
        <v>65</v>
      </c>
      <c r="B967" s="1" t="str">
        <f>VLOOKUP($A967,Contacts!$A:$O,14,FALSE)</f>
        <v>New England</v>
      </c>
      <c r="C967" s="1" t="str">
        <f>VLOOKUP($A967,Contacts!$A:$O,15,FALSE)</f>
        <v>North East</v>
      </c>
      <c r="D967" s="1" t="s">
        <v>5012</v>
      </c>
      <c r="E967" s="1" t="s">
        <v>136</v>
      </c>
      <c r="F967" s="1" t="s">
        <v>99</v>
      </c>
      <c r="G967" s="1" t="s">
        <v>100</v>
      </c>
      <c r="H967" s="1" t="s">
        <v>5013</v>
      </c>
      <c r="I967" s="1" t="s">
        <v>5016</v>
      </c>
      <c r="J967" s="1" t="s">
        <v>5014</v>
      </c>
      <c r="K967" s="1" t="s">
        <v>5015</v>
      </c>
      <c r="L967" t="str">
        <f>VLOOKUP(K967,Page1!A:F,6,FALSE)</f>
        <v>RTS</v>
      </c>
      <c r="M967" t="str">
        <f>VLOOKUP(H967,VehiclesReport!A:D,4,FALSE)</f>
        <v>1101801173</v>
      </c>
      <c r="N967" t="e">
        <f>VLOOKUP(M967,Blackout!A:J,10,FALSE)</f>
        <v>#N/A</v>
      </c>
      <c r="O967">
        <v>1</v>
      </c>
      <c r="P967">
        <f>SUMIF(Report!A:A,'Vehicle Details'!H967,Report!D:D)</f>
        <v>1093</v>
      </c>
      <c r="V967">
        <f>P967/(SUMIF(Report!A:A,'Vehicle Details'!H967,Report!F:F))</f>
        <v>23.054207973001478</v>
      </c>
      <c r="W967">
        <f>AVERAGEIF(Report!A:A,'Vehicle Details'!H967,Report!G:G)</f>
        <v>4.6425000000000001</v>
      </c>
      <c r="X967">
        <f>SUMIF(Report!A:A, 'Vehicle Details'!H967,Report!H:H)</f>
        <v>220.92000000000002</v>
      </c>
      <c r="AA967">
        <f>COUNTIF('National Seating Mobility - NSM'!B:B,'Vehicle Details'!H967)</f>
        <v>0</v>
      </c>
      <c r="AB967">
        <f>SUMIF('National Seating Mobility - NSM'!B:B,'Vehicle Details'!H967,'National Seating Mobility - NSM'!F:F)</f>
        <v>0</v>
      </c>
      <c r="AC967">
        <f>VLOOKUP(A967,Export!A:I,9,FALSE)</f>
        <v>0.52307692307692311</v>
      </c>
      <c r="AD967">
        <f>VLOOKUP(A967,Export!A:N,14,FALSE)</f>
        <v>591</v>
      </c>
    </row>
    <row r="968" spans="1:30">
      <c r="A968" s="1">
        <v>88</v>
      </c>
      <c r="B968" s="1" t="str">
        <f>VLOOKUP($A968,Contacts!$A:$O,14,FALSE)</f>
        <v>South West</v>
      </c>
      <c r="C968" s="1" t="str">
        <f>VLOOKUP($A968,Contacts!$A:$O,15,FALSE)</f>
        <v>West</v>
      </c>
      <c r="D968" s="1" t="s">
        <v>5017</v>
      </c>
      <c r="E968" s="1" t="s">
        <v>67</v>
      </c>
      <c r="F968" s="1" t="s">
        <v>45</v>
      </c>
      <c r="G968" s="1" t="s">
        <v>46</v>
      </c>
      <c r="H968" s="1" t="s">
        <v>5018</v>
      </c>
      <c r="I968" s="1" t="s">
        <v>5021</v>
      </c>
      <c r="J968" s="1" t="s">
        <v>5019</v>
      </c>
      <c r="K968" s="1" t="s">
        <v>5020</v>
      </c>
      <c r="L968" t="str">
        <f>VLOOKUP(K968,Page1!A:F,6,FALSE)</f>
        <v>Technician</v>
      </c>
      <c r="M968" s="61" t="str">
        <f>VLOOKUP(H968,VehiclesReport!A:D,4,FALSE)</f>
        <v>8110682105</v>
      </c>
      <c r="N968" t="str">
        <f>VLOOKUP(M968,Blackout!A:J,10,FALSE)</f>
        <v xml:space="preserve">117d 17h </v>
      </c>
      <c r="O968">
        <v>0</v>
      </c>
      <c r="P968">
        <f>SUMIF(Report!A:A,'Vehicle Details'!H968,Report!D:D)</f>
        <v>241</v>
      </c>
      <c r="V968">
        <f>P968/(SUMIF(Report!A:A,'Vehicle Details'!H968,Report!F:F))</f>
        <v>13.71656232214001</v>
      </c>
      <c r="W968">
        <f>AVERAGEIF(Report!A:A,'Vehicle Details'!H968,Report!G:G)</f>
        <v>5.65</v>
      </c>
      <c r="X968">
        <f>SUMIF(Report!A:A, 'Vehicle Details'!H968,Report!H:H)</f>
        <v>96.68</v>
      </c>
      <c r="AA968">
        <f>COUNTIF('National Seating Mobility - NSM'!B:B,'Vehicle Details'!H968)</f>
        <v>0</v>
      </c>
      <c r="AB968">
        <f>SUMIF('National Seating Mobility - NSM'!B:B,'Vehicle Details'!H968,'National Seating Mobility - NSM'!F:F)</f>
        <v>0</v>
      </c>
      <c r="AC968">
        <f>VLOOKUP(A968,Export!A:I,9,FALSE)</f>
        <v>0.66666666666666663</v>
      </c>
      <c r="AD968">
        <f>VLOOKUP(A968,Export!A:N,14,FALSE)</f>
        <v>55</v>
      </c>
    </row>
    <row r="969" spans="1:30">
      <c r="A969" s="1">
        <v>149</v>
      </c>
      <c r="B969" s="1" t="str">
        <f>VLOOKUP($A969,Contacts!$A:$O,14,FALSE)</f>
        <v>Mid-Atlantic</v>
      </c>
      <c r="C969" s="1" t="str">
        <f>VLOOKUP($A969,Contacts!$A:$O,15,FALSE)</f>
        <v>North East</v>
      </c>
      <c r="D969" s="1" t="s">
        <v>5022</v>
      </c>
      <c r="E969" s="1" t="s">
        <v>331</v>
      </c>
      <c r="F969" s="1" t="s">
        <v>21</v>
      </c>
      <c r="G969" s="1" t="s">
        <v>1258</v>
      </c>
      <c r="H969" s="1" t="s">
        <v>5023</v>
      </c>
      <c r="I969" s="1" t="s">
        <v>5025</v>
      </c>
      <c r="J969" s="1" t="s">
        <v>1647</v>
      </c>
      <c r="K969" s="1" t="s">
        <v>5024</v>
      </c>
      <c r="L969" t="str">
        <f>VLOOKUP(K969,Page1!A:F,6,FALSE)</f>
        <v>Technician</v>
      </c>
      <c r="M969" t="str">
        <f>VLOOKUP(H969,VehiclesReport!A:D,4,FALSE)</f>
        <v>1101903462</v>
      </c>
      <c r="N969" t="e">
        <f>VLOOKUP(M969,Blackout!A:J,10,FALSE)</f>
        <v>#N/A</v>
      </c>
      <c r="O969">
        <v>1</v>
      </c>
      <c r="P969">
        <f>SUMIF(Report!A:A,'Vehicle Details'!H969,Report!D:D)</f>
        <v>0</v>
      </c>
      <c r="V969" t="e">
        <f>P969/(SUMIF(Report!A:A,'Vehicle Details'!H969,Report!F:F))</f>
        <v>#DIV/0!</v>
      </c>
      <c r="W969" t="e">
        <f>AVERAGEIF(Report!A:A,'Vehicle Details'!H969,Report!G:G)</f>
        <v>#DIV/0!</v>
      </c>
      <c r="X969">
        <f>SUMIF(Report!A:A, 'Vehicle Details'!H969,Report!H:H)</f>
        <v>0</v>
      </c>
      <c r="AA969" s="61">
        <f>COUNTIF('National Seating Mobility - NSM'!B:B,'Vehicle Details'!H969)</f>
        <v>1</v>
      </c>
      <c r="AB969">
        <f>SUMIF('National Seating Mobility - NSM'!B:B,'Vehicle Details'!H969,'National Seating Mobility - NSM'!F:F)</f>
        <v>0</v>
      </c>
      <c r="AC969">
        <f>VLOOKUP(A969,Export!A:I,9,FALSE)</f>
        <v>0.75</v>
      </c>
      <c r="AD969">
        <f>VLOOKUP(A969,Export!A:N,14,FALSE)</f>
        <v>123</v>
      </c>
    </row>
    <row r="970" spans="1:30">
      <c r="A970" s="1">
        <v>210</v>
      </c>
      <c r="B970" s="1" t="str">
        <f>VLOOKUP($A970,Contacts!$A:$O,14,FALSE)</f>
        <v>Gulf Coast</v>
      </c>
      <c r="C970" s="1" t="str">
        <f>VLOOKUP($A970,Contacts!$A:$O,15,FALSE)</f>
        <v>South East</v>
      </c>
      <c r="D970" s="1" t="s">
        <v>5026</v>
      </c>
      <c r="E970" s="1" t="s">
        <v>136</v>
      </c>
      <c r="F970" s="1" t="s">
        <v>99</v>
      </c>
      <c r="G970" s="1" t="s">
        <v>100</v>
      </c>
      <c r="H970" s="1" t="s">
        <v>5027</v>
      </c>
      <c r="I970" s="1" t="s">
        <v>5030</v>
      </c>
      <c r="J970" s="1" t="s">
        <v>5028</v>
      </c>
      <c r="K970" s="1" t="s">
        <v>5029</v>
      </c>
      <c r="L970" t="str">
        <f>VLOOKUP(K970,Page1!A:F,6,FALSE)</f>
        <v>RTS</v>
      </c>
      <c r="M970" t="str">
        <f>VLOOKUP(H970,VehiclesReport!A:D,4,FALSE)</f>
        <v>0051186020</v>
      </c>
      <c r="N970" t="e">
        <f>VLOOKUP(M970,Blackout!A:J,10,FALSE)</f>
        <v>#N/A</v>
      </c>
      <c r="O970">
        <v>1</v>
      </c>
      <c r="P970">
        <f>SUMIF(Report!A:A,'Vehicle Details'!H970,Report!D:D)</f>
        <v>354</v>
      </c>
      <c r="V970">
        <f>P970/(SUMIF(Report!A:A,'Vehicle Details'!H970,Report!F:F))</f>
        <v>20.545560069645965</v>
      </c>
      <c r="W970">
        <f>AVERAGEIF(Report!A:A,'Vehicle Details'!H970,Report!G:G)</f>
        <v>4.28</v>
      </c>
      <c r="X970">
        <f>SUMIF(Report!A:A, 'Vehicle Details'!H970,Report!H:H)</f>
        <v>73.709999999999994</v>
      </c>
      <c r="AA970">
        <f>COUNTIF('National Seating Mobility - NSM'!B:B,'Vehicle Details'!H970)</f>
        <v>0</v>
      </c>
      <c r="AB970">
        <f>SUMIF('National Seating Mobility - NSM'!B:B,'Vehicle Details'!H970,'National Seating Mobility - NSM'!F:F)</f>
        <v>0</v>
      </c>
      <c r="AC970">
        <f>VLOOKUP(A970,Export!A:I,9,FALSE)</f>
        <v>0.6</v>
      </c>
      <c r="AD970">
        <f>VLOOKUP(A970,Export!A:N,14,FALSE)</f>
        <v>56</v>
      </c>
    </row>
    <row r="971" spans="1:30">
      <c r="A971" s="1">
        <v>38</v>
      </c>
      <c r="B971" s="1" t="str">
        <f>VLOOKUP($A971,Contacts!$A:$O,14,FALSE)</f>
        <v>North Pacific</v>
      </c>
      <c r="C971" s="1" t="str">
        <f>VLOOKUP($A971,Contacts!$A:$O,15,FALSE)</f>
        <v>West</v>
      </c>
      <c r="D971" s="1" t="s">
        <v>5031</v>
      </c>
      <c r="E971" s="1" t="s">
        <v>136</v>
      </c>
      <c r="F971" s="1" t="s">
        <v>45</v>
      </c>
      <c r="G971" s="1" t="s">
        <v>68</v>
      </c>
      <c r="H971" s="1" t="s">
        <v>5032</v>
      </c>
      <c r="I971" s="1" t="s">
        <v>5035</v>
      </c>
      <c r="J971" s="1" t="s">
        <v>5033</v>
      </c>
      <c r="K971" s="1" t="s">
        <v>5034</v>
      </c>
      <c r="L971" t="str">
        <f>VLOOKUP(K971,Page1!A:F,6,FALSE)</f>
        <v>RTS</v>
      </c>
      <c r="M971" t="str">
        <f>VLOOKUP(H971,VehiclesReport!A:D,4,FALSE)</f>
        <v>1112901496</v>
      </c>
      <c r="N971" t="e">
        <f>VLOOKUP(M971,Blackout!A:J,10,FALSE)</f>
        <v>#N/A</v>
      </c>
      <c r="O971">
        <v>1</v>
      </c>
      <c r="P971">
        <f>SUMIF(Report!A:A,'Vehicle Details'!H971,Report!D:D)</f>
        <v>241</v>
      </c>
      <c r="V971">
        <f>P971/(SUMIF(Report!A:A,'Vehicle Details'!H971,Report!F:F))</f>
        <v>25.941872981700755</v>
      </c>
      <c r="W971">
        <f>AVERAGEIF(Report!A:A,'Vehicle Details'!H971,Report!G:G)</f>
        <v>6.18</v>
      </c>
      <c r="X971">
        <f>SUMIF(Report!A:A, 'Vehicle Details'!H971,Report!H:H)</f>
        <v>57.45</v>
      </c>
      <c r="AA971">
        <f>COUNTIF('National Seating Mobility - NSM'!B:B,'Vehicle Details'!H971)</f>
        <v>0</v>
      </c>
      <c r="AB971">
        <f>SUMIF('National Seating Mobility - NSM'!B:B,'Vehicle Details'!H971,'National Seating Mobility - NSM'!F:F)</f>
        <v>0</v>
      </c>
      <c r="AC971">
        <f>VLOOKUP(A971,Export!A:I,9,FALSE)</f>
        <v>0.43243243243243246</v>
      </c>
      <c r="AD971">
        <f>VLOOKUP(A971,Export!A:N,14,FALSE)</f>
        <v>404</v>
      </c>
    </row>
    <row r="972" spans="1:30">
      <c r="A972" s="1">
        <v>38</v>
      </c>
      <c r="B972" s="1" t="str">
        <f>VLOOKUP($A972,Contacts!$A:$O,14,FALSE)</f>
        <v>North Pacific</v>
      </c>
      <c r="C972" s="1" t="str">
        <f>VLOOKUP($A972,Contacts!$A:$O,15,FALSE)</f>
        <v>West</v>
      </c>
      <c r="D972" s="1" t="s">
        <v>5036</v>
      </c>
      <c r="E972" s="1" t="s">
        <v>136</v>
      </c>
      <c r="F972" s="1" t="s">
        <v>45</v>
      </c>
      <c r="G972" s="1" t="s">
        <v>68</v>
      </c>
      <c r="H972" s="1" t="s">
        <v>5037</v>
      </c>
      <c r="I972" s="1" t="s">
        <v>5040</v>
      </c>
      <c r="J972" s="1" t="s">
        <v>5038</v>
      </c>
      <c r="K972" s="1" t="s">
        <v>5039</v>
      </c>
      <c r="L972" t="str">
        <f>VLOOKUP(K972,Page1!A:F,6,FALSE)</f>
        <v>Technician Senior</v>
      </c>
      <c r="M972" t="str">
        <f>VLOOKUP(H972,VehiclesReport!A:D,4,FALSE)</f>
        <v>1113001155</v>
      </c>
      <c r="N972" t="e">
        <f>VLOOKUP(M972,Blackout!A:J,10,FALSE)</f>
        <v>#N/A</v>
      </c>
      <c r="O972">
        <v>1</v>
      </c>
      <c r="P972">
        <f>SUMIF(Report!A:A,'Vehicle Details'!H972,Report!D:D)</f>
        <v>407</v>
      </c>
      <c r="V972">
        <f>P972/(SUMIF(Report!A:A,'Vehicle Details'!H972,Report!F:F))</f>
        <v>20.128585558852624</v>
      </c>
      <c r="W972">
        <f>AVERAGEIF(Report!A:A,'Vehicle Details'!H972,Report!G:G)</f>
        <v>6.25</v>
      </c>
      <c r="X972">
        <f>SUMIF(Report!A:A, 'Vehicle Details'!H972,Report!H:H)</f>
        <v>126.60999999999999</v>
      </c>
      <c r="AA972">
        <f>COUNTIF('National Seating Mobility - NSM'!B:B,'Vehicle Details'!H972)</f>
        <v>0</v>
      </c>
      <c r="AB972">
        <f>SUMIF('National Seating Mobility - NSM'!B:B,'Vehicle Details'!H972,'National Seating Mobility - NSM'!F:F)</f>
        <v>0</v>
      </c>
      <c r="AC972">
        <f>VLOOKUP(A972,Export!A:I,9,FALSE)</f>
        <v>0.43243243243243246</v>
      </c>
      <c r="AD972">
        <f>VLOOKUP(A972,Export!A:N,14,FALSE)</f>
        <v>404</v>
      </c>
    </row>
    <row r="973" spans="1:30">
      <c r="A973" s="1">
        <v>980</v>
      </c>
      <c r="B973" s="1" t="e">
        <f>VLOOKUP($A973,Contacts!$A:$O,14,FALSE)</f>
        <v>#N/A</v>
      </c>
      <c r="C973" s="1" t="e">
        <f>VLOOKUP($A973,Contacts!$A:$O,15,FALSE)</f>
        <v>#N/A</v>
      </c>
      <c r="D973" s="1" t="s">
        <v>5041</v>
      </c>
      <c r="E973" s="1" t="s">
        <v>136</v>
      </c>
      <c r="F973" s="1" t="s">
        <v>45</v>
      </c>
      <c r="G973" s="1" t="s">
        <v>171</v>
      </c>
      <c r="H973" s="1" t="s">
        <v>5042</v>
      </c>
      <c r="I973" s="1" t="s">
        <v>5045</v>
      </c>
      <c r="J973" s="1" t="s">
        <v>5043</v>
      </c>
      <c r="K973" s="1" t="s">
        <v>5044</v>
      </c>
      <c r="L973" t="str">
        <f>VLOOKUP(K973,Page1!A:F,6,FALSE)</f>
        <v>Area Manager</v>
      </c>
      <c r="M973" s="61" t="str">
        <f>VLOOKUP(H973,VehiclesReport!A:D,4,FALSE)</f>
        <v>0042187026</v>
      </c>
      <c r="N973" t="str">
        <f>VLOOKUP(M973,Blackout!A:J,10,FALSE)</f>
        <v>Not Activated</v>
      </c>
      <c r="O973">
        <v>0</v>
      </c>
      <c r="P973">
        <f>SUMIF(Report!A:A,'Vehicle Details'!H973,Report!D:D)</f>
        <v>543</v>
      </c>
      <c r="V973">
        <f>P973/(SUMIF(Report!A:A,'Vehicle Details'!H973,Report!F:F))</f>
        <v>39.008620689655174</v>
      </c>
      <c r="W973">
        <f>AVERAGEIF(Report!A:A,'Vehicle Details'!H973,Report!G:G)</f>
        <v>6.1</v>
      </c>
      <c r="X973">
        <f>SUMIF(Report!A:A, 'Vehicle Details'!H973,Report!H:H)</f>
        <v>84.88</v>
      </c>
      <c r="AA973">
        <f>COUNTIF('National Seating Mobility - NSM'!B:B,'Vehicle Details'!H973)</f>
        <v>0</v>
      </c>
      <c r="AB973">
        <f>SUMIF('National Seating Mobility - NSM'!B:B,'Vehicle Details'!H973,'National Seating Mobility - NSM'!F:F)</f>
        <v>0</v>
      </c>
      <c r="AC973" t="e">
        <f>VLOOKUP(A973,Export!A:I,9,FALSE)</f>
        <v>#N/A</v>
      </c>
      <c r="AD973" t="e">
        <f>VLOOKUP(A973,Export!A:N,14,FALSE)</f>
        <v>#N/A</v>
      </c>
    </row>
    <row r="974" spans="1:30">
      <c r="A974" s="1">
        <v>237</v>
      </c>
      <c r="B974" s="1" t="str">
        <f>VLOOKUP($A974,Contacts!$A:$O,14,FALSE)</f>
        <v>Pac.N.West</v>
      </c>
      <c r="C974" s="1" t="str">
        <f>VLOOKUP($A974,Contacts!$A:$O,15,FALSE)</f>
        <v>West</v>
      </c>
      <c r="D974" s="1" t="s">
        <v>5046</v>
      </c>
      <c r="E974" s="1" t="s">
        <v>398</v>
      </c>
      <c r="F974" s="1" t="s">
        <v>45</v>
      </c>
      <c r="G974" s="1" t="s">
        <v>53</v>
      </c>
      <c r="H974" s="1" t="s">
        <v>5047</v>
      </c>
      <c r="I974" s="1" t="s">
        <v>5048</v>
      </c>
      <c r="J974" s="1" t="s">
        <v>1872</v>
      </c>
      <c r="K974" s="60"/>
      <c r="L974" t="e">
        <f>VLOOKUP(K974,Page1!A:F,6,FALSE)</f>
        <v>#N/A</v>
      </c>
      <c r="M974" t="str">
        <f>VLOOKUP(H974,VehiclesReport!A:D,4,FALSE)</f>
        <v>0051187055</v>
      </c>
      <c r="N974" t="e">
        <f>VLOOKUP(M974,Blackout!A:J,10,FALSE)</f>
        <v>#N/A</v>
      </c>
      <c r="O974">
        <v>1</v>
      </c>
      <c r="P974">
        <f>SUMIF(Report!A:A,'Vehicle Details'!H974,Report!D:D)</f>
        <v>0</v>
      </c>
      <c r="V974" t="e">
        <f>P974/(SUMIF(Report!A:A,'Vehicle Details'!H974,Report!F:F))</f>
        <v>#DIV/0!</v>
      </c>
      <c r="W974" t="e">
        <f>AVERAGEIF(Report!A:A,'Vehicle Details'!H974,Report!G:G)</f>
        <v>#DIV/0!</v>
      </c>
      <c r="X974">
        <f>SUMIF(Report!A:A, 'Vehicle Details'!H974,Report!H:H)</f>
        <v>0</v>
      </c>
      <c r="AA974">
        <f>COUNTIF('National Seating Mobility - NSM'!B:B,'Vehicle Details'!H974)</f>
        <v>0</v>
      </c>
      <c r="AB974">
        <f>SUMIF('National Seating Mobility - NSM'!B:B,'Vehicle Details'!H974,'National Seating Mobility - NSM'!F:F)</f>
        <v>0</v>
      </c>
      <c r="AC974">
        <f>VLOOKUP(A974,Export!A:I,9,FALSE)</f>
        <v>0.66666666666666663</v>
      </c>
      <c r="AD974">
        <f>VLOOKUP(A974,Export!A:N,14,FALSE)</f>
        <v>23</v>
      </c>
    </row>
    <row r="975" spans="1:30">
      <c r="A975" s="1">
        <v>7</v>
      </c>
      <c r="B975" s="1" t="str">
        <f>VLOOKUP($A975,Contacts!$A:$O,14,FALSE)</f>
        <v>Gulf Coast</v>
      </c>
      <c r="C975" s="1" t="str">
        <f>VLOOKUP($A975,Contacts!$A:$O,15,FALSE)</f>
        <v>South East</v>
      </c>
      <c r="D975" s="1" t="s">
        <v>5049</v>
      </c>
      <c r="E975" s="1" t="s">
        <v>11</v>
      </c>
      <c r="F975" s="1" t="s">
        <v>12</v>
      </c>
      <c r="G975" s="1" t="s">
        <v>37</v>
      </c>
      <c r="H975" s="1" t="s">
        <v>5050</v>
      </c>
      <c r="I975" s="1" t="s">
        <v>5053</v>
      </c>
      <c r="J975" s="1" t="s">
        <v>5051</v>
      </c>
      <c r="K975" s="1" t="s">
        <v>5052</v>
      </c>
      <c r="L975" t="str">
        <f>VLOOKUP(K975,Page1!A:F,6,FALSE)</f>
        <v>Technician</v>
      </c>
      <c r="M975" t="str">
        <f>VLOOKUP(H975,VehiclesReport!A:D,4,FALSE)</f>
        <v>0042286065</v>
      </c>
      <c r="N975" t="e">
        <f>VLOOKUP(M975,Blackout!A:J,10,FALSE)</f>
        <v>#N/A</v>
      </c>
      <c r="O975">
        <v>1</v>
      </c>
      <c r="P975">
        <f>SUMIF(Report!A:A,'Vehicle Details'!H975,Report!D:D)</f>
        <v>174</v>
      </c>
      <c r="V975">
        <f>P975/(SUMIF(Report!A:A,'Vehicle Details'!H975,Report!F:F))</f>
        <v>7.2681704260651623</v>
      </c>
      <c r="W975">
        <f>AVERAGEIF(Report!A:A,'Vehicle Details'!H975,Report!G:G)</f>
        <v>4.5</v>
      </c>
      <c r="X975">
        <f>SUMIF(Report!A:A, 'Vehicle Details'!H975,Report!H:H)</f>
        <v>107.74</v>
      </c>
      <c r="AA975">
        <f>COUNTIF('National Seating Mobility - NSM'!B:B,'Vehicle Details'!H975)</f>
        <v>0</v>
      </c>
      <c r="AB975">
        <f>SUMIF('National Seating Mobility - NSM'!B:B,'Vehicle Details'!H975,'National Seating Mobility - NSM'!F:F)</f>
        <v>0</v>
      </c>
      <c r="AC975">
        <f>VLOOKUP(A975,Export!A:I,9,FALSE)</f>
        <v>0.6</v>
      </c>
      <c r="AD975">
        <f>VLOOKUP(A975,Export!A:N,14,FALSE)</f>
        <v>337</v>
      </c>
    </row>
    <row r="976" spans="1:30">
      <c r="A976" s="1">
        <v>163</v>
      </c>
      <c r="B976" s="1" t="str">
        <f>VLOOKUP($A976,Contacts!$A:$O,14,FALSE)</f>
        <v>New England</v>
      </c>
      <c r="C976" s="1" t="str">
        <f>VLOOKUP($A976,Contacts!$A:$O,15,FALSE)</f>
        <v>North East</v>
      </c>
      <c r="D976" s="1" t="s">
        <v>5054</v>
      </c>
      <c r="E976" s="1" t="s">
        <v>20</v>
      </c>
      <c r="F976" s="1" t="s">
        <v>21</v>
      </c>
      <c r="G976" s="1" t="s">
        <v>447</v>
      </c>
      <c r="H976" s="1" t="s">
        <v>5055</v>
      </c>
      <c r="I976" s="1" t="s">
        <v>5057</v>
      </c>
      <c r="J976" s="1" t="s">
        <v>5056</v>
      </c>
      <c r="K976" s="1" t="s">
        <v>3006</v>
      </c>
      <c r="L976" t="str">
        <f>VLOOKUP(K976,Page1!A:F,6,FALSE)</f>
        <v>RTS</v>
      </c>
      <c r="M976" s="61" t="e">
        <f>VLOOKUP(H976,VehiclesReport!A:D,4,FALSE)</f>
        <v>#N/A</v>
      </c>
      <c r="N976" t="e">
        <f>VLOOKUP(M976,Blackout!A:J,10,FALSE)</f>
        <v>#N/A</v>
      </c>
      <c r="O976">
        <v>0</v>
      </c>
      <c r="P976">
        <f>SUMIF(Report!A:A,'Vehicle Details'!H976,Report!D:D)</f>
        <v>680</v>
      </c>
      <c r="V976">
        <f>P976/(SUMIF(Report!A:A,'Vehicle Details'!H976,Report!F:F))</f>
        <v>28.789161727349708</v>
      </c>
      <c r="W976">
        <f>AVERAGEIF(Report!A:A,'Vehicle Details'!H976,Report!G:G)</f>
        <v>4.75</v>
      </c>
      <c r="X976">
        <f>SUMIF(Report!A:A, 'Vehicle Details'!H976,Report!H:H)</f>
        <v>112.16</v>
      </c>
      <c r="AA976">
        <f>COUNTIF('National Seating Mobility - NSM'!B:B,'Vehicle Details'!H976)</f>
        <v>0</v>
      </c>
      <c r="AB976">
        <f>SUMIF('National Seating Mobility - NSM'!B:B,'Vehicle Details'!H976,'National Seating Mobility - NSM'!F:F)</f>
        <v>0</v>
      </c>
      <c r="AC976">
        <f>VLOOKUP(A976,Export!A:I,9,FALSE)</f>
        <v>0.5</v>
      </c>
      <c r="AD976">
        <f>VLOOKUP(A976,Export!A:N,14,FALSE)</f>
        <v>39</v>
      </c>
    </row>
  </sheetData>
  <autoFilter ref="A1:AJ976" xr:uid="{874DA23A-BF62-489D-99D1-F72FD196228B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786B7-3B96-40EA-8BE1-265F00A6DBBD}">
  <dimension ref="A1:R226"/>
  <sheetViews>
    <sheetView workbookViewId="0">
      <selection activeCell="N1" sqref="N1:O1048576"/>
    </sheetView>
  </sheetViews>
  <sheetFormatPr defaultRowHeight="15"/>
  <sheetData>
    <row r="1" spans="1:18">
      <c r="A1" s="3" t="s">
        <v>5</v>
      </c>
      <c r="B1" s="4" t="s">
        <v>5079</v>
      </c>
      <c r="C1" s="4" t="s">
        <v>5080</v>
      </c>
      <c r="D1" s="4" t="s">
        <v>5081</v>
      </c>
      <c r="E1" s="4" t="s">
        <v>5082</v>
      </c>
      <c r="F1" s="5" t="s">
        <v>5083</v>
      </c>
      <c r="G1" s="5" t="s">
        <v>5084</v>
      </c>
      <c r="H1" s="5" t="s">
        <v>5085</v>
      </c>
      <c r="I1" s="5" t="s">
        <v>5086</v>
      </c>
      <c r="J1" s="5" t="s">
        <v>5087</v>
      </c>
      <c r="K1" s="6" t="s">
        <v>5088</v>
      </c>
      <c r="L1" s="7" t="s">
        <v>5089</v>
      </c>
      <c r="M1" s="6" t="s">
        <v>5090</v>
      </c>
      <c r="N1" s="8" t="s">
        <v>5077</v>
      </c>
      <c r="O1" s="9" t="s">
        <v>5078</v>
      </c>
      <c r="P1" s="9" t="s">
        <v>5091</v>
      </c>
      <c r="Q1" s="10"/>
      <c r="R1" s="11"/>
    </row>
    <row r="2" spans="1:18">
      <c r="A2" s="12">
        <v>2</v>
      </c>
      <c r="B2" s="13" t="s">
        <v>5092</v>
      </c>
      <c r="C2" s="13" t="s">
        <v>5093</v>
      </c>
      <c r="D2" s="14" t="s">
        <v>5094</v>
      </c>
      <c r="E2" s="16" t="s">
        <v>5095</v>
      </c>
      <c r="F2" s="15" t="s">
        <v>5096</v>
      </c>
      <c r="G2" s="13" t="s">
        <v>5097</v>
      </c>
      <c r="H2" s="13" t="s">
        <v>5098</v>
      </c>
      <c r="I2" s="13" t="s">
        <v>5099</v>
      </c>
      <c r="J2" s="13">
        <v>35124</v>
      </c>
      <c r="K2" s="13" t="s">
        <v>5100</v>
      </c>
      <c r="L2" s="13" t="s">
        <v>5101</v>
      </c>
      <c r="M2" s="13" t="s">
        <v>5102</v>
      </c>
      <c r="N2" s="13" t="s">
        <v>5103</v>
      </c>
      <c r="O2" s="10" t="s">
        <v>5104</v>
      </c>
      <c r="P2" s="17" t="s">
        <v>5105</v>
      </c>
      <c r="Q2" s="10"/>
      <c r="R2" s="11"/>
    </row>
    <row r="3" spans="1:18">
      <c r="A3" s="12">
        <v>3</v>
      </c>
      <c r="B3" s="13" t="s">
        <v>5106</v>
      </c>
      <c r="C3" s="13" t="s">
        <v>5107</v>
      </c>
      <c r="D3" s="14" t="s">
        <v>4063</v>
      </c>
      <c r="E3" s="16" t="s">
        <v>5108</v>
      </c>
      <c r="F3" s="15" t="s">
        <v>5109</v>
      </c>
      <c r="G3" s="13" t="s">
        <v>5110</v>
      </c>
      <c r="H3" s="13" t="s">
        <v>5111</v>
      </c>
      <c r="I3" s="13" t="s">
        <v>5112</v>
      </c>
      <c r="J3" s="13">
        <v>33172</v>
      </c>
      <c r="K3" s="13" t="s">
        <v>5113</v>
      </c>
      <c r="L3" s="13" t="s">
        <v>5114</v>
      </c>
      <c r="M3" s="13" t="s">
        <v>5102</v>
      </c>
      <c r="N3" s="13" t="s">
        <v>5103</v>
      </c>
      <c r="O3" s="10" t="s">
        <v>5104</v>
      </c>
      <c r="P3" s="18" t="s">
        <v>5115</v>
      </c>
      <c r="Q3" s="10"/>
      <c r="R3" s="11"/>
    </row>
    <row r="4" spans="1:18">
      <c r="A4" s="12">
        <v>4</v>
      </c>
      <c r="B4" s="13" t="s">
        <v>5116</v>
      </c>
      <c r="C4" s="13" t="s">
        <v>5107</v>
      </c>
      <c r="D4" s="14" t="s">
        <v>5117</v>
      </c>
      <c r="E4" s="16" t="s">
        <v>5118</v>
      </c>
      <c r="F4" s="15" t="s">
        <v>5119</v>
      </c>
      <c r="G4" s="13" t="s">
        <v>5120</v>
      </c>
      <c r="H4" s="13" t="s">
        <v>5121</v>
      </c>
      <c r="I4" s="13" t="s">
        <v>5122</v>
      </c>
      <c r="J4" s="13">
        <v>77054</v>
      </c>
      <c r="K4" s="13" t="s">
        <v>5123</v>
      </c>
      <c r="L4" s="13" t="s">
        <v>5124</v>
      </c>
      <c r="M4" s="13" t="s">
        <v>5125</v>
      </c>
      <c r="N4" s="13" t="s">
        <v>5126</v>
      </c>
      <c r="O4" s="10" t="s">
        <v>5104</v>
      </c>
      <c r="P4" s="18" t="s">
        <v>5105</v>
      </c>
      <c r="Q4" s="10"/>
      <c r="R4" s="11"/>
    </row>
    <row r="5" spans="1:18">
      <c r="A5" s="12">
        <v>5</v>
      </c>
      <c r="B5" s="13" t="s">
        <v>5127</v>
      </c>
      <c r="C5" s="13" t="s">
        <v>5107</v>
      </c>
      <c r="D5" s="14" t="s">
        <v>3503</v>
      </c>
      <c r="E5" s="15" t="s">
        <v>5128</v>
      </c>
      <c r="F5" s="15" t="s">
        <v>5129</v>
      </c>
      <c r="G5" s="13" t="s">
        <v>5130</v>
      </c>
      <c r="H5" s="13" t="s">
        <v>5131</v>
      </c>
      <c r="I5" s="13" t="s">
        <v>5132</v>
      </c>
      <c r="J5" s="13">
        <v>30341</v>
      </c>
      <c r="K5" s="13" t="s">
        <v>5133</v>
      </c>
      <c r="L5" s="13" t="s">
        <v>5134</v>
      </c>
      <c r="M5" s="13" t="s">
        <v>5102</v>
      </c>
      <c r="N5" s="13" t="s">
        <v>5103</v>
      </c>
      <c r="O5" s="10" t="s">
        <v>5104</v>
      </c>
      <c r="P5" s="18" t="s">
        <v>5115</v>
      </c>
      <c r="Q5" s="10"/>
      <c r="R5" s="11"/>
    </row>
    <row r="6" spans="1:18">
      <c r="A6" s="12">
        <v>7</v>
      </c>
      <c r="B6" s="13" t="s">
        <v>5135</v>
      </c>
      <c r="C6" s="13" t="s">
        <v>5107</v>
      </c>
      <c r="D6" s="14" t="s">
        <v>927</v>
      </c>
      <c r="E6" s="16" t="s">
        <v>5136</v>
      </c>
      <c r="F6" s="15" t="s">
        <v>5137</v>
      </c>
      <c r="G6" s="13" t="s">
        <v>5138</v>
      </c>
      <c r="H6" s="13" t="s">
        <v>5139</v>
      </c>
      <c r="I6" s="13" t="s">
        <v>5122</v>
      </c>
      <c r="J6" s="13">
        <v>75234</v>
      </c>
      <c r="K6" s="13" t="s">
        <v>5140</v>
      </c>
      <c r="L6" s="13" t="s">
        <v>5141</v>
      </c>
      <c r="M6" s="13" t="s">
        <v>5125</v>
      </c>
      <c r="N6" s="13" t="s">
        <v>5126</v>
      </c>
      <c r="O6" s="10" t="s">
        <v>5104</v>
      </c>
      <c r="P6" s="18" t="s">
        <v>5105</v>
      </c>
      <c r="Q6" s="10"/>
      <c r="R6" s="11"/>
    </row>
    <row r="7" spans="1:18">
      <c r="A7" s="12">
        <v>8</v>
      </c>
      <c r="B7" s="13" t="s">
        <v>5142</v>
      </c>
      <c r="C7" s="13" t="s">
        <v>5107</v>
      </c>
      <c r="D7" s="14" t="s">
        <v>5143</v>
      </c>
      <c r="E7" s="16" t="s">
        <v>5144</v>
      </c>
      <c r="F7" s="15" t="s">
        <v>5145</v>
      </c>
      <c r="G7" s="13" t="s">
        <v>5146</v>
      </c>
      <c r="H7" s="13" t="s">
        <v>5147</v>
      </c>
      <c r="I7" s="13" t="s">
        <v>5148</v>
      </c>
      <c r="J7" s="13">
        <v>91406</v>
      </c>
      <c r="K7" s="13" t="s">
        <v>5149</v>
      </c>
      <c r="L7" s="13" t="s">
        <v>5150</v>
      </c>
      <c r="M7" s="13" t="s">
        <v>5151</v>
      </c>
      <c r="N7" s="13" t="s">
        <v>5152</v>
      </c>
      <c r="O7" s="10" t="s">
        <v>5153</v>
      </c>
      <c r="P7" s="18" t="s">
        <v>5154</v>
      </c>
      <c r="Q7" s="10"/>
      <c r="R7" s="11"/>
    </row>
    <row r="8" spans="1:18">
      <c r="A8" s="12">
        <v>11</v>
      </c>
      <c r="B8" s="13" t="s">
        <v>5155</v>
      </c>
      <c r="C8" s="13" t="s">
        <v>5107</v>
      </c>
      <c r="D8" s="14" t="s">
        <v>5143</v>
      </c>
      <c r="E8" s="16" t="s">
        <v>5144</v>
      </c>
      <c r="F8" s="15" t="s">
        <v>5156</v>
      </c>
      <c r="G8" s="13" t="s">
        <v>5157</v>
      </c>
      <c r="H8" s="13" t="s">
        <v>5158</v>
      </c>
      <c r="I8" s="13" t="s">
        <v>5148</v>
      </c>
      <c r="J8" s="13">
        <v>92806</v>
      </c>
      <c r="K8" s="13" t="s">
        <v>5159</v>
      </c>
      <c r="L8" s="13" t="s">
        <v>5160</v>
      </c>
      <c r="M8" s="13" t="s">
        <v>5151</v>
      </c>
      <c r="N8" s="13" t="s">
        <v>5152</v>
      </c>
      <c r="O8" s="10" t="s">
        <v>5153</v>
      </c>
      <c r="P8" s="18" t="s">
        <v>5154</v>
      </c>
      <c r="Q8" s="10"/>
      <c r="R8" s="11"/>
    </row>
    <row r="9" spans="1:18">
      <c r="A9" s="12">
        <v>13</v>
      </c>
      <c r="B9" s="13" t="s">
        <v>5161</v>
      </c>
      <c r="C9" s="13" t="s">
        <v>5107</v>
      </c>
      <c r="D9" s="14" t="s">
        <v>371</v>
      </c>
      <c r="E9" s="16" t="s">
        <v>5162</v>
      </c>
      <c r="F9" s="15" t="s">
        <v>5163</v>
      </c>
      <c r="G9" s="13" t="s">
        <v>5164</v>
      </c>
      <c r="H9" s="13" t="s">
        <v>5165</v>
      </c>
      <c r="I9" s="13" t="s">
        <v>5099</v>
      </c>
      <c r="J9" s="13">
        <v>36693</v>
      </c>
      <c r="K9" s="13" t="s">
        <v>5166</v>
      </c>
      <c r="L9" s="13" t="s">
        <v>5167</v>
      </c>
      <c r="M9" s="13" t="s">
        <v>5102</v>
      </c>
      <c r="N9" s="13" t="s">
        <v>5103</v>
      </c>
      <c r="O9" s="10" t="s">
        <v>5104</v>
      </c>
      <c r="P9" s="18" t="s">
        <v>5105</v>
      </c>
      <c r="Q9" s="10"/>
      <c r="R9" s="11"/>
    </row>
    <row r="10" spans="1:18">
      <c r="A10" s="12">
        <v>16</v>
      </c>
      <c r="B10" s="13" t="s">
        <v>5168</v>
      </c>
      <c r="C10" s="13" t="s">
        <v>5107</v>
      </c>
      <c r="D10" s="14" t="s">
        <v>5169</v>
      </c>
      <c r="E10" s="16" t="s">
        <v>5170</v>
      </c>
      <c r="F10" s="15" t="s">
        <v>5171</v>
      </c>
      <c r="G10" s="13" t="s">
        <v>5172</v>
      </c>
      <c r="H10" s="13" t="s">
        <v>5173</v>
      </c>
      <c r="I10" s="13" t="s">
        <v>5174</v>
      </c>
      <c r="J10" s="13">
        <v>60525</v>
      </c>
      <c r="K10" s="13" t="s">
        <v>5175</v>
      </c>
      <c r="L10" s="13" t="s">
        <v>5176</v>
      </c>
      <c r="M10" s="16" t="s">
        <v>5177</v>
      </c>
      <c r="N10" s="13" t="s">
        <v>5178</v>
      </c>
      <c r="O10" s="10" t="s">
        <v>5105</v>
      </c>
      <c r="P10" s="18" t="s">
        <v>5105</v>
      </c>
      <c r="Q10" s="10"/>
      <c r="R10" s="11"/>
    </row>
    <row r="11" spans="1:18">
      <c r="A11" s="12">
        <v>18</v>
      </c>
      <c r="B11" s="13" t="s">
        <v>5179</v>
      </c>
      <c r="C11" s="13" t="s">
        <v>5093</v>
      </c>
      <c r="D11" s="14" t="s">
        <v>5180</v>
      </c>
      <c r="E11" s="15" t="s">
        <v>5181</v>
      </c>
      <c r="F11" s="15" t="s">
        <v>5182</v>
      </c>
      <c r="G11" s="13" t="s">
        <v>5183</v>
      </c>
      <c r="H11" s="13" t="s">
        <v>5184</v>
      </c>
      <c r="I11" s="13" t="s">
        <v>5148</v>
      </c>
      <c r="J11" s="13">
        <v>95206</v>
      </c>
      <c r="K11" s="13" t="s">
        <v>5185</v>
      </c>
      <c r="L11" s="13" t="s">
        <v>5186</v>
      </c>
      <c r="M11" s="13" t="s">
        <v>5187</v>
      </c>
      <c r="N11" s="13" t="s">
        <v>5188</v>
      </c>
      <c r="O11" s="10" t="s">
        <v>5153</v>
      </c>
      <c r="P11" s="18" t="s">
        <v>5154</v>
      </c>
      <c r="Q11" s="10"/>
      <c r="R11" s="11"/>
    </row>
    <row r="12" spans="1:18">
      <c r="A12" s="12">
        <v>19</v>
      </c>
      <c r="B12" s="13" t="s">
        <v>5189</v>
      </c>
      <c r="C12" s="13" t="s">
        <v>5107</v>
      </c>
      <c r="D12" s="14" t="s">
        <v>5190</v>
      </c>
      <c r="E12" s="16" t="s">
        <v>5191</v>
      </c>
      <c r="F12" s="15" t="s">
        <v>5192</v>
      </c>
      <c r="G12" s="13" t="s">
        <v>5193</v>
      </c>
      <c r="H12" s="13" t="s">
        <v>5194</v>
      </c>
      <c r="I12" s="13" t="s">
        <v>5148</v>
      </c>
      <c r="J12" s="13">
        <v>95008</v>
      </c>
      <c r="K12" s="13" t="s">
        <v>5195</v>
      </c>
      <c r="L12" s="13" t="s">
        <v>5196</v>
      </c>
      <c r="M12" s="13" t="s">
        <v>5187</v>
      </c>
      <c r="N12" s="13" t="s">
        <v>5188</v>
      </c>
      <c r="O12" s="10" t="s">
        <v>5153</v>
      </c>
      <c r="P12" s="18" t="s">
        <v>5154</v>
      </c>
      <c r="Q12" s="10"/>
      <c r="R12" s="11"/>
    </row>
    <row r="13" spans="1:18">
      <c r="A13" s="12">
        <v>20</v>
      </c>
      <c r="B13" s="13" t="s">
        <v>5197</v>
      </c>
      <c r="C13" s="13" t="s">
        <v>5093</v>
      </c>
      <c r="D13" s="14" t="s">
        <v>2749</v>
      </c>
      <c r="E13" s="16" t="s">
        <v>5198</v>
      </c>
      <c r="F13" s="15" t="s">
        <v>5199</v>
      </c>
      <c r="G13" s="13" t="s">
        <v>5200</v>
      </c>
      <c r="H13" s="13" t="s">
        <v>5201</v>
      </c>
      <c r="I13" s="13" t="s">
        <v>5202</v>
      </c>
      <c r="J13" s="13">
        <v>47715</v>
      </c>
      <c r="K13" s="13" t="s">
        <v>5203</v>
      </c>
      <c r="L13" s="13" t="s">
        <v>5204</v>
      </c>
      <c r="M13" s="13" t="s">
        <v>5205</v>
      </c>
      <c r="N13" s="13" t="s">
        <v>5206</v>
      </c>
      <c r="O13" s="10" t="s">
        <v>5105</v>
      </c>
      <c r="P13" s="18" t="s">
        <v>5105</v>
      </c>
      <c r="Q13" s="10"/>
      <c r="R13" s="11"/>
    </row>
    <row r="14" spans="1:18">
      <c r="A14" s="12">
        <v>22</v>
      </c>
      <c r="B14" s="13" t="s">
        <v>5207</v>
      </c>
      <c r="C14" s="13" t="s">
        <v>5107</v>
      </c>
      <c r="D14" s="14" t="s">
        <v>5208</v>
      </c>
      <c r="E14" s="15" t="s">
        <v>5209</v>
      </c>
      <c r="F14" s="15" t="s">
        <v>5210</v>
      </c>
      <c r="G14" s="13" t="s">
        <v>5211</v>
      </c>
      <c r="H14" s="13" t="s">
        <v>5212</v>
      </c>
      <c r="I14" s="13" t="s">
        <v>5148</v>
      </c>
      <c r="J14" s="13">
        <v>94545</v>
      </c>
      <c r="K14" s="13" t="s">
        <v>5213</v>
      </c>
      <c r="L14" s="13" t="s">
        <v>5214</v>
      </c>
      <c r="M14" s="13" t="s">
        <v>5187</v>
      </c>
      <c r="N14" s="13" t="s">
        <v>5188</v>
      </c>
      <c r="O14" s="10" t="s">
        <v>5153</v>
      </c>
      <c r="P14" s="18" t="s">
        <v>5154</v>
      </c>
      <c r="Q14" s="10"/>
      <c r="R14" s="11"/>
    </row>
    <row r="15" spans="1:18">
      <c r="A15" s="12">
        <v>23</v>
      </c>
      <c r="B15" s="13" t="s">
        <v>5215</v>
      </c>
      <c r="C15" s="13" t="s">
        <v>5107</v>
      </c>
      <c r="D15" s="14" t="s">
        <v>5216</v>
      </c>
      <c r="E15" s="16" t="s">
        <v>5217</v>
      </c>
      <c r="F15" s="15" t="s">
        <v>5218</v>
      </c>
      <c r="G15" s="13" t="s">
        <v>5219</v>
      </c>
      <c r="H15" s="13" t="s">
        <v>5220</v>
      </c>
      <c r="I15" s="13" t="s">
        <v>5221</v>
      </c>
      <c r="J15" s="13">
        <v>53219</v>
      </c>
      <c r="K15" s="13" t="s">
        <v>5222</v>
      </c>
      <c r="L15" s="13" t="s">
        <v>5223</v>
      </c>
      <c r="M15" s="16" t="s">
        <v>5224</v>
      </c>
      <c r="N15" s="13" t="s">
        <v>5225</v>
      </c>
      <c r="O15" s="10" t="s">
        <v>5105</v>
      </c>
      <c r="P15" s="18" t="s">
        <v>5105</v>
      </c>
      <c r="Q15" s="10"/>
      <c r="R15" s="11"/>
    </row>
    <row r="16" spans="1:18">
      <c r="A16" s="12">
        <v>24</v>
      </c>
      <c r="B16" s="13" t="s">
        <v>5226</v>
      </c>
      <c r="C16" s="13" t="s">
        <v>5107</v>
      </c>
      <c r="D16" s="14" t="s">
        <v>5216</v>
      </c>
      <c r="E16" s="16" t="s">
        <v>5217</v>
      </c>
      <c r="F16" s="15" t="s">
        <v>5227</v>
      </c>
      <c r="G16" s="13" t="s">
        <v>5228</v>
      </c>
      <c r="H16" s="13" t="s">
        <v>5229</v>
      </c>
      <c r="I16" s="13" t="s">
        <v>5221</v>
      </c>
      <c r="J16" s="13">
        <v>53714</v>
      </c>
      <c r="K16" s="13" t="s">
        <v>5230</v>
      </c>
      <c r="L16" s="13" t="s">
        <v>5231</v>
      </c>
      <c r="M16" s="16" t="s">
        <v>5224</v>
      </c>
      <c r="N16" s="13" t="s">
        <v>5225</v>
      </c>
      <c r="O16" s="10" t="s">
        <v>5105</v>
      </c>
      <c r="P16" s="18" t="s">
        <v>5105</v>
      </c>
      <c r="Q16" s="10"/>
      <c r="R16" s="11"/>
    </row>
    <row r="17" spans="1:18">
      <c r="A17" s="12">
        <v>25</v>
      </c>
      <c r="B17" s="13" t="s">
        <v>5232</v>
      </c>
      <c r="C17" s="13" t="s">
        <v>5093</v>
      </c>
      <c r="D17" s="14" t="s">
        <v>3870</v>
      </c>
      <c r="E17" s="16" t="s">
        <v>5233</v>
      </c>
      <c r="F17" s="15" t="s">
        <v>5234</v>
      </c>
      <c r="G17" s="13" t="s">
        <v>5235</v>
      </c>
      <c r="H17" s="13" t="s">
        <v>5236</v>
      </c>
      <c r="I17" s="13" t="s">
        <v>5148</v>
      </c>
      <c r="J17" s="13">
        <v>92126</v>
      </c>
      <c r="K17" s="13" t="s">
        <v>5237</v>
      </c>
      <c r="L17" s="13" t="s">
        <v>5238</v>
      </c>
      <c r="M17" s="13" t="s">
        <v>5151</v>
      </c>
      <c r="N17" s="13" t="s">
        <v>5152</v>
      </c>
      <c r="O17" s="10" t="s">
        <v>5153</v>
      </c>
      <c r="P17" s="18" t="s">
        <v>5154</v>
      </c>
      <c r="Q17" s="10"/>
      <c r="R17" s="11"/>
    </row>
    <row r="18" spans="1:18">
      <c r="A18" s="12">
        <v>26</v>
      </c>
      <c r="B18" s="13" t="s">
        <v>5239</v>
      </c>
      <c r="C18" s="13" t="s">
        <v>5240</v>
      </c>
      <c r="D18" s="14" t="s">
        <v>5143</v>
      </c>
      <c r="E18" s="16" t="s">
        <v>5144</v>
      </c>
      <c r="F18" s="15" t="s">
        <v>5241</v>
      </c>
      <c r="G18" s="13" t="s">
        <v>5242</v>
      </c>
      <c r="H18" s="13" t="s">
        <v>5243</v>
      </c>
      <c r="I18" s="13" t="s">
        <v>5148</v>
      </c>
      <c r="J18" s="13">
        <v>93313</v>
      </c>
      <c r="K18" s="13" t="s">
        <v>5244</v>
      </c>
      <c r="L18" s="13" t="s">
        <v>5245</v>
      </c>
      <c r="M18" s="13" t="s">
        <v>5151</v>
      </c>
      <c r="N18" s="13" t="s">
        <v>5152</v>
      </c>
      <c r="O18" s="10" t="s">
        <v>5153</v>
      </c>
      <c r="P18" s="18" t="s">
        <v>5154</v>
      </c>
      <c r="Q18" s="10"/>
      <c r="R18" s="11"/>
    </row>
    <row r="19" spans="1:18">
      <c r="A19" s="12">
        <v>28</v>
      </c>
      <c r="B19" s="13" t="s">
        <v>5246</v>
      </c>
      <c r="C19" s="13" t="s">
        <v>5093</v>
      </c>
      <c r="D19" s="14" t="s">
        <v>3885</v>
      </c>
      <c r="E19" s="16" t="s">
        <v>5247</v>
      </c>
      <c r="F19" s="15" t="s">
        <v>5248</v>
      </c>
      <c r="G19" s="13" t="s">
        <v>5249</v>
      </c>
      <c r="H19" s="13" t="s">
        <v>5250</v>
      </c>
      <c r="I19" s="13" t="s">
        <v>5251</v>
      </c>
      <c r="J19" s="13">
        <v>43528</v>
      </c>
      <c r="K19" s="13" t="s">
        <v>5252</v>
      </c>
      <c r="L19" s="13" t="s">
        <v>5253</v>
      </c>
      <c r="M19" s="16" t="s">
        <v>5177</v>
      </c>
      <c r="N19" s="13" t="s">
        <v>5178</v>
      </c>
      <c r="O19" s="10" t="s">
        <v>5105</v>
      </c>
      <c r="P19" s="18" t="s">
        <v>5115</v>
      </c>
      <c r="Q19" s="10"/>
      <c r="R19" s="11"/>
    </row>
    <row r="20" spans="1:18">
      <c r="A20" s="12">
        <v>29</v>
      </c>
      <c r="B20" s="13" t="s">
        <v>5254</v>
      </c>
      <c r="C20" s="13" t="s">
        <v>5255</v>
      </c>
      <c r="D20" s="14" t="s">
        <v>5256</v>
      </c>
      <c r="E20" s="16" t="s">
        <v>5257</v>
      </c>
      <c r="F20" s="15" t="s">
        <v>5258</v>
      </c>
      <c r="G20" s="13" t="s">
        <v>5259</v>
      </c>
      <c r="H20" s="13" t="s">
        <v>5260</v>
      </c>
      <c r="I20" s="13" t="s">
        <v>5261</v>
      </c>
      <c r="J20" s="13">
        <v>29640</v>
      </c>
      <c r="K20" s="13" t="s">
        <v>5262</v>
      </c>
      <c r="L20" s="13" t="s">
        <v>5263</v>
      </c>
      <c r="M20" s="13" t="s">
        <v>5264</v>
      </c>
      <c r="N20" s="13" t="s">
        <v>5265</v>
      </c>
      <c r="O20" s="10" t="s">
        <v>5104</v>
      </c>
      <c r="P20" s="18" t="s">
        <v>5115</v>
      </c>
      <c r="Q20" s="10"/>
      <c r="R20" s="11"/>
    </row>
    <row r="21" spans="1:18">
      <c r="A21" s="12">
        <v>30</v>
      </c>
      <c r="B21" s="13" t="s">
        <v>5266</v>
      </c>
      <c r="C21" s="13" t="s">
        <v>5107</v>
      </c>
      <c r="D21" s="14" t="s">
        <v>371</v>
      </c>
      <c r="E21" s="16" t="s">
        <v>5162</v>
      </c>
      <c r="F21" s="15" t="s">
        <v>5267</v>
      </c>
      <c r="G21" s="13" t="s">
        <v>5268</v>
      </c>
      <c r="H21" s="13" t="s">
        <v>5269</v>
      </c>
      <c r="I21" s="13" t="s">
        <v>5099</v>
      </c>
      <c r="J21" s="13">
        <v>36106</v>
      </c>
      <c r="K21" s="13" t="s">
        <v>5270</v>
      </c>
      <c r="L21" s="13" t="s">
        <v>5271</v>
      </c>
      <c r="M21" s="13" t="s">
        <v>5102</v>
      </c>
      <c r="N21" s="13" t="s">
        <v>5103</v>
      </c>
      <c r="O21" s="10" t="s">
        <v>5104</v>
      </c>
      <c r="P21" s="18" t="s">
        <v>5105</v>
      </c>
      <c r="Q21" s="10"/>
      <c r="R21" s="11"/>
    </row>
    <row r="22" spans="1:18">
      <c r="A22" s="12">
        <v>33</v>
      </c>
      <c r="B22" s="13" t="s">
        <v>5272</v>
      </c>
      <c r="C22" s="13" t="s">
        <v>5107</v>
      </c>
      <c r="D22" s="14" t="s">
        <v>4836</v>
      </c>
      <c r="E22" s="16" t="s">
        <v>5273</v>
      </c>
      <c r="F22" s="15" t="s">
        <v>5274</v>
      </c>
      <c r="G22" s="13" t="s">
        <v>5275</v>
      </c>
      <c r="H22" s="13" t="s">
        <v>5276</v>
      </c>
      <c r="I22" s="13" t="s">
        <v>5277</v>
      </c>
      <c r="J22" s="13">
        <v>48083</v>
      </c>
      <c r="K22" s="13" t="s">
        <v>5278</v>
      </c>
      <c r="L22" s="13" t="s">
        <v>5279</v>
      </c>
      <c r="M22" s="16" t="s">
        <v>5224</v>
      </c>
      <c r="N22" s="13" t="s">
        <v>5225</v>
      </c>
      <c r="O22" s="10" t="s">
        <v>5105</v>
      </c>
      <c r="P22" s="18" t="s">
        <v>5115</v>
      </c>
      <c r="Q22" s="10"/>
      <c r="R22" s="11"/>
    </row>
    <row r="23" spans="1:18">
      <c r="A23" s="12">
        <v>34</v>
      </c>
      <c r="B23" s="13" t="s">
        <v>5280</v>
      </c>
      <c r="C23" s="13" t="s">
        <v>5107</v>
      </c>
      <c r="D23" s="14" t="s">
        <v>5281</v>
      </c>
      <c r="E23" s="16" t="s">
        <v>5282</v>
      </c>
      <c r="F23" s="15" t="s">
        <v>5283</v>
      </c>
      <c r="G23" s="13" t="s">
        <v>5284</v>
      </c>
      <c r="H23" s="13" t="s">
        <v>5285</v>
      </c>
      <c r="I23" s="13" t="s">
        <v>5286</v>
      </c>
      <c r="J23" s="13">
        <v>40511</v>
      </c>
      <c r="K23" s="13" t="s">
        <v>5287</v>
      </c>
      <c r="L23" s="13" t="s">
        <v>5288</v>
      </c>
      <c r="M23" s="13" t="s">
        <v>5205</v>
      </c>
      <c r="N23" s="13" t="s">
        <v>5206</v>
      </c>
      <c r="O23" s="10" t="s">
        <v>5105</v>
      </c>
      <c r="P23" s="18" t="s">
        <v>5115</v>
      </c>
      <c r="Q23" s="10"/>
      <c r="R23" s="11"/>
    </row>
    <row r="24" spans="1:18">
      <c r="A24" s="12">
        <v>36</v>
      </c>
      <c r="B24" s="13" t="s">
        <v>5289</v>
      </c>
      <c r="C24" s="13" t="s">
        <v>5107</v>
      </c>
      <c r="D24" s="14" t="s">
        <v>5290</v>
      </c>
      <c r="E24" s="16" t="s">
        <v>5291</v>
      </c>
      <c r="F24" s="15" t="s">
        <v>5292</v>
      </c>
      <c r="G24" s="13" t="s">
        <v>5293</v>
      </c>
      <c r="H24" s="13" t="s">
        <v>5294</v>
      </c>
      <c r="I24" s="13" t="s">
        <v>5148</v>
      </c>
      <c r="J24" s="13">
        <v>93727</v>
      </c>
      <c r="K24" s="13" t="s">
        <v>5295</v>
      </c>
      <c r="L24" s="13" t="s">
        <v>5296</v>
      </c>
      <c r="M24" s="13" t="s">
        <v>5151</v>
      </c>
      <c r="N24" s="13" t="s">
        <v>5152</v>
      </c>
      <c r="O24" s="10" t="s">
        <v>5153</v>
      </c>
      <c r="P24" s="18" t="s">
        <v>5154</v>
      </c>
      <c r="Q24" s="10"/>
      <c r="R24" s="11"/>
    </row>
    <row r="25" spans="1:18">
      <c r="A25" s="12">
        <v>38</v>
      </c>
      <c r="B25" s="13" t="s">
        <v>5297</v>
      </c>
      <c r="C25" s="13" t="s">
        <v>5107</v>
      </c>
      <c r="D25" s="14" t="s">
        <v>5298</v>
      </c>
      <c r="E25" s="16" t="s">
        <v>5299</v>
      </c>
      <c r="F25" s="15" t="s">
        <v>5300</v>
      </c>
      <c r="G25" s="13" t="s">
        <v>5301</v>
      </c>
      <c r="H25" s="13" t="s">
        <v>5302</v>
      </c>
      <c r="I25" s="13" t="s">
        <v>5148</v>
      </c>
      <c r="J25" s="13">
        <v>95820</v>
      </c>
      <c r="K25" s="13" t="s">
        <v>5303</v>
      </c>
      <c r="L25" s="13" t="s">
        <v>5304</v>
      </c>
      <c r="M25" s="13" t="s">
        <v>5187</v>
      </c>
      <c r="N25" s="13" t="s">
        <v>5188</v>
      </c>
      <c r="O25" s="10" t="s">
        <v>5153</v>
      </c>
      <c r="P25" s="18" t="s">
        <v>5154</v>
      </c>
      <c r="Q25" s="10"/>
      <c r="R25" s="11"/>
    </row>
    <row r="26" spans="1:18">
      <c r="A26" s="12">
        <v>39</v>
      </c>
      <c r="B26" s="13" t="s">
        <v>5305</v>
      </c>
      <c r="C26" s="13" t="s">
        <v>5107</v>
      </c>
      <c r="D26" s="14" t="s">
        <v>5306</v>
      </c>
      <c r="E26" s="16" t="s">
        <v>5307</v>
      </c>
      <c r="F26" s="15" t="s">
        <v>5308</v>
      </c>
      <c r="G26" s="13" t="s">
        <v>5309</v>
      </c>
      <c r="H26" s="13" t="s">
        <v>5310</v>
      </c>
      <c r="I26" s="13" t="s">
        <v>5148</v>
      </c>
      <c r="J26" s="13">
        <v>95403</v>
      </c>
      <c r="K26" s="13" t="s">
        <v>5311</v>
      </c>
      <c r="L26" s="13" t="s">
        <v>5312</v>
      </c>
      <c r="M26" s="13" t="s">
        <v>5187</v>
      </c>
      <c r="N26" s="13" t="s">
        <v>5188</v>
      </c>
      <c r="O26" s="10" t="s">
        <v>5153</v>
      </c>
      <c r="P26" s="18" t="s">
        <v>5154</v>
      </c>
      <c r="Q26" s="10"/>
      <c r="R26" s="11"/>
    </row>
    <row r="27" spans="1:18">
      <c r="A27" s="12">
        <v>40</v>
      </c>
      <c r="B27" s="13" t="s">
        <v>5313</v>
      </c>
      <c r="C27" s="13" t="s">
        <v>5314</v>
      </c>
      <c r="D27" s="14" t="s">
        <v>5315</v>
      </c>
      <c r="E27" s="16" t="s">
        <v>5316</v>
      </c>
      <c r="F27" s="15" t="s">
        <v>5317</v>
      </c>
      <c r="G27" s="13" t="s">
        <v>5318</v>
      </c>
      <c r="H27" s="13" t="s">
        <v>5319</v>
      </c>
      <c r="I27" s="13" t="s">
        <v>5148</v>
      </c>
      <c r="J27" s="13">
        <v>94534</v>
      </c>
      <c r="K27" s="13" t="s">
        <v>5320</v>
      </c>
      <c r="L27" s="13" t="s">
        <v>5321</v>
      </c>
      <c r="M27" s="13" t="s">
        <v>5187</v>
      </c>
      <c r="N27" s="13" t="s">
        <v>5188</v>
      </c>
      <c r="O27" s="10" t="s">
        <v>5153</v>
      </c>
      <c r="P27" s="18" t="s">
        <v>5154</v>
      </c>
      <c r="Q27" s="10"/>
      <c r="R27" s="11"/>
    </row>
    <row r="28" spans="1:18">
      <c r="A28" s="12">
        <v>45</v>
      </c>
      <c r="B28" s="13" t="s">
        <v>5322</v>
      </c>
      <c r="C28" s="13" t="s">
        <v>5093</v>
      </c>
      <c r="D28" s="14" t="s">
        <v>5323</v>
      </c>
      <c r="E28" s="16" t="s">
        <v>5324</v>
      </c>
      <c r="F28" s="15" t="s">
        <v>5325</v>
      </c>
      <c r="G28" s="13" t="s">
        <v>5326</v>
      </c>
      <c r="H28" s="13" t="s">
        <v>5327</v>
      </c>
      <c r="I28" s="13" t="s">
        <v>5328</v>
      </c>
      <c r="J28" s="13">
        <v>19006</v>
      </c>
      <c r="K28" s="13" t="s">
        <v>5270</v>
      </c>
      <c r="L28" s="13" t="s">
        <v>5329</v>
      </c>
      <c r="M28" s="13" t="s">
        <v>5330</v>
      </c>
      <c r="N28" s="13" t="s">
        <v>5331</v>
      </c>
      <c r="O28" s="10" t="s">
        <v>5332</v>
      </c>
      <c r="P28" s="18" t="s">
        <v>5115</v>
      </c>
      <c r="Q28" s="10"/>
      <c r="R28" s="11"/>
    </row>
    <row r="29" spans="1:18">
      <c r="A29" s="12">
        <v>47</v>
      </c>
      <c r="B29" s="13" t="s">
        <v>5333</v>
      </c>
      <c r="C29" s="13" t="s">
        <v>5107</v>
      </c>
      <c r="D29" s="14" t="s">
        <v>5334</v>
      </c>
      <c r="E29" s="16" t="s">
        <v>5335</v>
      </c>
      <c r="F29" s="15" t="s">
        <v>5336</v>
      </c>
      <c r="G29" s="13" t="s">
        <v>5337</v>
      </c>
      <c r="H29" s="13" t="s">
        <v>5338</v>
      </c>
      <c r="I29" s="13" t="s">
        <v>5339</v>
      </c>
      <c r="J29" s="13">
        <v>1772</v>
      </c>
      <c r="K29" s="13" t="s">
        <v>5340</v>
      </c>
      <c r="L29" s="13" t="s">
        <v>5341</v>
      </c>
      <c r="M29" s="13" t="s">
        <v>5342</v>
      </c>
      <c r="N29" s="13" t="s">
        <v>5343</v>
      </c>
      <c r="O29" s="10" t="s">
        <v>5332</v>
      </c>
      <c r="P29" s="18" t="s">
        <v>5115</v>
      </c>
      <c r="Q29" s="10"/>
      <c r="R29" s="11"/>
    </row>
    <row r="30" spans="1:18">
      <c r="A30" s="12">
        <v>48</v>
      </c>
      <c r="B30" s="13" t="s">
        <v>5344</v>
      </c>
      <c r="C30" s="13" t="s">
        <v>5314</v>
      </c>
      <c r="D30" s="14" t="s">
        <v>5345</v>
      </c>
      <c r="E30" s="16" t="s">
        <v>5346</v>
      </c>
      <c r="F30" s="15" t="s">
        <v>5347</v>
      </c>
      <c r="G30" s="13" t="s">
        <v>5348</v>
      </c>
      <c r="H30" s="13" t="s">
        <v>5349</v>
      </c>
      <c r="I30" s="13" t="s">
        <v>5350</v>
      </c>
      <c r="J30" s="13">
        <v>38118</v>
      </c>
      <c r="K30" s="13" t="s">
        <v>5100</v>
      </c>
      <c r="L30" s="13" t="s">
        <v>5351</v>
      </c>
      <c r="M30" s="13" t="s">
        <v>5205</v>
      </c>
      <c r="N30" s="13" t="s">
        <v>5206</v>
      </c>
      <c r="O30" s="10" t="s">
        <v>5105</v>
      </c>
      <c r="P30" s="18" t="s">
        <v>5105</v>
      </c>
      <c r="Q30" s="10"/>
      <c r="R30" s="11"/>
    </row>
    <row r="31" spans="1:18">
      <c r="A31" s="12">
        <v>50</v>
      </c>
      <c r="B31" s="13" t="s">
        <v>5352</v>
      </c>
      <c r="C31" s="13" t="s">
        <v>5093</v>
      </c>
      <c r="D31" s="14" t="s">
        <v>5353</v>
      </c>
      <c r="E31" s="16" t="s">
        <v>5354</v>
      </c>
      <c r="F31" s="15" t="s">
        <v>5355</v>
      </c>
      <c r="G31" s="13" t="s">
        <v>5356</v>
      </c>
      <c r="H31" s="13" t="s">
        <v>5357</v>
      </c>
      <c r="I31" s="13" t="s">
        <v>5358</v>
      </c>
      <c r="J31" s="13">
        <v>72901</v>
      </c>
      <c r="K31" s="13" t="s">
        <v>5359</v>
      </c>
      <c r="L31" s="13" t="s">
        <v>5360</v>
      </c>
      <c r="M31" s="13" t="s">
        <v>5205</v>
      </c>
      <c r="N31" s="13" t="s">
        <v>5206</v>
      </c>
      <c r="O31" s="10" t="s">
        <v>5105</v>
      </c>
      <c r="P31" s="18" t="s">
        <v>5105</v>
      </c>
      <c r="Q31" s="10"/>
      <c r="R31" s="11"/>
    </row>
    <row r="32" spans="1:18">
      <c r="A32" s="12">
        <v>52</v>
      </c>
      <c r="B32" s="13" t="s">
        <v>5361</v>
      </c>
      <c r="C32" s="13" t="s">
        <v>5093</v>
      </c>
      <c r="D32" s="14" t="s">
        <v>5362</v>
      </c>
      <c r="E32" s="16" t="s">
        <v>5363</v>
      </c>
      <c r="F32" s="15" t="s">
        <v>5364</v>
      </c>
      <c r="G32" s="13" t="s">
        <v>5365</v>
      </c>
      <c r="H32" s="13" t="s">
        <v>5366</v>
      </c>
      <c r="I32" s="13" t="s">
        <v>5174</v>
      </c>
      <c r="J32" s="13">
        <v>61822</v>
      </c>
      <c r="K32" s="13" t="s">
        <v>5367</v>
      </c>
      <c r="L32" s="13" t="s">
        <v>5368</v>
      </c>
      <c r="M32" s="13" t="s">
        <v>5205</v>
      </c>
      <c r="N32" s="13" t="s">
        <v>5206</v>
      </c>
      <c r="O32" s="10" t="s">
        <v>5105</v>
      </c>
      <c r="P32" s="18" t="s">
        <v>5105</v>
      </c>
      <c r="Q32" s="10"/>
      <c r="R32" s="11"/>
    </row>
    <row r="33" spans="1:18">
      <c r="A33" s="12">
        <v>53</v>
      </c>
      <c r="B33" s="13" t="s">
        <v>5369</v>
      </c>
      <c r="C33" s="13" t="s">
        <v>5093</v>
      </c>
      <c r="D33" s="14" t="s">
        <v>5370</v>
      </c>
      <c r="E33" s="16" t="s">
        <v>5371</v>
      </c>
      <c r="F33" s="15" t="s">
        <v>5372</v>
      </c>
      <c r="G33" s="13" t="s">
        <v>5373</v>
      </c>
      <c r="H33" s="13" t="s">
        <v>5374</v>
      </c>
      <c r="I33" s="13" t="s">
        <v>5174</v>
      </c>
      <c r="J33" s="13">
        <v>61607</v>
      </c>
      <c r="K33" s="13" t="s">
        <v>5375</v>
      </c>
      <c r="L33" s="13" t="s">
        <v>5376</v>
      </c>
      <c r="M33" s="13" t="s">
        <v>5205</v>
      </c>
      <c r="N33" s="13" t="s">
        <v>5206</v>
      </c>
      <c r="O33" s="10" t="s">
        <v>5105</v>
      </c>
      <c r="P33" s="18" t="s">
        <v>5105</v>
      </c>
      <c r="Q33" s="10"/>
      <c r="R33" s="11"/>
    </row>
    <row r="34" spans="1:18">
      <c r="A34" s="12">
        <v>54</v>
      </c>
      <c r="B34" s="13" t="s">
        <v>5377</v>
      </c>
      <c r="C34" s="13" t="s">
        <v>5107</v>
      </c>
      <c r="D34" s="14" t="s">
        <v>5378</v>
      </c>
      <c r="E34" s="15" t="s">
        <v>5379</v>
      </c>
      <c r="F34" s="15" t="s">
        <v>5380</v>
      </c>
      <c r="G34" s="13" t="s">
        <v>5381</v>
      </c>
      <c r="H34" s="13" t="s">
        <v>5382</v>
      </c>
      <c r="I34" s="13" t="s">
        <v>5383</v>
      </c>
      <c r="J34" s="13">
        <v>25064</v>
      </c>
      <c r="K34" s="13" t="s">
        <v>5384</v>
      </c>
      <c r="L34" s="13" t="s">
        <v>5385</v>
      </c>
      <c r="M34" s="13" t="s">
        <v>5205</v>
      </c>
      <c r="N34" s="13" t="s">
        <v>5206</v>
      </c>
      <c r="O34" s="10" t="s">
        <v>5105</v>
      </c>
      <c r="P34" s="18" t="s">
        <v>5115</v>
      </c>
      <c r="Q34" s="10"/>
      <c r="R34" s="11"/>
    </row>
    <row r="35" spans="1:18">
      <c r="A35" s="12">
        <v>57</v>
      </c>
      <c r="B35" s="13" t="s">
        <v>5386</v>
      </c>
      <c r="C35" s="13" t="s">
        <v>5093</v>
      </c>
      <c r="D35" s="14" t="s">
        <v>5387</v>
      </c>
      <c r="E35" s="16" t="s">
        <v>5388</v>
      </c>
      <c r="F35" s="15" t="s">
        <v>5389</v>
      </c>
      <c r="G35" s="13" t="s">
        <v>5390</v>
      </c>
      <c r="H35" s="13" t="s">
        <v>5391</v>
      </c>
      <c r="I35" s="13" t="s">
        <v>5392</v>
      </c>
      <c r="J35" s="13">
        <v>14224</v>
      </c>
      <c r="K35" s="13" t="s">
        <v>5393</v>
      </c>
      <c r="L35" s="13" t="s">
        <v>5394</v>
      </c>
      <c r="M35" s="13" t="s">
        <v>5342</v>
      </c>
      <c r="N35" s="13" t="s">
        <v>5343</v>
      </c>
      <c r="O35" s="10" t="s">
        <v>5332</v>
      </c>
      <c r="P35" s="18" t="s">
        <v>5115</v>
      </c>
      <c r="Q35" s="10"/>
      <c r="R35" s="11"/>
    </row>
    <row r="36" spans="1:18">
      <c r="A36" s="12">
        <v>58</v>
      </c>
      <c r="B36" s="13" t="s">
        <v>5395</v>
      </c>
      <c r="C36" s="13" t="s">
        <v>5093</v>
      </c>
      <c r="D36" s="14" t="s">
        <v>4905</v>
      </c>
      <c r="E36" s="16" t="s">
        <v>5396</v>
      </c>
      <c r="F36" s="15" t="s">
        <v>5397</v>
      </c>
      <c r="G36" s="13" t="s">
        <v>5398</v>
      </c>
      <c r="H36" s="13" t="s">
        <v>5399</v>
      </c>
      <c r="I36" s="13" t="s">
        <v>5400</v>
      </c>
      <c r="J36" s="13">
        <v>67219</v>
      </c>
      <c r="K36" s="13" t="s">
        <v>5401</v>
      </c>
      <c r="L36" s="13" t="s">
        <v>5402</v>
      </c>
      <c r="M36" s="16" t="s">
        <v>5403</v>
      </c>
      <c r="N36" s="13" t="s">
        <v>5404</v>
      </c>
      <c r="O36" s="10" t="s">
        <v>5153</v>
      </c>
      <c r="P36" s="18" t="s">
        <v>5105</v>
      </c>
      <c r="Q36" s="10"/>
      <c r="R36" s="11"/>
    </row>
    <row r="37" spans="1:18">
      <c r="A37" s="12">
        <v>59</v>
      </c>
      <c r="B37" s="13" t="s">
        <v>5405</v>
      </c>
      <c r="C37" s="13" t="s">
        <v>5093</v>
      </c>
      <c r="D37" s="14" t="s">
        <v>5406</v>
      </c>
      <c r="E37" s="16" t="s">
        <v>5407</v>
      </c>
      <c r="F37" s="15" t="s">
        <v>5408</v>
      </c>
      <c r="G37" s="13" t="s">
        <v>5409</v>
      </c>
      <c r="H37" s="13" t="s">
        <v>5410</v>
      </c>
      <c r="I37" s="13" t="s">
        <v>5411</v>
      </c>
      <c r="J37" s="13">
        <v>6357</v>
      </c>
      <c r="K37" s="13" t="s">
        <v>5412</v>
      </c>
      <c r="L37" s="13" t="s">
        <v>5413</v>
      </c>
      <c r="M37" s="13" t="s">
        <v>5342</v>
      </c>
      <c r="N37" s="13" t="s">
        <v>5343</v>
      </c>
      <c r="O37" s="10" t="s">
        <v>5332</v>
      </c>
      <c r="P37" s="18" t="s">
        <v>5115</v>
      </c>
      <c r="Q37" s="10"/>
      <c r="R37" s="11"/>
    </row>
    <row r="38" spans="1:18">
      <c r="A38" s="12">
        <v>60</v>
      </c>
      <c r="B38" s="13" t="s">
        <v>5414</v>
      </c>
      <c r="C38" s="13" t="s">
        <v>5093</v>
      </c>
      <c r="D38" s="14" t="s">
        <v>2053</v>
      </c>
      <c r="E38" s="16" t="s">
        <v>5415</v>
      </c>
      <c r="F38" s="15" t="s">
        <v>5416</v>
      </c>
      <c r="G38" s="13" t="s">
        <v>5417</v>
      </c>
      <c r="H38" s="13" t="s">
        <v>5418</v>
      </c>
      <c r="I38" s="13" t="s">
        <v>5419</v>
      </c>
      <c r="J38" s="13">
        <v>96782</v>
      </c>
      <c r="K38" s="13" t="s">
        <v>5420</v>
      </c>
      <c r="L38" s="13" t="s">
        <v>5421</v>
      </c>
      <c r="M38" s="13" t="s">
        <v>5151</v>
      </c>
      <c r="N38" s="13" t="s">
        <v>5152</v>
      </c>
      <c r="O38" s="10" t="s">
        <v>5153</v>
      </c>
      <c r="P38" s="18" t="s">
        <v>5422</v>
      </c>
      <c r="Q38" s="10"/>
      <c r="R38" s="11"/>
    </row>
    <row r="39" spans="1:18">
      <c r="A39" s="12">
        <v>61</v>
      </c>
      <c r="B39" s="13" t="s">
        <v>5423</v>
      </c>
      <c r="C39" s="13" t="s">
        <v>5093</v>
      </c>
      <c r="D39" s="14" t="s">
        <v>5424</v>
      </c>
      <c r="E39" s="16" t="s">
        <v>5425</v>
      </c>
      <c r="F39" s="15" t="s">
        <v>5426</v>
      </c>
      <c r="G39" s="13" t="s">
        <v>5427</v>
      </c>
      <c r="H39" s="13" t="s">
        <v>5428</v>
      </c>
      <c r="I39" s="13" t="s">
        <v>5202</v>
      </c>
      <c r="J39" s="13">
        <v>46808</v>
      </c>
      <c r="K39" s="13" t="s">
        <v>5429</v>
      </c>
      <c r="L39" s="13" t="s">
        <v>5430</v>
      </c>
      <c r="M39" s="16" t="s">
        <v>5177</v>
      </c>
      <c r="N39" s="13" t="s">
        <v>5178</v>
      </c>
      <c r="O39" s="10" t="s">
        <v>5105</v>
      </c>
      <c r="P39" s="18" t="s">
        <v>5115</v>
      </c>
      <c r="Q39" s="10"/>
      <c r="R39" s="11"/>
    </row>
    <row r="40" spans="1:18">
      <c r="A40" s="12">
        <v>65</v>
      </c>
      <c r="B40" s="13" t="s">
        <v>5431</v>
      </c>
      <c r="C40" s="13" t="s">
        <v>5107</v>
      </c>
      <c r="D40" s="14" t="s">
        <v>5432</v>
      </c>
      <c r="E40" s="16" t="s">
        <v>5433</v>
      </c>
      <c r="F40" s="15" t="s">
        <v>5434</v>
      </c>
      <c r="G40" s="13" t="s">
        <v>5435</v>
      </c>
      <c r="H40" s="13" t="s">
        <v>5436</v>
      </c>
      <c r="I40" s="13" t="s">
        <v>5339</v>
      </c>
      <c r="J40" s="13">
        <v>1022</v>
      </c>
      <c r="K40" s="13" t="s">
        <v>5437</v>
      </c>
      <c r="L40" s="13" t="s">
        <v>5438</v>
      </c>
      <c r="M40" s="13" t="s">
        <v>5342</v>
      </c>
      <c r="N40" s="13" t="s">
        <v>5343</v>
      </c>
      <c r="O40" s="10" t="s">
        <v>5332</v>
      </c>
      <c r="P40" s="18" t="s">
        <v>5115</v>
      </c>
      <c r="Q40" s="10"/>
      <c r="R40" s="11"/>
    </row>
    <row r="41" spans="1:18">
      <c r="A41" s="12">
        <v>68</v>
      </c>
      <c r="B41" s="13" t="s">
        <v>5439</v>
      </c>
      <c r="C41" s="13" t="s">
        <v>5107</v>
      </c>
      <c r="D41" s="14" t="s">
        <v>5440</v>
      </c>
      <c r="E41" s="16" t="s">
        <v>5441</v>
      </c>
      <c r="F41" s="15" t="s">
        <v>5442</v>
      </c>
      <c r="G41" s="13" t="s">
        <v>5443</v>
      </c>
      <c r="H41" s="13" t="s">
        <v>5444</v>
      </c>
      <c r="I41" s="13" t="s">
        <v>5350</v>
      </c>
      <c r="J41" s="13">
        <v>37210</v>
      </c>
      <c r="K41" s="13" t="s">
        <v>5445</v>
      </c>
      <c r="L41" s="13" t="s">
        <v>5446</v>
      </c>
      <c r="M41" s="13" t="s">
        <v>5264</v>
      </c>
      <c r="N41" s="13" t="s">
        <v>5265</v>
      </c>
      <c r="O41" s="10" t="s">
        <v>5104</v>
      </c>
      <c r="P41" s="18" t="s">
        <v>5105</v>
      </c>
      <c r="Q41" s="10"/>
      <c r="R41" s="11"/>
    </row>
    <row r="42" spans="1:18">
      <c r="A42" s="12">
        <v>70</v>
      </c>
      <c r="B42" s="13" t="s">
        <v>5447</v>
      </c>
      <c r="C42" s="13" t="s">
        <v>5107</v>
      </c>
      <c r="D42" s="14" t="s">
        <v>3468</v>
      </c>
      <c r="E42" s="16" t="s">
        <v>5448</v>
      </c>
      <c r="F42" s="15" t="s">
        <v>5449</v>
      </c>
      <c r="G42" s="13" t="s">
        <v>5450</v>
      </c>
      <c r="H42" s="13" t="s">
        <v>5451</v>
      </c>
      <c r="I42" s="13" t="s">
        <v>5148</v>
      </c>
      <c r="J42" s="13">
        <v>92373</v>
      </c>
      <c r="K42" s="13" t="s">
        <v>5452</v>
      </c>
      <c r="L42" s="13" t="s">
        <v>5453</v>
      </c>
      <c r="M42" s="13" t="s">
        <v>5151</v>
      </c>
      <c r="N42" s="13" t="s">
        <v>5152</v>
      </c>
      <c r="O42" s="10" t="s">
        <v>5153</v>
      </c>
      <c r="P42" s="18" t="s">
        <v>5154</v>
      </c>
      <c r="Q42" s="10"/>
      <c r="R42" s="11"/>
    </row>
    <row r="43" spans="1:18">
      <c r="A43" s="12">
        <v>71</v>
      </c>
      <c r="B43" s="13" t="s">
        <v>5454</v>
      </c>
      <c r="C43" s="13" t="s">
        <v>5093</v>
      </c>
      <c r="D43" s="14" t="s">
        <v>2193</v>
      </c>
      <c r="E43" s="16" t="s">
        <v>5455</v>
      </c>
      <c r="F43" s="15" t="s">
        <v>5456</v>
      </c>
      <c r="G43" s="13" t="s">
        <v>5457</v>
      </c>
      <c r="H43" s="13" t="s">
        <v>5458</v>
      </c>
      <c r="I43" s="13" t="s">
        <v>5459</v>
      </c>
      <c r="J43" s="13">
        <v>85040</v>
      </c>
      <c r="K43" s="13" t="s">
        <v>5460</v>
      </c>
      <c r="L43" s="13" t="s">
        <v>5461</v>
      </c>
      <c r="M43" s="16" t="s">
        <v>5403</v>
      </c>
      <c r="N43" s="13" t="s">
        <v>5404</v>
      </c>
      <c r="O43" s="10" t="s">
        <v>5153</v>
      </c>
      <c r="P43" s="18" t="s">
        <v>5462</v>
      </c>
      <c r="Q43" s="10"/>
      <c r="R43" s="11"/>
    </row>
    <row r="44" spans="1:18">
      <c r="A44" s="12">
        <v>72</v>
      </c>
      <c r="B44" s="13" t="s">
        <v>5463</v>
      </c>
      <c r="C44" s="13" t="s">
        <v>5093</v>
      </c>
      <c r="D44" s="14" t="s">
        <v>5464</v>
      </c>
      <c r="E44" s="15" t="s">
        <v>5465</v>
      </c>
      <c r="F44" s="15" t="s">
        <v>5466</v>
      </c>
      <c r="G44" s="13" t="s">
        <v>5467</v>
      </c>
      <c r="H44" s="13" t="s">
        <v>5468</v>
      </c>
      <c r="I44" s="13" t="s">
        <v>5122</v>
      </c>
      <c r="J44" s="13">
        <v>78240</v>
      </c>
      <c r="K44" s="13" t="s">
        <v>5469</v>
      </c>
      <c r="L44" s="13" t="s">
        <v>5470</v>
      </c>
      <c r="M44" s="13" t="s">
        <v>5471</v>
      </c>
      <c r="N44" s="13" t="s">
        <v>5472</v>
      </c>
      <c r="O44" s="10" t="s">
        <v>5104</v>
      </c>
      <c r="P44" s="18" t="s">
        <v>5105</v>
      </c>
      <c r="Q44" s="10"/>
      <c r="R44" s="11"/>
    </row>
    <row r="45" spans="1:18">
      <c r="A45" s="12">
        <v>75</v>
      </c>
      <c r="B45" s="13" t="s">
        <v>5473</v>
      </c>
      <c r="C45" s="13" t="s">
        <v>5107</v>
      </c>
      <c r="D45" s="14" t="s">
        <v>5474</v>
      </c>
      <c r="E45" s="16" t="s">
        <v>5475</v>
      </c>
      <c r="F45" s="15" t="s">
        <v>5476</v>
      </c>
      <c r="G45" s="13" t="s">
        <v>5477</v>
      </c>
      <c r="H45" s="13" t="s">
        <v>5478</v>
      </c>
      <c r="I45" s="13" t="s">
        <v>5112</v>
      </c>
      <c r="J45" s="13">
        <v>32809</v>
      </c>
      <c r="K45" s="13" t="s">
        <v>5159</v>
      </c>
      <c r="L45" s="13" t="s">
        <v>5479</v>
      </c>
      <c r="M45" s="13" t="s">
        <v>5102</v>
      </c>
      <c r="N45" s="13" t="s">
        <v>5103</v>
      </c>
      <c r="O45" s="10" t="s">
        <v>5104</v>
      </c>
      <c r="P45" s="18" t="s">
        <v>5115</v>
      </c>
      <c r="Q45" s="10"/>
      <c r="R45" s="11"/>
    </row>
    <row r="46" spans="1:18">
      <c r="A46" s="12">
        <v>76</v>
      </c>
      <c r="B46" s="13" t="s">
        <v>5480</v>
      </c>
      <c r="C46" s="13" t="s">
        <v>5107</v>
      </c>
      <c r="D46" s="14" t="s">
        <v>5481</v>
      </c>
      <c r="E46" s="15" t="s">
        <v>5482</v>
      </c>
      <c r="F46" s="15" t="s">
        <v>5483</v>
      </c>
      <c r="G46" s="13" t="s">
        <v>5484</v>
      </c>
      <c r="H46" s="13" t="s">
        <v>5485</v>
      </c>
      <c r="I46" s="13" t="s">
        <v>5122</v>
      </c>
      <c r="J46" s="13">
        <v>78741</v>
      </c>
      <c r="K46" s="13" t="s">
        <v>5486</v>
      </c>
      <c r="L46" s="13" t="s">
        <v>5487</v>
      </c>
      <c r="M46" s="13" t="s">
        <v>5471</v>
      </c>
      <c r="N46" s="13" t="s">
        <v>5472</v>
      </c>
      <c r="O46" s="10" t="s">
        <v>5104</v>
      </c>
      <c r="P46" s="18" t="s">
        <v>5105</v>
      </c>
      <c r="Q46" s="10"/>
      <c r="R46" s="11"/>
    </row>
    <row r="47" spans="1:18">
      <c r="A47" s="12">
        <v>77</v>
      </c>
      <c r="B47" s="13" t="s">
        <v>5488</v>
      </c>
      <c r="C47" s="13" t="s">
        <v>5093</v>
      </c>
      <c r="D47" s="14" t="s">
        <v>5489</v>
      </c>
      <c r="E47" s="15" t="s">
        <v>5490</v>
      </c>
      <c r="F47" s="15" t="s">
        <v>5491</v>
      </c>
      <c r="G47" s="13" t="s">
        <v>5492</v>
      </c>
      <c r="H47" s="13" t="s">
        <v>5493</v>
      </c>
      <c r="I47" s="13" t="s">
        <v>5494</v>
      </c>
      <c r="J47" s="13">
        <v>84107</v>
      </c>
      <c r="K47" s="13" t="s">
        <v>5495</v>
      </c>
      <c r="L47" s="13" t="s">
        <v>5496</v>
      </c>
      <c r="M47" s="16" t="s">
        <v>5403</v>
      </c>
      <c r="N47" s="13" t="s">
        <v>5404</v>
      </c>
      <c r="O47" s="10" t="s">
        <v>5153</v>
      </c>
      <c r="P47" s="18" t="s">
        <v>5462</v>
      </c>
      <c r="Q47" s="10"/>
      <c r="R47" s="11"/>
    </row>
    <row r="48" spans="1:18">
      <c r="A48" s="12">
        <v>79</v>
      </c>
      <c r="B48" s="13" t="s">
        <v>5497</v>
      </c>
      <c r="C48" s="13" t="s">
        <v>5093</v>
      </c>
      <c r="D48" s="14" t="s">
        <v>1051</v>
      </c>
      <c r="E48" s="16" t="s">
        <v>5498</v>
      </c>
      <c r="F48" s="15" t="s">
        <v>5499</v>
      </c>
      <c r="G48" s="13" t="s">
        <v>5500</v>
      </c>
      <c r="H48" s="13" t="s">
        <v>5501</v>
      </c>
      <c r="I48" s="13" t="s">
        <v>5502</v>
      </c>
      <c r="J48" s="13">
        <v>70518</v>
      </c>
      <c r="K48" s="13" t="s">
        <v>5503</v>
      </c>
      <c r="L48" s="13" t="s">
        <v>5504</v>
      </c>
      <c r="M48" s="13" t="s">
        <v>5125</v>
      </c>
      <c r="N48" s="13" t="s">
        <v>5126</v>
      </c>
      <c r="O48" s="10" t="s">
        <v>5104</v>
      </c>
      <c r="P48" s="18" t="s">
        <v>5105</v>
      </c>
      <c r="Q48" s="10"/>
      <c r="R48" s="11"/>
    </row>
    <row r="49" spans="1:18">
      <c r="A49" s="12">
        <v>80</v>
      </c>
      <c r="B49" s="13" t="s">
        <v>5505</v>
      </c>
      <c r="C49" s="13" t="s">
        <v>5093</v>
      </c>
      <c r="D49" s="14" t="s">
        <v>4122</v>
      </c>
      <c r="E49" s="16" t="s">
        <v>5506</v>
      </c>
      <c r="F49" s="15" t="s">
        <v>5507</v>
      </c>
      <c r="G49" s="13" t="s">
        <v>5508</v>
      </c>
      <c r="H49" s="13" t="s">
        <v>5509</v>
      </c>
      <c r="I49" s="13" t="s">
        <v>5502</v>
      </c>
      <c r="J49" s="13">
        <v>70123</v>
      </c>
      <c r="K49" s="13" t="s">
        <v>5510</v>
      </c>
      <c r="L49" s="13" t="s">
        <v>5511</v>
      </c>
      <c r="M49" s="13" t="s">
        <v>5125</v>
      </c>
      <c r="N49" s="13" t="s">
        <v>5126</v>
      </c>
      <c r="O49" s="10" t="s">
        <v>5104</v>
      </c>
      <c r="P49" s="18" t="s">
        <v>5105</v>
      </c>
      <c r="Q49" s="10"/>
      <c r="R49" s="11"/>
    </row>
    <row r="50" spans="1:18">
      <c r="A50" s="12">
        <v>82</v>
      </c>
      <c r="B50" s="13" t="s">
        <v>5512</v>
      </c>
      <c r="C50" s="13" t="s">
        <v>5093</v>
      </c>
      <c r="D50" s="14" t="s">
        <v>5513</v>
      </c>
      <c r="E50" s="16" t="s">
        <v>5514</v>
      </c>
      <c r="F50" s="15" t="s">
        <v>5515</v>
      </c>
      <c r="G50" s="13" t="s">
        <v>5516</v>
      </c>
      <c r="H50" s="13" t="s">
        <v>5517</v>
      </c>
      <c r="I50" s="13" t="s">
        <v>5122</v>
      </c>
      <c r="J50" s="13">
        <v>77708</v>
      </c>
      <c r="K50" s="13" t="s">
        <v>5518</v>
      </c>
      <c r="L50" s="13" t="s">
        <v>5519</v>
      </c>
      <c r="M50" s="13" t="s">
        <v>5125</v>
      </c>
      <c r="N50" s="13" t="s">
        <v>5126</v>
      </c>
      <c r="O50" s="10" t="s">
        <v>5104</v>
      </c>
      <c r="P50" s="18" t="s">
        <v>5105</v>
      </c>
      <c r="Q50" s="10"/>
      <c r="R50" s="11"/>
    </row>
    <row r="51" spans="1:18">
      <c r="A51" s="12">
        <v>84</v>
      </c>
      <c r="B51" s="13" t="s">
        <v>5520</v>
      </c>
      <c r="C51" s="13" t="s">
        <v>5093</v>
      </c>
      <c r="D51" s="14" t="s">
        <v>5521</v>
      </c>
      <c r="E51" s="16" t="s">
        <v>5522</v>
      </c>
      <c r="F51" s="15" t="s">
        <v>5523</v>
      </c>
      <c r="G51" s="13" t="s">
        <v>5524</v>
      </c>
      <c r="H51" s="13" t="s">
        <v>5525</v>
      </c>
      <c r="I51" s="13" t="s">
        <v>5286</v>
      </c>
      <c r="J51" s="13">
        <v>40299</v>
      </c>
      <c r="K51" s="13" t="s">
        <v>5518</v>
      </c>
      <c r="L51" s="13" t="s">
        <v>5526</v>
      </c>
      <c r="M51" s="13" t="s">
        <v>5205</v>
      </c>
      <c r="N51" s="13" t="s">
        <v>5206</v>
      </c>
      <c r="O51" s="10" t="s">
        <v>5105</v>
      </c>
      <c r="P51" s="18" t="s">
        <v>5115</v>
      </c>
      <c r="Q51" s="10"/>
      <c r="R51" s="11"/>
    </row>
    <row r="52" spans="1:18">
      <c r="A52" s="12">
        <v>85</v>
      </c>
      <c r="B52" s="13" t="s">
        <v>5527</v>
      </c>
      <c r="C52" s="13" t="s">
        <v>5093</v>
      </c>
      <c r="D52" s="14" t="s">
        <v>5489</v>
      </c>
      <c r="E52" s="15" t="s">
        <v>5490</v>
      </c>
      <c r="F52" s="15" t="s">
        <v>5528</v>
      </c>
      <c r="G52" s="13" t="s">
        <v>5529</v>
      </c>
      <c r="H52" s="13" t="s">
        <v>5530</v>
      </c>
      <c r="I52" s="13" t="s">
        <v>5494</v>
      </c>
      <c r="J52" s="13">
        <v>84401</v>
      </c>
      <c r="K52" s="13" t="s">
        <v>5531</v>
      </c>
      <c r="L52" s="13" t="s">
        <v>5532</v>
      </c>
      <c r="M52" s="16" t="s">
        <v>5403</v>
      </c>
      <c r="N52" s="13" t="s">
        <v>5404</v>
      </c>
      <c r="O52" s="10" t="s">
        <v>5153</v>
      </c>
      <c r="P52" s="18" t="s">
        <v>5462</v>
      </c>
      <c r="Q52" s="10"/>
      <c r="R52" s="11"/>
    </row>
    <row r="53" spans="1:18">
      <c r="A53" s="12">
        <v>87</v>
      </c>
      <c r="B53" s="13" t="s">
        <v>5533</v>
      </c>
      <c r="C53" s="13" t="s">
        <v>5107</v>
      </c>
      <c r="D53" s="14" t="s">
        <v>5534</v>
      </c>
      <c r="E53" s="16" t="s">
        <v>5535</v>
      </c>
      <c r="F53" s="15" t="s">
        <v>5536</v>
      </c>
      <c r="G53" s="13" t="s">
        <v>5537</v>
      </c>
      <c r="H53" s="13" t="s">
        <v>5538</v>
      </c>
      <c r="I53" s="13" t="s">
        <v>5251</v>
      </c>
      <c r="J53" s="13">
        <v>43201</v>
      </c>
      <c r="K53" s="13" t="s">
        <v>5539</v>
      </c>
      <c r="L53" s="13" t="s">
        <v>5540</v>
      </c>
      <c r="M53" s="16" t="s">
        <v>5177</v>
      </c>
      <c r="N53" s="13" t="s">
        <v>5178</v>
      </c>
      <c r="O53" s="10" t="s">
        <v>5105</v>
      </c>
      <c r="P53" s="18" t="s">
        <v>5115</v>
      </c>
      <c r="Q53" s="10"/>
      <c r="R53" s="11"/>
    </row>
    <row r="54" spans="1:18">
      <c r="A54" s="12">
        <v>88</v>
      </c>
      <c r="B54" s="13" t="s">
        <v>5541</v>
      </c>
      <c r="C54" s="13" t="s">
        <v>5093</v>
      </c>
      <c r="D54" s="14" t="s">
        <v>5542</v>
      </c>
      <c r="E54" s="16" t="s">
        <v>5543</v>
      </c>
      <c r="F54" s="15" t="s">
        <v>5544</v>
      </c>
      <c r="G54" s="13" t="s">
        <v>5545</v>
      </c>
      <c r="H54" s="13" t="s">
        <v>5546</v>
      </c>
      <c r="I54" s="13" t="s">
        <v>5547</v>
      </c>
      <c r="J54" s="13">
        <v>89011</v>
      </c>
      <c r="K54" s="13" t="s">
        <v>5548</v>
      </c>
      <c r="L54" s="13" t="s">
        <v>5549</v>
      </c>
      <c r="M54" s="16" t="s">
        <v>5403</v>
      </c>
      <c r="N54" s="13" t="s">
        <v>5404</v>
      </c>
      <c r="O54" s="10" t="s">
        <v>5153</v>
      </c>
      <c r="P54" s="18" t="s">
        <v>5154</v>
      </c>
      <c r="Q54" s="10"/>
      <c r="R54" s="11"/>
    </row>
    <row r="55" spans="1:18">
      <c r="A55" s="12">
        <v>89</v>
      </c>
      <c r="B55" s="13" t="s">
        <v>5550</v>
      </c>
      <c r="C55" s="13" t="s">
        <v>5314</v>
      </c>
      <c r="D55" s="14" t="s">
        <v>5551</v>
      </c>
      <c r="E55" s="16" t="s">
        <v>5552</v>
      </c>
      <c r="F55" s="15" t="s">
        <v>5553</v>
      </c>
      <c r="G55" s="13" t="s">
        <v>5554</v>
      </c>
      <c r="H55" s="13" t="s">
        <v>5555</v>
      </c>
      <c r="I55" s="13" t="s">
        <v>5556</v>
      </c>
      <c r="J55" s="13">
        <v>55112</v>
      </c>
      <c r="K55" s="13" t="s">
        <v>5557</v>
      </c>
      <c r="L55" s="13" t="s">
        <v>5558</v>
      </c>
      <c r="M55" s="16" t="s">
        <v>5224</v>
      </c>
      <c r="N55" s="13" t="s">
        <v>5225</v>
      </c>
      <c r="O55" s="10" t="s">
        <v>5105</v>
      </c>
      <c r="P55" s="18" t="s">
        <v>5105</v>
      </c>
      <c r="Q55" s="10"/>
      <c r="R55" s="11"/>
    </row>
    <row r="56" spans="1:18">
      <c r="A56" s="12">
        <v>91</v>
      </c>
      <c r="B56" s="13" t="s">
        <v>5559</v>
      </c>
      <c r="C56" s="13" t="s">
        <v>5093</v>
      </c>
      <c r="D56" s="14" t="s">
        <v>5560</v>
      </c>
      <c r="E56" s="16" t="s">
        <v>5561</v>
      </c>
      <c r="F56" s="15" t="s">
        <v>5562</v>
      </c>
      <c r="G56" s="13" t="s">
        <v>5563</v>
      </c>
      <c r="H56" s="13" t="s">
        <v>5564</v>
      </c>
      <c r="I56" s="13" t="s">
        <v>5122</v>
      </c>
      <c r="J56" s="13">
        <v>78501</v>
      </c>
      <c r="K56" s="13" t="s">
        <v>5565</v>
      </c>
      <c r="L56" s="13" t="s">
        <v>5566</v>
      </c>
      <c r="M56" s="13" t="s">
        <v>5471</v>
      </c>
      <c r="N56" s="13" t="s">
        <v>5472</v>
      </c>
      <c r="O56" s="10" t="s">
        <v>5104</v>
      </c>
      <c r="P56" s="18" t="s">
        <v>5105</v>
      </c>
      <c r="Q56" s="10"/>
      <c r="R56" s="11"/>
    </row>
    <row r="57" spans="1:18">
      <c r="A57" s="12">
        <v>92</v>
      </c>
      <c r="B57" s="13" t="s">
        <v>5567</v>
      </c>
      <c r="C57" s="13" t="s">
        <v>5107</v>
      </c>
      <c r="D57" s="14" t="s">
        <v>5216</v>
      </c>
      <c r="E57" s="16" t="s">
        <v>5217</v>
      </c>
      <c r="F57" s="15" t="s">
        <v>5568</v>
      </c>
      <c r="G57" s="13" t="s">
        <v>5569</v>
      </c>
      <c r="H57" s="13" t="s">
        <v>5570</v>
      </c>
      <c r="I57" s="13" t="s">
        <v>5221</v>
      </c>
      <c r="J57" s="13">
        <v>54942</v>
      </c>
      <c r="K57" s="13" t="s">
        <v>5571</v>
      </c>
      <c r="L57" s="13" t="s">
        <v>5572</v>
      </c>
      <c r="M57" s="16" t="s">
        <v>5224</v>
      </c>
      <c r="N57" s="13" t="s">
        <v>5225</v>
      </c>
      <c r="O57" s="10" t="s">
        <v>5105</v>
      </c>
      <c r="P57" s="18" t="s">
        <v>5105</v>
      </c>
      <c r="Q57" s="10"/>
      <c r="R57" s="11"/>
    </row>
    <row r="58" spans="1:18">
      <c r="A58" s="12">
        <v>94</v>
      </c>
      <c r="B58" s="13" t="s">
        <v>5573</v>
      </c>
      <c r="C58" s="13" t="s">
        <v>5314</v>
      </c>
      <c r="D58" s="14" t="s">
        <v>5574</v>
      </c>
      <c r="E58" s="16" t="s">
        <v>5575</v>
      </c>
      <c r="F58" s="15" t="s">
        <v>5576</v>
      </c>
      <c r="G58" s="13" t="s">
        <v>5577</v>
      </c>
      <c r="H58" s="13" t="s">
        <v>5578</v>
      </c>
      <c r="I58" s="13" t="s">
        <v>5579</v>
      </c>
      <c r="J58" s="13">
        <v>28803</v>
      </c>
      <c r="K58" s="13" t="s">
        <v>5580</v>
      </c>
      <c r="L58" s="13" t="s">
        <v>5581</v>
      </c>
      <c r="M58" s="13" t="s">
        <v>5264</v>
      </c>
      <c r="N58" s="13" t="s">
        <v>5265</v>
      </c>
      <c r="O58" s="10" t="s">
        <v>5104</v>
      </c>
      <c r="P58" s="18" t="s">
        <v>5115</v>
      </c>
      <c r="Q58" s="10"/>
      <c r="R58" s="11"/>
    </row>
    <row r="59" spans="1:18">
      <c r="A59" s="12">
        <v>96</v>
      </c>
      <c r="B59" s="13" t="s">
        <v>5582</v>
      </c>
      <c r="C59" s="13" t="s">
        <v>5093</v>
      </c>
      <c r="D59" s="14" t="s">
        <v>5583</v>
      </c>
      <c r="E59" s="16" t="s">
        <v>5584</v>
      </c>
      <c r="F59" s="15" t="s">
        <v>5585</v>
      </c>
      <c r="G59" s="13" t="s">
        <v>5586</v>
      </c>
      <c r="H59" s="13" t="s">
        <v>5587</v>
      </c>
      <c r="I59" s="13" t="s">
        <v>5588</v>
      </c>
      <c r="J59" s="13">
        <v>59102</v>
      </c>
      <c r="K59" s="13" t="s">
        <v>5589</v>
      </c>
      <c r="L59" s="13" t="s">
        <v>5590</v>
      </c>
      <c r="M59" s="16" t="s">
        <v>5591</v>
      </c>
      <c r="N59" s="13" t="s">
        <v>5592</v>
      </c>
      <c r="O59" s="10" t="s">
        <v>5153</v>
      </c>
      <c r="P59" s="18" t="s">
        <v>5462</v>
      </c>
      <c r="Q59" s="10"/>
      <c r="R59" s="11"/>
    </row>
    <row r="60" spans="1:18">
      <c r="A60" s="12">
        <v>97</v>
      </c>
      <c r="B60" s="13" t="s">
        <v>5593</v>
      </c>
      <c r="C60" s="13" t="s">
        <v>5314</v>
      </c>
      <c r="D60" s="14" t="s">
        <v>5594</v>
      </c>
      <c r="E60" s="15" t="s">
        <v>5595</v>
      </c>
      <c r="F60" s="15" t="s">
        <v>5596</v>
      </c>
      <c r="G60" s="13" t="s">
        <v>5597</v>
      </c>
      <c r="H60" s="13" t="s">
        <v>5598</v>
      </c>
      <c r="I60" s="13" t="s">
        <v>5599</v>
      </c>
      <c r="J60" s="13">
        <v>80111</v>
      </c>
      <c r="K60" s="13" t="s">
        <v>5600</v>
      </c>
      <c r="L60" s="13" t="s">
        <v>5601</v>
      </c>
      <c r="M60" s="16" t="s">
        <v>5403</v>
      </c>
      <c r="N60" s="13" t="s">
        <v>5404</v>
      </c>
      <c r="O60" s="10" t="s">
        <v>5153</v>
      </c>
      <c r="P60" s="18" t="s">
        <v>5462</v>
      </c>
      <c r="Q60" s="10"/>
      <c r="R60" s="11"/>
    </row>
    <row r="61" spans="1:18">
      <c r="A61" s="12">
        <v>98</v>
      </c>
      <c r="B61" s="13" t="s">
        <v>5602</v>
      </c>
      <c r="C61" s="13" t="s">
        <v>5107</v>
      </c>
      <c r="D61" s="19" t="s">
        <v>5603</v>
      </c>
      <c r="E61" s="16" t="s">
        <v>5604</v>
      </c>
      <c r="F61" s="15" t="s">
        <v>5605</v>
      </c>
      <c r="G61" s="13" t="s">
        <v>5606</v>
      </c>
      <c r="H61" s="13" t="s">
        <v>5607</v>
      </c>
      <c r="I61" s="13" t="s">
        <v>5608</v>
      </c>
      <c r="J61" s="13">
        <v>23502</v>
      </c>
      <c r="K61" s="13" t="s">
        <v>5607</v>
      </c>
      <c r="L61" s="13" t="s">
        <v>5609</v>
      </c>
      <c r="M61" s="13" t="s">
        <v>5610</v>
      </c>
      <c r="N61" s="13" t="s">
        <v>5611</v>
      </c>
      <c r="O61" s="10" t="s">
        <v>5332</v>
      </c>
      <c r="P61" s="18" t="s">
        <v>5115</v>
      </c>
      <c r="Q61" s="10"/>
      <c r="R61" s="11"/>
    </row>
    <row r="62" spans="1:18">
      <c r="A62" s="12">
        <v>99</v>
      </c>
      <c r="B62" s="13" t="s">
        <v>5612</v>
      </c>
      <c r="C62" s="13" t="s">
        <v>5107</v>
      </c>
      <c r="D62" s="19" t="s">
        <v>5613</v>
      </c>
      <c r="E62" s="16" t="s">
        <v>5614</v>
      </c>
      <c r="F62" s="15" t="s">
        <v>5615</v>
      </c>
      <c r="G62" s="13" t="s">
        <v>5616</v>
      </c>
      <c r="H62" s="13" t="s">
        <v>5617</v>
      </c>
      <c r="I62" s="13" t="s">
        <v>5608</v>
      </c>
      <c r="J62" s="13">
        <v>23233</v>
      </c>
      <c r="K62" s="13" t="s">
        <v>5618</v>
      </c>
      <c r="L62" s="13" t="s">
        <v>5619</v>
      </c>
      <c r="M62" s="13" t="s">
        <v>5610</v>
      </c>
      <c r="N62" s="13" t="s">
        <v>5611</v>
      </c>
      <c r="O62" s="10" t="s">
        <v>5332</v>
      </c>
      <c r="P62" s="18" t="s">
        <v>5115</v>
      </c>
      <c r="Q62" s="10"/>
      <c r="R62" s="11"/>
    </row>
    <row r="63" spans="1:18">
      <c r="A63" s="12">
        <v>101</v>
      </c>
      <c r="B63" s="13" t="s">
        <v>5620</v>
      </c>
      <c r="C63" s="13" t="s">
        <v>5107</v>
      </c>
      <c r="D63" s="14" t="s">
        <v>5603</v>
      </c>
      <c r="E63" s="16" t="s">
        <v>5604</v>
      </c>
      <c r="F63" s="15" t="s">
        <v>5605</v>
      </c>
      <c r="G63" s="13" t="s">
        <v>5606</v>
      </c>
      <c r="H63" s="13" t="s">
        <v>5607</v>
      </c>
      <c r="I63" s="13" t="s">
        <v>5608</v>
      </c>
      <c r="J63" s="13">
        <v>23502</v>
      </c>
      <c r="K63" s="13" t="s">
        <v>5607</v>
      </c>
      <c r="L63" s="13" t="s">
        <v>5621</v>
      </c>
      <c r="M63" s="13" t="s">
        <v>5610</v>
      </c>
      <c r="N63" s="13" t="s">
        <v>5611</v>
      </c>
      <c r="O63" s="10" t="s">
        <v>5332</v>
      </c>
      <c r="P63" s="18" t="s">
        <v>5115</v>
      </c>
      <c r="Q63" s="10"/>
      <c r="R63" s="11"/>
    </row>
    <row r="64" spans="1:18">
      <c r="A64" s="12">
        <v>103</v>
      </c>
      <c r="B64" s="13" t="s">
        <v>5622</v>
      </c>
      <c r="C64" s="13" t="s">
        <v>5107</v>
      </c>
      <c r="D64" s="19" t="s">
        <v>5623</v>
      </c>
      <c r="E64" s="16" t="s">
        <v>5624</v>
      </c>
      <c r="F64" s="15" t="s">
        <v>5625</v>
      </c>
      <c r="G64" s="13" t="s">
        <v>5626</v>
      </c>
      <c r="H64" s="13" t="s">
        <v>5627</v>
      </c>
      <c r="I64" s="13" t="s">
        <v>5608</v>
      </c>
      <c r="J64" s="13">
        <v>24153</v>
      </c>
      <c r="K64" s="13" t="s">
        <v>5627</v>
      </c>
      <c r="L64" s="13" t="s">
        <v>5628</v>
      </c>
      <c r="M64" s="13" t="s">
        <v>5610</v>
      </c>
      <c r="N64" s="13" t="s">
        <v>5611</v>
      </c>
      <c r="O64" s="10" t="s">
        <v>5332</v>
      </c>
      <c r="P64" s="18" t="s">
        <v>5115</v>
      </c>
      <c r="Q64" s="10"/>
      <c r="R64" s="11"/>
    </row>
    <row r="65" spans="1:18">
      <c r="A65" s="12">
        <v>106</v>
      </c>
      <c r="B65" s="13" t="s">
        <v>5629</v>
      </c>
      <c r="C65" s="13" t="s">
        <v>5093</v>
      </c>
      <c r="D65" s="14" t="s">
        <v>1471</v>
      </c>
      <c r="E65" s="16" t="s">
        <v>5630</v>
      </c>
      <c r="F65" s="15" t="s">
        <v>5631</v>
      </c>
      <c r="G65" s="13" t="s">
        <v>5632</v>
      </c>
      <c r="H65" s="13" t="s">
        <v>5633</v>
      </c>
      <c r="I65" s="13" t="s">
        <v>5392</v>
      </c>
      <c r="J65" s="13">
        <v>12205</v>
      </c>
      <c r="K65" s="13" t="s">
        <v>5634</v>
      </c>
      <c r="L65" s="13" t="s">
        <v>5635</v>
      </c>
      <c r="M65" s="13" t="s">
        <v>5330</v>
      </c>
      <c r="N65" s="13" t="s">
        <v>5331</v>
      </c>
      <c r="O65" s="10" t="s">
        <v>5332</v>
      </c>
      <c r="P65" s="18" t="s">
        <v>5115</v>
      </c>
      <c r="Q65" s="10"/>
      <c r="R65" s="11"/>
    </row>
    <row r="66" spans="1:18">
      <c r="A66" s="12">
        <v>107</v>
      </c>
      <c r="B66" s="13" t="s">
        <v>5636</v>
      </c>
      <c r="C66" s="13" t="s">
        <v>5107</v>
      </c>
      <c r="D66" s="14" t="s">
        <v>5637</v>
      </c>
      <c r="E66" s="16" t="s">
        <v>5638</v>
      </c>
      <c r="F66" s="15" t="s">
        <v>5639</v>
      </c>
      <c r="G66" s="13" t="s">
        <v>5640</v>
      </c>
      <c r="H66" s="13" t="s">
        <v>5641</v>
      </c>
      <c r="I66" s="13" t="s">
        <v>5579</v>
      </c>
      <c r="J66" s="13">
        <v>28208</v>
      </c>
      <c r="K66" s="13" t="s">
        <v>5642</v>
      </c>
      <c r="L66" s="13" t="s">
        <v>5643</v>
      </c>
      <c r="M66" s="13" t="s">
        <v>5264</v>
      </c>
      <c r="N66" s="13" t="s">
        <v>5265</v>
      </c>
      <c r="O66" s="10" t="s">
        <v>5104</v>
      </c>
      <c r="P66" s="18" t="s">
        <v>5115</v>
      </c>
      <c r="Q66" s="10"/>
      <c r="R66" s="11"/>
    </row>
    <row r="67" spans="1:18">
      <c r="A67" s="12">
        <v>108</v>
      </c>
      <c r="B67" s="13" t="s">
        <v>5644</v>
      </c>
      <c r="C67" s="13" t="s">
        <v>5255</v>
      </c>
      <c r="D67" s="14" t="s">
        <v>5645</v>
      </c>
      <c r="E67" s="16" t="s">
        <v>5646</v>
      </c>
      <c r="F67" s="15" t="s">
        <v>5647</v>
      </c>
      <c r="G67" s="13" t="s">
        <v>5648</v>
      </c>
      <c r="H67" s="13" t="s">
        <v>5649</v>
      </c>
      <c r="I67" s="13" t="s">
        <v>5261</v>
      </c>
      <c r="J67" s="13">
        <v>29405</v>
      </c>
      <c r="K67" s="13" t="s">
        <v>5650</v>
      </c>
      <c r="L67" s="13" t="s">
        <v>5651</v>
      </c>
      <c r="M67" s="13" t="s">
        <v>5264</v>
      </c>
      <c r="N67" s="13" t="s">
        <v>5265</v>
      </c>
      <c r="O67" s="10" t="s">
        <v>5104</v>
      </c>
      <c r="P67" s="18" t="s">
        <v>5115</v>
      </c>
      <c r="Q67" s="10"/>
      <c r="R67" s="11"/>
    </row>
    <row r="68" spans="1:18">
      <c r="A68" s="12">
        <v>109</v>
      </c>
      <c r="B68" s="13" t="s">
        <v>5652</v>
      </c>
      <c r="C68" s="13" t="s">
        <v>5093</v>
      </c>
      <c r="D68" s="14" t="s">
        <v>5653</v>
      </c>
      <c r="E68" s="16" t="s">
        <v>5654</v>
      </c>
      <c r="F68" s="15" t="s">
        <v>5655</v>
      </c>
      <c r="G68" s="13" t="s">
        <v>5656</v>
      </c>
      <c r="H68" s="13" t="s">
        <v>5657</v>
      </c>
      <c r="I68" s="13" t="s">
        <v>5658</v>
      </c>
      <c r="J68" s="13">
        <v>7727</v>
      </c>
      <c r="K68" s="13" t="s">
        <v>5659</v>
      </c>
      <c r="L68" s="13" t="s">
        <v>5660</v>
      </c>
      <c r="M68" s="13" t="s">
        <v>5330</v>
      </c>
      <c r="N68" s="13" t="s">
        <v>5331</v>
      </c>
      <c r="O68" s="10" t="s">
        <v>5332</v>
      </c>
      <c r="P68" s="18" t="s">
        <v>5115</v>
      </c>
      <c r="Q68" s="10"/>
      <c r="R68" s="11"/>
    </row>
    <row r="69" spans="1:18">
      <c r="A69" s="12">
        <v>110</v>
      </c>
      <c r="B69" s="13" t="s">
        <v>5661</v>
      </c>
      <c r="C69" s="13" t="s">
        <v>5107</v>
      </c>
      <c r="D69" s="14" t="s">
        <v>371</v>
      </c>
      <c r="E69" s="16" t="s">
        <v>5162</v>
      </c>
      <c r="F69" s="15" t="s">
        <v>5662</v>
      </c>
      <c r="G69" s="13" t="s">
        <v>5663</v>
      </c>
      <c r="H69" s="13" t="s">
        <v>5664</v>
      </c>
      <c r="I69" s="13" t="s">
        <v>5665</v>
      </c>
      <c r="J69" s="13">
        <v>39232</v>
      </c>
      <c r="K69" s="13" t="s">
        <v>5666</v>
      </c>
      <c r="L69" s="13" t="s">
        <v>5667</v>
      </c>
      <c r="M69" s="13" t="s">
        <v>5102</v>
      </c>
      <c r="N69" s="13" t="s">
        <v>5103</v>
      </c>
      <c r="O69" s="10" t="s">
        <v>5104</v>
      </c>
      <c r="P69" s="18" t="s">
        <v>5105</v>
      </c>
      <c r="Q69" s="10"/>
      <c r="R69" s="11"/>
    </row>
    <row r="70" spans="1:18">
      <c r="A70" s="12">
        <v>111</v>
      </c>
      <c r="B70" s="13" t="s">
        <v>5668</v>
      </c>
      <c r="C70" s="13" t="s">
        <v>5107</v>
      </c>
      <c r="D70" s="14" t="s">
        <v>5669</v>
      </c>
      <c r="E70" s="16" t="s">
        <v>5670</v>
      </c>
      <c r="F70" s="15" t="s">
        <v>5671</v>
      </c>
      <c r="G70" s="13" t="s">
        <v>5672</v>
      </c>
      <c r="H70" s="13" t="s">
        <v>5673</v>
      </c>
      <c r="I70" s="13" t="s">
        <v>5674</v>
      </c>
      <c r="J70" s="13">
        <v>2886</v>
      </c>
      <c r="K70" s="13" t="s">
        <v>5675</v>
      </c>
      <c r="L70" s="13" t="s">
        <v>5676</v>
      </c>
      <c r="M70" s="13" t="s">
        <v>5342</v>
      </c>
      <c r="N70" s="13" t="s">
        <v>5343</v>
      </c>
      <c r="O70" s="10" t="s">
        <v>5332</v>
      </c>
      <c r="P70" s="18" t="s">
        <v>5115</v>
      </c>
      <c r="Q70" s="10"/>
      <c r="R70" s="11"/>
    </row>
    <row r="71" spans="1:18">
      <c r="A71" s="12">
        <v>113</v>
      </c>
      <c r="B71" s="13" t="s">
        <v>5677</v>
      </c>
      <c r="C71" s="13" t="s">
        <v>5314</v>
      </c>
      <c r="D71" s="14" t="s">
        <v>5678</v>
      </c>
      <c r="E71" s="16" t="s">
        <v>5679</v>
      </c>
      <c r="F71" s="15" t="s">
        <v>5680</v>
      </c>
      <c r="G71" s="13" t="s">
        <v>5681</v>
      </c>
      <c r="H71" s="13" t="s">
        <v>5682</v>
      </c>
      <c r="I71" s="13" t="s">
        <v>5328</v>
      </c>
      <c r="J71" s="13">
        <v>15205</v>
      </c>
      <c r="K71" s="13" t="s">
        <v>5683</v>
      </c>
      <c r="L71" s="13" t="s">
        <v>5684</v>
      </c>
      <c r="M71" s="16" t="s">
        <v>5177</v>
      </c>
      <c r="N71" s="13" t="s">
        <v>5178</v>
      </c>
      <c r="O71" s="10" t="s">
        <v>5105</v>
      </c>
      <c r="P71" s="18" t="s">
        <v>5115</v>
      </c>
      <c r="Q71" s="10"/>
      <c r="R71" s="11"/>
    </row>
    <row r="72" spans="1:18">
      <c r="A72" s="12">
        <v>115</v>
      </c>
      <c r="B72" s="13" t="s">
        <v>5685</v>
      </c>
      <c r="C72" s="13" t="s">
        <v>5093</v>
      </c>
      <c r="D72" s="14" t="s">
        <v>2397</v>
      </c>
      <c r="E72" s="16" t="s">
        <v>5686</v>
      </c>
      <c r="F72" s="15" t="s">
        <v>5687</v>
      </c>
      <c r="G72" s="13" t="s">
        <v>5688</v>
      </c>
      <c r="H72" s="13" t="s">
        <v>5689</v>
      </c>
      <c r="I72" s="13" t="s">
        <v>5251</v>
      </c>
      <c r="J72" s="13">
        <v>44509</v>
      </c>
      <c r="K72" s="13" t="s">
        <v>5690</v>
      </c>
      <c r="L72" s="13" t="s">
        <v>5691</v>
      </c>
      <c r="M72" s="16" t="s">
        <v>5177</v>
      </c>
      <c r="N72" s="13" t="s">
        <v>5178</v>
      </c>
      <c r="O72" s="10" t="s">
        <v>5105</v>
      </c>
      <c r="P72" s="18" t="s">
        <v>5115</v>
      </c>
      <c r="Q72" s="10"/>
      <c r="R72" s="11"/>
    </row>
    <row r="73" spans="1:18">
      <c r="A73" s="12">
        <v>116</v>
      </c>
      <c r="B73" s="13" t="s">
        <v>5692</v>
      </c>
      <c r="C73" s="13" t="s">
        <v>5093</v>
      </c>
      <c r="D73" s="14" t="s">
        <v>3767</v>
      </c>
      <c r="E73" s="16" t="s">
        <v>5693</v>
      </c>
      <c r="F73" s="15" t="s">
        <v>5694</v>
      </c>
      <c r="G73" s="13" t="s">
        <v>5695</v>
      </c>
      <c r="H73" s="13" t="s">
        <v>5696</v>
      </c>
      <c r="I73" s="13" t="s">
        <v>5251</v>
      </c>
      <c r="J73" s="13">
        <v>44142</v>
      </c>
      <c r="K73" s="13" t="s">
        <v>5697</v>
      </c>
      <c r="L73" s="13" t="s">
        <v>5698</v>
      </c>
      <c r="M73" s="16" t="s">
        <v>5177</v>
      </c>
      <c r="N73" s="13" t="s">
        <v>5178</v>
      </c>
      <c r="O73" s="10" t="s">
        <v>5105</v>
      </c>
      <c r="P73" s="18" t="s">
        <v>5115</v>
      </c>
      <c r="Q73" s="10"/>
      <c r="R73" s="11"/>
    </row>
    <row r="74" spans="1:18">
      <c r="A74" s="12">
        <v>117</v>
      </c>
      <c r="B74" s="13" t="s">
        <v>5699</v>
      </c>
      <c r="C74" s="13" t="s">
        <v>5107</v>
      </c>
      <c r="D74" s="14" t="s">
        <v>2016</v>
      </c>
      <c r="E74" s="15" t="s">
        <v>5700</v>
      </c>
      <c r="F74" s="15" t="s">
        <v>5701</v>
      </c>
      <c r="G74" s="13" t="s">
        <v>5702</v>
      </c>
      <c r="H74" s="13" t="s">
        <v>5703</v>
      </c>
      <c r="I74" s="13" t="s">
        <v>5704</v>
      </c>
      <c r="J74" s="13">
        <v>3051</v>
      </c>
      <c r="K74" s="13" t="s">
        <v>5705</v>
      </c>
      <c r="L74" s="13" t="s">
        <v>5706</v>
      </c>
      <c r="M74" s="13" t="s">
        <v>5342</v>
      </c>
      <c r="N74" s="13" t="s">
        <v>5343</v>
      </c>
      <c r="O74" s="10" t="s">
        <v>5332</v>
      </c>
      <c r="P74" s="18" t="s">
        <v>5115</v>
      </c>
      <c r="Q74" s="10"/>
      <c r="R74" s="11"/>
    </row>
    <row r="75" spans="1:18">
      <c r="A75" s="12">
        <v>118</v>
      </c>
      <c r="B75" s="13" t="s">
        <v>5707</v>
      </c>
      <c r="C75" s="13" t="s">
        <v>5107</v>
      </c>
      <c r="D75" s="14" t="s">
        <v>5708</v>
      </c>
      <c r="E75" s="16" t="s">
        <v>5709</v>
      </c>
      <c r="F75" s="15" t="s">
        <v>5710</v>
      </c>
      <c r="G75" s="13" t="s">
        <v>5711</v>
      </c>
      <c r="H75" s="13" t="s">
        <v>5712</v>
      </c>
      <c r="I75" s="13" t="s">
        <v>5658</v>
      </c>
      <c r="J75" s="13">
        <v>7981</v>
      </c>
      <c r="K75" s="13" t="s">
        <v>5713</v>
      </c>
      <c r="L75" s="13" t="s">
        <v>5714</v>
      </c>
      <c r="M75" s="13" t="s">
        <v>5330</v>
      </c>
      <c r="N75" s="13" t="s">
        <v>5331</v>
      </c>
      <c r="O75" s="10" t="s">
        <v>5332</v>
      </c>
      <c r="P75" s="18" t="s">
        <v>5115</v>
      </c>
      <c r="Q75" s="10"/>
      <c r="R75" s="11"/>
    </row>
    <row r="76" spans="1:18">
      <c r="A76" s="12">
        <v>119</v>
      </c>
      <c r="B76" s="13" t="s">
        <v>5715</v>
      </c>
      <c r="C76" s="13" t="s">
        <v>5093</v>
      </c>
      <c r="D76" s="14" t="s">
        <v>5716</v>
      </c>
      <c r="E76" s="16" t="s">
        <v>5717</v>
      </c>
      <c r="F76" s="15" t="s">
        <v>5718</v>
      </c>
      <c r="G76" s="13" t="s">
        <v>5719</v>
      </c>
      <c r="H76" s="13" t="s">
        <v>5720</v>
      </c>
      <c r="I76" s="13" t="s">
        <v>5392</v>
      </c>
      <c r="J76" s="13">
        <v>11747</v>
      </c>
      <c r="K76" s="13" t="s">
        <v>5721</v>
      </c>
      <c r="L76" s="13" t="s">
        <v>5722</v>
      </c>
      <c r="M76" s="13" t="s">
        <v>5330</v>
      </c>
      <c r="N76" s="13" t="s">
        <v>5331</v>
      </c>
      <c r="O76" s="10" t="s">
        <v>5332</v>
      </c>
      <c r="P76" s="18" t="s">
        <v>5115</v>
      </c>
      <c r="Q76" s="10"/>
      <c r="R76" s="11"/>
    </row>
    <row r="77" spans="1:18">
      <c r="A77" s="12">
        <v>122</v>
      </c>
      <c r="B77" s="13" t="s">
        <v>5723</v>
      </c>
      <c r="C77" s="13" t="s">
        <v>5107</v>
      </c>
      <c r="D77" s="14" t="s">
        <v>2016</v>
      </c>
      <c r="E77" s="15" t="s">
        <v>5700</v>
      </c>
      <c r="F77" s="15" t="s">
        <v>5724</v>
      </c>
      <c r="G77" s="13" t="s">
        <v>5725</v>
      </c>
      <c r="H77" s="13" t="s">
        <v>5726</v>
      </c>
      <c r="I77" s="13" t="s">
        <v>5339</v>
      </c>
      <c r="J77" s="13">
        <v>1887</v>
      </c>
      <c r="K77" s="13" t="s">
        <v>5727</v>
      </c>
      <c r="L77" s="13" t="s">
        <v>5728</v>
      </c>
      <c r="M77" s="13" t="s">
        <v>5342</v>
      </c>
      <c r="N77" s="13" t="s">
        <v>5343</v>
      </c>
      <c r="O77" s="10" t="s">
        <v>5332</v>
      </c>
      <c r="P77" s="18" t="s">
        <v>5115</v>
      </c>
      <c r="Q77" s="10"/>
      <c r="R77" s="11"/>
    </row>
    <row r="78" spans="1:18">
      <c r="A78" s="12">
        <v>123</v>
      </c>
      <c r="B78" s="13" t="s">
        <v>5729</v>
      </c>
      <c r="C78" s="13" t="s">
        <v>5107</v>
      </c>
      <c r="D78" s="14" t="s">
        <v>5669</v>
      </c>
      <c r="E78" s="16" t="s">
        <v>5670</v>
      </c>
      <c r="F78" s="15" t="s">
        <v>5730</v>
      </c>
      <c r="G78" s="13" t="s">
        <v>5731</v>
      </c>
      <c r="H78" s="13" t="s">
        <v>5732</v>
      </c>
      <c r="I78" s="13" t="s">
        <v>5339</v>
      </c>
      <c r="J78" s="13">
        <v>2038</v>
      </c>
      <c r="K78" s="13" t="s">
        <v>5733</v>
      </c>
      <c r="L78" s="13" t="s">
        <v>5734</v>
      </c>
      <c r="M78" s="13" t="s">
        <v>5342</v>
      </c>
      <c r="N78" s="13" t="s">
        <v>5343</v>
      </c>
      <c r="O78" s="10" t="s">
        <v>5332</v>
      </c>
      <c r="P78" s="18" t="s">
        <v>5115</v>
      </c>
      <c r="Q78" s="10"/>
      <c r="R78" s="11"/>
    </row>
    <row r="79" spans="1:18">
      <c r="A79" s="12">
        <v>124</v>
      </c>
      <c r="B79" s="13" t="s">
        <v>5735</v>
      </c>
      <c r="C79" s="13" t="s">
        <v>5736</v>
      </c>
      <c r="D79" s="14" t="s">
        <v>5737</v>
      </c>
      <c r="E79" s="16" t="s">
        <v>5738</v>
      </c>
      <c r="F79" s="15" t="s">
        <v>5739</v>
      </c>
      <c r="G79" s="13" t="s">
        <v>5740</v>
      </c>
      <c r="H79" s="13" t="s">
        <v>5741</v>
      </c>
      <c r="I79" s="13" t="s">
        <v>5411</v>
      </c>
      <c r="J79" s="13">
        <v>6111</v>
      </c>
      <c r="K79" s="13" t="s">
        <v>5742</v>
      </c>
      <c r="L79" s="13" t="s">
        <v>5743</v>
      </c>
      <c r="M79" s="13" t="s">
        <v>5342</v>
      </c>
      <c r="N79" s="13" t="s">
        <v>5343</v>
      </c>
      <c r="O79" s="10" t="s">
        <v>5332</v>
      </c>
      <c r="P79" s="18" t="s">
        <v>5115</v>
      </c>
      <c r="Q79" s="10"/>
      <c r="R79" s="11"/>
    </row>
    <row r="80" spans="1:18">
      <c r="A80" s="12">
        <v>125</v>
      </c>
      <c r="B80" s="13" t="s">
        <v>5744</v>
      </c>
      <c r="C80" s="14" t="s">
        <v>5107</v>
      </c>
      <c r="D80" s="14" t="s">
        <v>5745</v>
      </c>
      <c r="E80" s="19" t="s">
        <v>5746</v>
      </c>
      <c r="F80" s="15" t="s">
        <v>5747</v>
      </c>
      <c r="G80" s="13" t="s">
        <v>5748</v>
      </c>
      <c r="H80" s="13" t="s">
        <v>5749</v>
      </c>
      <c r="I80" s="13" t="s">
        <v>5411</v>
      </c>
      <c r="J80" s="13">
        <v>6259</v>
      </c>
      <c r="K80" s="13" t="s">
        <v>5750</v>
      </c>
      <c r="L80" s="13" t="s">
        <v>5751</v>
      </c>
      <c r="M80" s="13" t="s">
        <v>5342</v>
      </c>
      <c r="N80" s="13" t="s">
        <v>5343</v>
      </c>
      <c r="O80" s="10" t="s">
        <v>5332</v>
      </c>
      <c r="P80" s="18" t="s">
        <v>5115</v>
      </c>
      <c r="Q80" s="10"/>
      <c r="R80" s="11"/>
    </row>
    <row r="81" spans="1:18">
      <c r="A81" s="12">
        <v>126</v>
      </c>
      <c r="B81" s="13" t="s">
        <v>5752</v>
      </c>
      <c r="C81" s="13" t="s">
        <v>5093</v>
      </c>
      <c r="D81" s="14" t="s">
        <v>1371</v>
      </c>
      <c r="E81" s="16" t="s">
        <v>5753</v>
      </c>
      <c r="F81" s="15" t="s">
        <v>5754</v>
      </c>
      <c r="G81" s="13" t="s">
        <v>5755</v>
      </c>
      <c r="H81" s="13" t="s">
        <v>5756</v>
      </c>
      <c r="I81" s="13" t="s">
        <v>5757</v>
      </c>
      <c r="J81" s="13">
        <v>52240</v>
      </c>
      <c r="K81" s="13" t="s">
        <v>5758</v>
      </c>
      <c r="L81" s="13" t="s">
        <v>5759</v>
      </c>
      <c r="M81" s="16" t="s">
        <v>5224</v>
      </c>
      <c r="N81" s="13" t="s">
        <v>5225</v>
      </c>
      <c r="O81" s="10" t="s">
        <v>5105</v>
      </c>
      <c r="P81" s="18" t="s">
        <v>5105</v>
      </c>
      <c r="Q81" s="10"/>
      <c r="R81" s="11"/>
    </row>
    <row r="82" spans="1:18">
      <c r="A82" s="12">
        <v>127</v>
      </c>
      <c r="B82" s="13" t="s">
        <v>5760</v>
      </c>
      <c r="C82" s="13" t="s">
        <v>5314</v>
      </c>
      <c r="D82" s="14" t="s">
        <v>5761</v>
      </c>
      <c r="E82" s="16" t="s">
        <v>5762</v>
      </c>
      <c r="F82" s="15" t="s">
        <v>5763</v>
      </c>
      <c r="G82" s="13" t="s">
        <v>5764</v>
      </c>
      <c r="H82" s="13" t="s">
        <v>5765</v>
      </c>
      <c r="I82" s="13" t="s">
        <v>5757</v>
      </c>
      <c r="J82" s="13">
        <v>50322</v>
      </c>
      <c r="K82" s="13" t="s">
        <v>5766</v>
      </c>
      <c r="L82" s="13" t="s">
        <v>5767</v>
      </c>
      <c r="M82" s="16" t="s">
        <v>5224</v>
      </c>
      <c r="N82" s="13" t="s">
        <v>5225</v>
      </c>
      <c r="O82" s="10" t="s">
        <v>5105</v>
      </c>
      <c r="P82" s="18" t="s">
        <v>5105</v>
      </c>
      <c r="Q82" s="10"/>
      <c r="R82" s="11"/>
    </row>
    <row r="83" spans="1:18">
      <c r="A83" s="12">
        <v>129</v>
      </c>
      <c r="B83" s="13" t="s">
        <v>5768</v>
      </c>
      <c r="C83" s="13" t="s">
        <v>5107</v>
      </c>
      <c r="D83" s="14" t="s">
        <v>5769</v>
      </c>
      <c r="E83" s="16" t="s">
        <v>5770</v>
      </c>
      <c r="F83" s="15" t="s">
        <v>5771</v>
      </c>
      <c r="G83" s="13" t="s">
        <v>5772</v>
      </c>
      <c r="H83" s="13" t="s">
        <v>5773</v>
      </c>
      <c r="I83" s="13" t="s">
        <v>5202</v>
      </c>
      <c r="J83" s="13">
        <v>46268</v>
      </c>
      <c r="K83" s="13" t="s">
        <v>5774</v>
      </c>
      <c r="L83" s="13" t="s">
        <v>5775</v>
      </c>
      <c r="M83" s="13" t="s">
        <v>5205</v>
      </c>
      <c r="N83" s="13" t="s">
        <v>5206</v>
      </c>
      <c r="O83" s="10" t="s">
        <v>5105</v>
      </c>
      <c r="P83" s="18" t="s">
        <v>5115</v>
      </c>
      <c r="Q83" s="10"/>
      <c r="R83" s="11"/>
    </row>
    <row r="84" spans="1:18">
      <c r="A84" s="12">
        <v>130</v>
      </c>
      <c r="B84" s="13" t="s">
        <v>5776</v>
      </c>
      <c r="C84" s="13" t="s">
        <v>5093</v>
      </c>
      <c r="D84" s="14" t="s">
        <v>5777</v>
      </c>
      <c r="E84" s="16" t="s">
        <v>5299</v>
      </c>
      <c r="F84" s="15" t="s">
        <v>5778</v>
      </c>
      <c r="G84" s="13" t="s">
        <v>5779</v>
      </c>
      <c r="H84" s="13" t="s">
        <v>5780</v>
      </c>
      <c r="I84" s="13" t="s">
        <v>5148</v>
      </c>
      <c r="J84" s="13">
        <v>96003</v>
      </c>
      <c r="K84" s="13" t="s">
        <v>5781</v>
      </c>
      <c r="L84" s="13" t="s">
        <v>5782</v>
      </c>
      <c r="M84" s="13" t="s">
        <v>5187</v>
      </c>
      <c r="N84" s="13" t="s">
        <v>5188</v>
      </c>
      <c r="O84" s="10" t="s">
        <v>5153</v>
      </c>
      <c r="P84" s="18" t="s">
        <v>5154</v>
      </c>
      <c r="Q84" s="10"/>
      <c r="R84" s="11"/>
    </row>
    <row r="85" spans="1:18">
      <c r="A85" s="12">
        <v>131</v>
      </c>
      <c r="B85" s="13" t="s">
        <v>5783</v>
      </c>
      <c r="C85" s="13" t="s">
        <v>5240</v>
      </c>
      <c r="D85" s="14" t="s">
        <v>5784</v>
      </c>
      <c r="E85" s="15" t="s">
        <v>5785</v>
      </c>
      <c r="F85" s="15" t="s">
        <v>5786</v>
      </c>
      <c r="G85" s="13" t="s">
        <v>5787</v>
      </c>
      <c r="H85" s="13" t="s">
        <v>5788</v>
      </c>
      <c r="I85" s="13" t="s">
        <v>5392</v>
      </c>
      <c r="J85" s="13">
        <v>11530</v>
      </c>
      <c r="K85" s="13" t="s">
        <v>5789</v>
      </c>
      <c r="L85" s="13" t="s">
        <v>5790</v>
      </c>
      <c r="M85" s="13" t="s">
        <v>5330</v>
      </c>
      <c r="N85" s="13" t="s">
        <v>5331</v>
      </c>
      <c r="O85" s="10" t="s">
        <v>5332</v>
      </c>
      <c r="P85" s="18" t="s">
        <v>5115</v>
      </c>
      <c r="Q85" s="10"/>
      <c r="R85" s="11"/>
    </row>
    <row r="86" spans="1:18">
      <c r="A86" s="12">
        <v>132</v>
      </c>
      <c r="B86" s="13" t="s">
        <v>5791</v>
      </c>
      <c r="C86" s="13" t="s">
        <v>5107</v>
      </c>
      <c r="D86" s="14" t="s">
        <v>5792</v>
      </c>
      <c r="E86" s="15" t="s">
        <v>5793</v>
      </c>
      <c r="F86" s="15" t="s">
        <v>5794</v>
      </c>
      <c r="G86" s="13" t="s">
        <v>5795</v>
      </c>
      <c r="H86" s="13" t="s">
        <v>5796</v>
      </c>
      <c r="I86" s="13" t="s">
        <v>5112</v>
      </c>
      <c r="J86" s="13">
        <v>33069</v>
      </c>
      <c r="K86" s="13" t="s">
        <v>5797</v>
      </c>
      <c r="L86" s="13" t="s">
        <v>5798</v>
      </c>
      <c r="M86" s="13" t="s">
        <v>5102</v>
      </c>
      <c r="N86" s="13" t="s">
        <v>5103</v>
      </c>
      <c r="O86" s="10" t="s">
        <v>5104</v>
      </c>
      <c r="P86" s="18" t="s">
        <v>5115</v>
      </c>
      <c r="Q86" s="10"/>
      <c r="R86" s="11"/>
    </row>
    <row r="87" spans="1:18">
      <c r="A87" s="12">
        <v>133</v>
      </c>
      <c r="B87" s="13" t="s">
        <v>5799</v>
      </c>
      <c r="C87" s="13" t="s">
        <v>5093</v>
      </c>
      <c r="D87" s="14" t="s">
        <v>5800</v>
      </c>
      <c r="E87" s="16" t="s">
        <v>5801</v>
      </c>
      <c r="F87" s="15" t="s">
        <v>5802</v>
      </c>
      <c r="G87" s="13" t="s">
        <v>5803</v>
      </c>
      <c r="H87" s="13" t="s">
        <v>5804</v>
      </c>
      <c r="I87" s="13" t="s">
        <v>5328</v>
      </c>
      <c r="J87" s="13">
        <v>18067</v>
      </c>
      <c r="K87" s="13" t="s">
        <v>5805</v>
      </c>
      <c r="L87" s="13" t="s">
        <v>5806</v>
      </c>
      <c r="M87" s="13" t="s">
        <v>5610</v>
      </c>
      <c r="N87" s="13" t="s">
        <v>5611</v>
      </c>
      <c r="O87" s="10" t="s">
        <v>5332</v>
      </c>
      <c r="P87" s="18" t="s">
        <v>5115</v>
      </c>
      <c r="Q87" s="10"/>
      <c r="R87" s="11"/>
    </row>
    <row r="88" spans="1:18">
      <c r="A88" s="12">
        <v>135</v>
      </c>
      <c r="B88" s="13" t="s">
        <v>5807</v>
      </c>
      <c r="C88" s="13" t="s">
        <v>5093</v>
      </c>
      <c r="D88" s="14" t="s">
        <v>5808</v>
      </c>
      <c r="E88" s="16" t="s">
        <v>5809</v>
      </c>
      <c r="F88" s="15" t="s">
        <v>5810</v>
      </c>
      <c r="G88" s="13" t="s">
        <v>5811</v>
      </c>
      <c r="H88" s="13" t="s">
        <v>5812</v>
      </c>
      <c r="I88" s="13" t="s">
        <v>5277</v>
      </c>
      <c r="J88" s="13">
        <v>49855</v>
      </c>
      <c r="K88" s="13" t="s">
        <v>5813</v>
      </c>
      <c r="L88" s="13" t="s">
        <v>5814</v>
      </c>
      <c r="M88" s="16" t="s">
        <v>5224</v>
      </c>
      <c r="N88" s="13" t="s">
        <v>5225</v>
      </c>
      <c r="O88" s="10" t="s">
        <v>5105</v>
      </c>
      <c r="P88" s="18" t="s">
        <v>5115</v>
      </c>
      <c r="Q88" s="10"/>
      <c r="R88" s="11"/>
    </row>
    <row r="89" spans="1:18">
      <c r="A89" s="12">
        <v>136</v>
      </c>
      <c r="B89" s="13" t="s">
        <v>5815</v>
      </c>
      <c r="C89" s="13" t="s">
        <v>5816</v>
      </c>
      <c r="D89" s="14" t="s">
        <v>4650</v>
      </c>
      <c r="E89" s="16" t="s">
        <v>5817</v>
      </c>
      <c r="F89" s="15" t="s">
        <v>5818</v>
      </c>
      <c r="G89" s="13" t="s">
        <v>5819</v>
      </c>
      <c r="H89" s="13" t="s">
        <v>5820</v>
      </c>
      <c r="I89" s="13" t="s">
        <v>5221</v>
      </c>
      <c r="J89" s="13">
        <v>54601</v>
      </c>
      <c r="K89" s="13" t="s">
        <v>5821</v>
      </c>
      <c r="L89" s="13" t="s">
        <v>5822</v>
      </c>
      <c r="M89" s="16" t="s">
        <v>5224</v>
      </c>
      <c r="N89" s="13" t="s">
        <v>5225</v>
      </c>
      <c r="O89" s="10" t="s">
        <v>5105</v>
      </c>
      <c r="P89" s="18" t="s">
        <v>5105</v>
      </c>
      <c r="Q89" s="10"/>
      <c r="R89" s="11"/>
    </row>
    <row r="90" spans="1:18">
      <c r="A90" s="12">
        <v>137</v>
      </c>
      <c r="B90" s="13" t="s">
        <v>5823</v>
      </c>
      <c r="C90" s="13" t="s">
        <v>5093</v>
      </c>
      <c r="D90" s="14" t="s">
        <v>2499</v>
      </c>
      <c r="E90" s="16" t="s">
        <v>5824</v>
      </c>
      <c r="F90" s="15" t="s">
        <v>5825</v>
      </c>
      <c r="G90" s="13" t="s">
        <v>5826</v>
      </c>
      <c r="H90" s="13" t="s">
        <v>5827</v>
      </c>
      <c r="I90" s="13" t="s">
        <v>5277</v>
      </c>
      <c r="J90" s="13">
        <v>48623</v>
      </c>
      <c r="K90" s="13" t="s">
        <v>5828</v>
      </c>
      <c r="L90" s="13" t="s">
        <v>5829</v>
      </c>
      <c r="M90" s="16" t="s">
        <v>5224</v>
      </c>
      <c r="N90" s="13" t="s">
        <v>5225</v>
      </c>
      <c r="O90" s="10" t="s">
        <v>5105</v>
      </c>
      <c r="P90" s="18" t="s">
        <v>5115</v>
      </c>
      <c r="Q90" s="10"/>
      <c r="R90" s="11"/>
    </row>
    <row r="91" spans="1:18">
      <c r="A91" s="12">
        <v>139</v>
      </c>
      <c r="B91" s="13" t="s">
        <v>5830</v>
      </c>
      <c r="C91" s="13" t="s">
        <v>5093</v>
      </c>
      <c r="D91" s="14" t="s">
        <v>5831</v>
      </c>
      <c r="E91" s="16" t="s">
        <v>5832</v>
      </c>
      <c r="F91" s="15" t="s">
        <v>5833</v>
      </c>
      <c r="G91" s="13" t="s">
        <v>5834</v>
      </c>
      <c r="H91" s="13" t="s">
        <v>5773</v>
      </c>
      <c r="I91" s="13" t="s">
        <v>5202</v>
      </c>
      <c r="J91" s="13">
        <v>46268</v>
      </c>
      <c r="K91" s="13" t="s">
        <v>5774</v>
      </c>
      <c r="L91" s="13" t="s">
        <v>5835</v>
      </c>
      <c r="M91" s="13" t="s">
        <v>5205</v>
      </c>
      <c r="N91" s="13" t="s">
        <v>5206</v>
      </c>
      <c r="O91" s="10" t="s">
        <v>5105</v>
      </c>
      <c r="P91" s="18" t="s">
        <v>5115</v>
      </c>
      <c r="Q91" s="10"/>
      <c r="R91" s="11"/>
    </row>
    <row r="92" spans="1:18">
      <c r="A92" s="12">
        <v>140</v>
      </c>
      <c r="B92" s="13" t="s">
        <v>5836</v>
      </c>
      <c r="C92" s="13" t="s">
        <v>5093</v>
      </c>
      <c r="D92" s="14" t="s">
        <v>5837</v>
      </c>
      <c r="E92" s="16" t="s">
        <v>5838</v>
      </c>
      <c r="F92" s="15" t="s">
        <v>5839</v>
      </c>
      <c r="G92" s="13" t="s">
        <v>5840</v>
      </c>
      <c r="H92" s="13" t="s">
        <v>5841</v>
      </c>
      <c r="I92" s="13" t="s">
        <v>5842</v>
      </c>
      <c r="J92" s="13">
        <v>97035</v>
      </c>
      <c r="K92" s="13" t="s">
        <v>5843</v>
      </c>
      <c r="L92" s="13" t="s">
        <v>5844</v>
      </c>
      <c r="M92" s="16" t="s">
        <v>5591</v>
      </c>
      <c r="N92" s="13" t="s">
        <v>5592</v>
      </c>
      <c r="O92" s="10" t="s">
        <v>5153</v>
      </c>
      <c r="P92" s="18" t="s">
        <v>5154</v>
      </c>
      <c r="Q92" s="10"/>
      <c r="R92" s="11"/>
    </row>
    <row r="93" spans="1:18">
      <c r="A93" s="12">
        <v>141</v>
      </c>
      <c r="B93" s="13" t="s">
        <v>5845</v>
      </c>
      <c r="C93" s="13" t="s">
        <v>5107</v>
      </c>
      <c r="D93" s="14" t="s">
        <v>5846</v>
      </c>
      <c r="E93" s="16" t="s">
        <v>5847</v>
      </c>
      <c r="F93" s="15" t="s">
        <v>5848</v>
      </c>
      <c r="G93" s="13" t="s">
        <v>5849</v>
      </c>
      <c r="H93" s="13" t="s">
        <v>5850</v>
      </c>
      <c r="I93" s="13" t="s">
        <v>5608</v>
      </c>
      <c r="J93" s="13">
        <v>22314</v>
      </c>
      <c r="K93" s="13" t="s">
        <v>5850</v>
      </c>
      <c r="L93" s="13" t="s">
        <v>5851</v>
      </c>
      <c r="M93" s="13" t="s">
        <v>5610</v>
      </c>
      <c r="N93" s="13" t="s">
        <v>5611</v>
      </c>
      <c r="O93" s="10" t="s">
        <v>5332</v>
      </c>
      <c r="P93" s="18" t="s">
        <v>5115</v>
      </c>
      <c r="Q93" s="10"/>
      <c r="R93" s="11"/>
    </row>
    <row r="94" spans="1:18">
      <c r="A94" s="12">
        <v>142</v>
      </c>
      <c r="B94" s="13" t="s">
        <v>5852</v>
      </c>
      <c r="C94" s="13" t="s">
        <v>5093</v>
      </c>
      <c r="D94" s="14" t="s">
        <v>5853</v>
      </c>
      <c r="E94" s="16" t="s">
        <v>5854</v>
      </c>
      <c r="F94" s="15" t="s">
        <v>5855</v>
      </c>
      <c r="G94" s="13" t="s">
        <v>5856</v>
      </c>
      <c r="H94" s="13" t="s">
        <v>5857</v>
      </c>
      <c r="I94" s="13" t="s">
        <v>5579</v>
      </c>
      <c r="J94" s="13">
        <v>27617</v>
      </c>
      <c r="K94" s="13" t="s">
        <v>5858</v>
      </c>
      <c r="L94" s="13" t="s">
        <v>5859</v>
      </c>
      <c r="M94" s="13" t="s">
        <v>5264</v>
      </c>
      <c r="N94" s="13" t="s">
        <v>5265</v>
      </c>
      <c r="O94" s="10" t="s">
        <v>5104</v>
      </c>
      <c r="P94" s="18" t="s">
        <v>5115</v>
      </c>
      <c r="Q94" s="10"/>
      <c r="R94" s="11"/>
    </row>
    <row r="95" spans="1:18">
      <c r="A95" s="12">
        <v>143</v>
      </c>
      <c r="B95" s="13" t="s">
        <v>5860</v>
      </c>
      <c r="C95" s="13" t="s">
        <v>5093</v>
      </c>
      <c r="D95" s="14" t="s">
        <v>5861</v>
      </c>
      <c r="E95" s="16" t="s">
        <v>5862</v>
      </c>
      <c r="F95" s="15" t="s">
        <v>5863</v>
      </c>
      <c r="G95" s="13" t="s">
        <v>5864</v>
      </c>
      <c r="H95" s="13" t="s">
        <v>5865</v>
      </c>
      <c r="I95" s="13" t="s">
        <v>5112</v>
      </c>
      <c r="J95" s="13">
        <v>33626</v>
      </c>
      <c r="K95" s="13" t="s">
        <v>5705</v>
      </c>
      <c r="L95" s="13" t="s">
        <v>5866</v>
      </c>
      <c r="M95" s="13" t="s">
        <v>5102</v>
      </c>
      <c r="N95" s="13" t="s">
        <v>5103</v>
      </c>
      <c r="O95" s="10" t="s">
        <v>5104</v>
      </c>
      <c r="P95" s="18" t="s">
        <v>5115</v>
      </c>
      <c r="Q95" s="10"/>
      <c r="R95" s="11"/>
    </row>
    <row r="96" spans="1:18">
      <c r="A96" s="12">
        <v>144</v>
      </c>
      <c r="B96" s="13" t="s">
        <v>5867</v>
      </c>
      <c r="C96" s="13" t="s">
        <v>5868</v>
      </c>
      <c r="D96" s="14" t="s">
        <v>5143</v>
      </c>
      <c r="E96" s="16" t="s">
        <v>5144</v>
      </c>
      <c r="F96" s="15" t="s">
        <v>5869</v>
      </c>
      <c r="G96" s="13" t="s">
        <v>5870</v>
      </c>
      <c r="H96" s="13" t="s">
        <v>5871</v>
      </c>
      <c r="I96" s="13" t="s">
        <v>5148</v>
      </c>
      <c r="J96" s="13">
        <v>90745</v>
      </c>
      <c r="K96" s="13" t="s">
        <v>5149</v>
      </c>
      <c r="L96" s="13" t="s">
        <v>5872</v>
      </c>
      <c r="M96" s="13" t="s">
        <v>5151</v>
      </c>
      <c r="N96" s="13" t="s">
        <v>5152</v>
      </c>
      <c r="O96" s="10" t="s">
        <v>5153</v>
      </c>
      <c r="P96" s="18" t="s">
        <v>5154</v>
      </c>
      <c r="Q96" s="10"/>
      <c r="R96" s="11"/>
    </row>
    <row r="97" spans="1:18">
      <c r="A97" s="12">
        <v>145</v>
      </c>
      <c r="B97" s="13" t="s">
        <v>5873</v>
      </c>
      <c r="C97" s="13" t="s">
        <v>5255</v>
      </c>
      <c r="D97" s="14" t="s">
        <v>5874</v>
      </c>
      <c r="E97" s="16" t="s">
        <v>5875</v>
      </c>
      <c r="F97" s="15" t="s">
        <v>5876</v>
      </c>
      <c r="G97" s="13" t="s">
        <v>5877</v>
      </c>
      <c r="H97" s="13" t="s">
        <v>5878</v>
      </c>
      <c r="I97" s="13" t="s">
        <v>5261</v>
      </c>
      <c r="J97" s="13">
        <v>29203</v>
      </c>
      <c r="K97" s="13" t="s">
        <v>5879</v>
      </c>
      <c r="L97" s="13" t="s">
        <v>5880</v>
      </c>
      <c r="M97" s="13" t="s">
        <v>5264</v>
      </c>
      <c r="N97" s="13" t="s">
        <v>5265</v>
      </c>
      <c r="O97" s="10" t="s">
        <v>5104</v>
      </c>
      <c r="P97" s="18" t="s">
        <v>5115</v>
      </c>
      <c r="Q97" s="10"/>
      <c r="R97" s="11"/>
    </row>
    <row r="98" spans="1:18">
      <c r="A98" s="12">
        <v>146</v>
      </c>
      <c r="B98" s="13" t="s">
        <v>5881</v>
      </c>
      <c r="C98" s="13" t="s">
        <v>5314</v>
      </c>
      <c r="D98" s="14" t="s">
        <v>5882</v>
      </c>
      <c r="E98" s="16" t="s">
        <v>5883</v>
      </c>
      <c r="F98" s="15" t="s">
        <v>5884</v>
      </c>
      <c r="G98" s="13" t="s">
        <v>5885</v>
      </c>
      <c r="H98" s="13" t="s">
        <v>5886</v>
      </c>
      <c r="I98" s="13" t="s">
        <v>5132</v>
      </c>
      <c r="J98" s="13">
        <v>30901</v>
      </c>
      <c r="K98" s="13" t="s">
        <v>5887</v>
      </c>
      <c r="L98" s="13" t="s">
        <v>5888</v>
      </c>
      <c r="M98" s="13" t="s">
        <v>5264</v>
      </c>
      <c r="N98" s="13" t="s">
        <v>5265</v>
      </c>
      <c r="O98" s="10" t="s">
        <v>5104</v>
      </c>
      <c r="P98" s="18" t="s">
        <v>5115</v>
      </c>
      <c r="Q98" s="10"/>
      <c r="R98" s="11"/>
    </row>
    <row r="99" spans="1:18">
      <c r="A99" s="12">
        <v>147</v>
      </c>
      <c r="B99" s="13" t="s">
        <v>5889</v>
      </c>
      <c r="C99" s="13" t="s">
        <v>5107</v>
      </c>
      <c r="D99" s="14" t="s">
        <v>3503</v>
      </c>
      <c r="E99" s="15" t="s">
        <v>5128</v>
      </c>
      <c r="F99" s="15" t="s">
        <v>5890</v>
      </c>
      <c r="G99" s="13" t="s">
        <v>5891</v>
      </c>
      <c r="H99" s="13" t="s">
        <v>5892</v>
      </c>
      <c r="I99" s="13" t="s">
        <v>5132</v>
      </c>
      <c r="J99" s="13">
        <v>31206</v>
      </c>
      <c r="K99" s="13" t="s">
        <v>5893</v>
      </c>
      <c r="L99" s="13" t="s">
        <v>5894</v>
      </c>
      <c r="M99" s="13" t="s">
        <v>5102</v>
      </c>
      <c r="N99" s="13" t="s">
        <v>5103</v>
      </c>
      <c r="O99" s="10" t="s">
        <v>5104</v>
      </c>
      <c r="P99" s="18" t="s">
        <v>5115</v>
      </c>
      <c r="Q99" s="10"/>
      <c r="R99" s="11"/>
    </row>
    <row r="100" spans="1:18">
      <c r="A100" s="12">
        <v>148</v>
      </c>
      <c r="B100" s="13" t="s">
        <v>5895</v>
      </c>
      <c r="C100" s="13" t="s">
        <v>5107</v>
      </c>
      <c r="D100" s="14" t="s">
        <v>5896</v>
      </c>
      <c r="E100" s="16" t="s">
        <v>5897</v>
      </c>
      <c r="F100" s="15" t="s">
        <v>5898</v>
      </c>
      <c r="G100" s="13" t="s">
        <v>5899</v>
      </c>
      <c r="H100" s="13" t="s">
        <v>5900</v>
      </c>
      <c r="I100" s="13" t="s">
        <v>5132</v>
      </c>
      <c r="J100" s="13">
        <v>31405</v>
      </c>
      <c r="K100" s="13" t="s">
        <v>5901</v>
      </c>
      <c r="L100" s="13" t="s">
        <v>5902</v>
      </c>
      <c r="M100" s="13" t="s">
        <v>5264</v>
      </c>
      <c r="N100" s="13" t="s">
        <v>5265</v>
      </c>
      <c r="O100" s="10" t="s">
        <v>5104</v>
      </c>
      <c r="P100" s="18" t="s">
        <v>5115</v>
      </c>
      <c r="Q100" s="10"/>
      <c r="R100" s="11"/>
    </row>
    <row r="101" spans="1:18">
      <c r="A101" s="12">
        <v>149</v>
      </c>
      <c r="B101" s="13" t="s">
        <v>5903</v>
      </c>
      <c r="C101" s="13" t="s">
        <v>5107</v>
      </c>
      <c r="D101" s="14" t="s">
        <v>5904</v>
      </c>
      <c r="E101" s="16" t="s">
        <v>5905</v>
      </c>
      <c r="F101" s="15" t="s">
        <v>5906</v>
      </c>
      <c r="G101" s="13" t="s">
        <v>5907</v>
      </c>
      <c r="H101" s="13" t="s">
        <v>5908</v>
      </c>
      <c r="I101" s="13" t="s">
        <v>5909</v>
      </c>
      <c r="J101" s="13">
        <v>21075</v>
      </c>
      <c r="K101" s="13" t="s">
        <v>5910</v>
      </c>
      <c r="L101" s="13" t="s">
        <v>5911</v>
      </c>
      <c r="M101" s="13" t="s">
        <v>5610</v>
      </c>
      <c r="N101" s="13" t="s">
        <v>5611</v>
      </c>
      <c r="O101" s="10" t="s">
        <v>5332</v>
      </c>
      <c r="P101" s="18" t="s">
        <v>5115</v>
      </c>
      <c r="Q101" s="10"/>
      <c r="R101" s="11"/>
    </row>
    <row r="102" spans="1:18">
      <c r="A102" s="12">
        <v>150</v>
      </c>
      <c r="B102" s="13" t="s">
        <v>5912</v>
      </c>
      <c r="C102" s="13" t="s">
        <v>5107</v>
      </c>
      <c r="D102" s="14" t="s">
        <v>5904</v>
      </c>
      <c r="E102" s="16" t="s">
        <v>5905</v>
      </c>
      <c r="F102" s="15" t="s">
        <v>5913</v>
      </c>
      <c r="G102" s="13" t="s">
        <v>5914</v>
      </c>
      <c r="H102" s="13" t="s">
        <v>5915</v>
      </c>
      <c r="I102" s="13" t="s">
        <v>5909</v>
      </c>
      <c r="J102" s="13">
        <v>21502</v>
      </c>
      <c r="K102" s="13" t="s">
        <v>5916</v>
      </c>
      <c r="L102" s="13" t="s">
        <v>5917</v>
      </c>
      <c r="M102" s="13" t="s">
        <v>5610</v>
      </c>
      <c r="N102" s="13" t="s">
        <v>5611</v>
      </c>
      <c r="O102" s="10" t="s">
        <v>5332</v>
      </c>
      <c r="P102" s="18" t="s">
        <v>5115</v>
      </c>
      <c r="Q102" s="10"/>
      <c r="R102" s="11"/>
    </row>
    <row r="103" spans="1:18">
      <c r="A103" s="12">
        <v>151</v>
      </c>
      <c r="B103" s="13" t="s">
        <v>5918</v>
      </c>
      <c r="C103" s="13" t="s">
        <v>5107</v>
      </c>
      <c r="D103" s="14" t="s">
        <v>4063</v>
      </c>
      <c r="E103" s="16" t="s">
        <v>5108</v>
      </c>
      <c r="F103" s="15" t="s">
        <v>5919</v>
      </c>
      <c r="G103" s="13" t="s">
        <v>5920</v>
      </c>
      <c r="H103" s="13" t="s">
        <v>5921</v>
      </c>
      <c r="I103" s="13" t="s">
        <v>5112</v>
      </c>
      <c r="J103" s="13">
        <v>32224</v>
      </c>
      <c r="K103" s="13" t="s">
        <v>5922</v>
      </c>
      <c r="L103" s="13" t="s">
        <v>5923</v>
      </c>
      <c r="M103" s="13" t="s">
        <v>5102</v>
      </c>
      <c r="N103" s="13" t="s">
        <v>5103</v>
      </c>
      <c r="O103" s="10" t="s">
        <v>5104</v>
      </c>
      <c r="P103" s="18" t="s">
        <v>5115</v>
      </c>
      <c r="Q103" s="10"/>
      <c r="R103" s="11"/>
    </row>
    <row r="104" spans="1:18">
      <c r="A104" s="12">
        <v>155</v>
      </c>
      <c r="B104" s="13" t="s">
        <v>5924</v>
      </c>
      <c r="C104" s="13" t="s">
        <v>5314</v>
      </c>
      <c r="D104" s="14" t="s">
        <v>5925</v>
      </c>
      <c r="E104" s="16" t="s">
        <v>5926</v>
      </c>
      <c r="F104" s="15" t="s">
        <v>5927</v>
      </c>
      <c r="G104" s="13" t="s">
        <v>5928</v>
      </c>
      <c r="H104" s="13" t="s">
        <v>5929</v>
      </c>
      <c r="I104" s="13" t="s">
        <v>5277</v>
      </c>
      <c r="J104" s="13">
        <v>48917</v>
      </c>
      <c r="K104" s="13" t="s">
        <v>5930</v>
      </c>
      <c r="L104" s="13" t="s">
        <v>5931</v>
      </c>
      <c r="M104" s="16" t="s">
        <v>5224</v>
      </c>
      <c r="N104" s="13" t="s">
        <v>5225</v>
      </c>
      <c r="O104" s="10" t="s">
        <v>5105</v>
      </c>
      <c r="P104" s="18" t="s">
        <v>5115</v>
      </c>
      <c r="Q104" s="10"/>
      <c r="R104" s="11"/>
    </row>
    <row r="105" spans="1:18">
      <c r="A105" s="12">
        <v>158</v>
      </c>
      <c r="B105" s="13" t="s">
        <v>5932</v>
      </c>
      <c r="C105" s="13" t="s">
        <v>5093</v>
      </c>
      <c r="D105" s="14" t="s">
        <v>5800</v>
      </c>
      <c r="E105" s="16" t="s">
        <v>5801</v>
      </c>
      <c r="F105" s="15" t="s">
        <v>5933</v>
      </c>
      <c r="G105" s="13" t="s">
        <v>5934</v>
      </c>
      <c r="H105" s="13" t="s">
        <v>5935</v>
      </c>
      <c r="I105" s="13" t="s">
        <v>5328</v>
      </c>
      <c r="J105" s="13">
        <v>17112</v>
      </c>
      <c r="K105" s="13" t="s">
        <v>5936</v>
      </c>
      <c r="L105" s="13" t="s">
        <v>5937</v>
      </c>
      <c r="M105" s="13" t="s">
        <v>5610</v>
      </c>
      <c r="N105" s="13" t="s">
        <v>5611</v>
      </c>
      <c r="O105" s="10" t="s">
        <v>5332</v>
      </c>
      <c r="P105" s="18" t="s">
        <v>5115</v>
      </c>
      <c r="Q105" s="10"/>
      <c r="R105" s="11"/>
    </row>
    <row r="106" spans="1:18">
      <c r="A106" s="12">
        <v>159</v>
      </c>
      <c r="B106" s="13" t="s">
        <v>5938</v>
      </c>
      <c r="C106" s="13" t="s">
        <v>5314</v>
      </c>
      <c r="D106" s="14" t="s">
        <v>2538</v>
      </c>
      <c r="E106" s="16" t="s">
        <v>5939</v>
      </c>
      <c r="F106" s="15" t="s">
        <v>5940</v>
      </c>
      <c r="G106" s="13" t="s">
        <v>5941</v>
      </c>
      <c r="H106" s="13" t="s">
        <v>5942</v>
      </c>
      <c r="I106" s="13" t="s">
        <v>5122</v>
      </c>
      <c r="J106" s="13">
        <v>79602</v>
      </c>
      <c r="K106" s="13" t="s">
        <v>5943</v>
      </c>
      <c r="L106" s="13" t="s">
        <v>5944</v>
      </c>
      <c r="M106" s="13" t="s">
        <v>5471</v>
      </c>
      <c r="N106" s="13" t="s">
        <v>5472</v>
      </c>
      <c r="O106" s="10" t="s">
        <v>5104</v>
      </c>
      <c r="P106" s="18" t="s">
        <v>5105</v>
      </c>
      <c r="Q106" s="10"/>
      <c r="R106" s="11"/>
    </row>
    <row r="107" spans="1:18">
      <c r="A107" s="12">
        <v>160</v>
      </c>
      <c r="B107" s="13" t="s">
        <v>5945</v>
      </c>
      <c r="C107" s="13" t="s">
        <v>5314</v>
      </c>
      <c r="D107" s="14" t="s">
        <v>2538</v>
      </c>
      <c r="E107" s="16" t="s">
        <v>5939</v>
      </c>
      <c r="F107" s="15" t="s">
        <v>5946</v>
      </c>
      <c r="G107" s="13" t="s">
        <v>5947</v>
      </c>
      <c r="H107" s="13" t="s">
        <v>5948</v>
      </c>
      <c r="I107" s="13" t="s">
        <v>5122</v>
      </c>
      <c r="J107" s="13">
        <v>79701</v>
      </c>
      <c r="K107" s="13" t="s">
        <v>5949</v>
      </c>
      <c r="L107" s="13" t="s">
        <v>5950</v>
      </c>
      <c r="M107" s="13" t="s">
        <v>5471</v>
      </c>
      <c r="N107" s="13" t="s">
        <v>5472</v>
      </c>
      <c r="O107" s="10" t="s">
        <v>5104</v>
      </c>
      <c r="P107" s="18" t="s">
        <v>5105</v>
      </c>
      <c r="Q107" s="10"/>
      <c r="R107" s="11"/>
    </row>
    <row r="108" spans="1:18">
      <c r="A108" s="12">
        <v>161</v>
      </c>
      <c r="B108" s="13" t="s">
        <v>5951</v>
      </c>
      <c r="C108" s="13" t="s">
        <v>5107</v>
      </c>
      <c r="D108" s="14" t="s">
        <v>5952</v>
      </c>
      <c r="E108" s="16" t="s">
        <v>5953</v>
      </c>
      <c r="F108" s="15" t="s">
        <v>5954</v>
      </c>
      <c r="G108" s="13" t="s">
        <v>5955</v>
      </c>
      <c r="H108" s="13" t="s">
        <v>5956</v>
      </c>
      <c r="I108" s="13" t="s">
        <v>5957</v>
      </c>
      <c r="J108" s="13">
        <v>63026</v>
      </c>
      <c r="K108" s="13" t="s">
        <v>5958</v>
      </c>
      <c r="L108" s="13" t="s">
        <v>5959</v>
      </c>
      <c r="M108" s="16" t="s">
        <v>5205</v>
      </c>
      <c r="N108" s="13" t="s">
        <v>5206</v>
      </c>
      <c r="O108" s="10" t="s">
        <v>5105</v>
      </c>
      <c r="P108" s="18" t="s">
        <v>5105</v>
      </c>
      <c r="Q108" s="10"/>
      <c r="R108" s="11"/>
    </row>
    <row r="109" spans="1:18">
      <c r="A109" s="12">
        <v>162</v>
      </c>
      <c r="B109" s="13" t="s">
        <v>5960</v>
      </c>
      <c r="C109" s="13" t="s">
        <v>5107</v>
      </c>
      <c r="D109" s="14" t="s">
        <v>5961</v>
      </c>
      <c r="E109" s="16" t="s">
        <v>5962</v>
      </c>
      <c r="F109" s="15" t="s">
        <v>5963</v>
      </c>
      <c r="G109" s="13" t="s">
        <v>5964</v>
      </c>
      <c r="H109" s="13" t="s">
        <v>5965</v>
      </c>
      <c r="I109" s="13" t="s">
        <v>5966</v>
      </c>
      <c r="J109" s="13">
        <v>4401</v>
      </c>
      <c r="K109" s="13" t="s">
        <v>5967</v>
      </c>
      <c r="L109" s="13" t="s">
        <v>5968</v>
      </c>
      <c r="M109" s="13" t="s">
        <v>5342</v>
      </c>
      <c r="N109" s="13" t="s">
        <v>5343</v>
      </c>
      <c r="O109" s="10" t="s">
        <v>5332</v>
      </c>
      <c r="P109" s="18" t="s">
        <v>5115</v>
      </c>
      <c r="Q109" s="10"/>
      <c r="R109" s="11"/>
    </row>
    <row r="110" spans="1:18">
      <c r="A110" s="12">
        <v>163</v>
      </c>
      <c r="B110" s="13" t="s">
        <v>5969</v>
      </c>
      <c r="C110" s="13" t="s">
        <v>5107</v>
      </c>
      <c r="D110" s="14" t="s">
        <v>5961</v>
      </c>
      <c r="E110" s="16" t="s">
        <v>5962</v>
      </c>
      <c r="F110" s="15" t="s">
        <v>5970</v>
      </c>
      <c r="G110" s="13" t="s">
        <v>5971</v>
      </c>
      <c r="H110" s="13" t="s">
        <v>5972</v>
      </c>
      <c r="I110" s="13" t="s">
        <v>5966</v>
      </c>
      <c r="J110" s="13">
        <v>4005</v>
      </c>
      <c r="K110" s="13" t="s">
        <v>5973</v>
      </c>
      <c r="L110" s="13" t="s">
        <v>5974</v>
      </c>
      <c r="M110" s="13" t="s">
        <v>5342</v>
      </c>
      <c r="N110" s="13" t="s">
        <v>5343</v>
      </c>
      <c r="O110" s="10" t="s">
        <v>5332</v>
      </c>
      <c r="P110" s="18" t="s">
        <v>5115</v>
      </c>
      <c r="Q110" s="10"/>
      <c r="R110" s="11"/>
    </row>
    <row r="111" spans="1:18">
      <c r="A111" s="12">
        <v>164</v>
      </c>
      <c r="B111" s="13" t="s">
        <v>5975</v>
      </c>
      <c r="C111" s="13" t="s">
        <v>5093</v>
      </c>
      <c r="D111" s="14" t="s">
        <v>5976</v>
      </c>
      <c r="E111" s="16" t="s">
        <v>5977</v>
      </c>
      <c r="F111" s="15" t="s">
        <v>5978</v>
      </c>
      <c r="G111" s="13" t="s">
        <v>5979</v>
      </c>
      <c r="H111" s="13" t="s">
        <v>5980</v>
      </c>
      <c r="I111" s="13" t="s">
        <v>5981</v>
      </c>
      <c r="J111" s="13">
        <v>99502</v>
      </c>
      <c r="K111" s="13" t="s">
        <v>5887</v>
      </c>
      <c r="L111" s="13" t="s">
        <v>5982</v>
      </c>
      <c r="M111" s="16" t="s">
        <v>5591</v>
      </c>
      <c r="N111" s="13" t="s">
        <v>5592</v>
      </c>
      <c r="O111" s="10" t="s">
        <v>5153</v>
      </c>
      <c r="P111" s="18" t="s">
        <v>5983</v>
      </c>
      <c r="Q111" s="10"/>
      <c r="R111" s="11"/>
    </row>
    <row r="112" spans="1:18">
      <c r="A112" s="12">
        <v>165</v>
      </c>
      <c r="B112" s="13" t="s">
        <v>5984</v>
      </c>
      <c r="C112" s="13" t="s">
        <v>5107</v>
      </c>
      <c r="D112" s="14" t="s">
        <v>5985</v>
      </c>
      <c r="E112" s="15" t="s">
        <v>5986</v>
      </c>
      <c r="F112" s="15" t="s">
        <v>5987</v>
      </c>
      <c r="G112" s="13" t="s">
        <v>5988</v>
      </c>
      <c r="H112" s="13" t="s">
        <v>5989</v>
      </c>
      <c r="I112" s="13" t="s">
        <v>5990</v>
      </c>
      <c r="J112" s="13">
        <v>98503</v>
      </c>
      <c r="K112" s="13" t="s">
        <v>5991</v>
      </c>
      <c r="L112" s="13" t="s">
        <v>5992</v>
      </c>
      <c r="M112" s="16" t="s">
        <v>5591</v>
      </c>
      <c r="N112" s="13" t="s">
        <v>5592</v>
      </c>
      <c r="O112" s="10" t="s">
        <v>5153</v>
      </c>
      <c r="P112" s="18" t="s">
        <v>5154</v>
      </c>
      <c r="Q112" s="10"/>
      <c r="R112" s="11"/>
    </row>
    <row r="113" spans="1:18">
      <c r="A113" s="12">
        <v>166</v>
      </c>
      <c r="B113" s="13" t="s">
        <v>5993</v>
      </c>
      <c r="C113" s="13" t="s">
        <v>5314</v>
      </c>
      <c r="D113" s="14" t="s">
        <v>5994</v>
      </c>
      <c r="E113" s="16" t="s">
        <v>5995</v>
      </c>
      <c r="F113" s="15" t="s">
        <v>5996</v>
      </c>
      <c r="G113" s="13" t="s">
        <v>5997</v>
      </c>
      <c r="H113" s="13" t="s">
        <v>5998</v>
      </c>
      <c r="I113" s="13" t="s">
        <v>5277</v>
      </c>
      <c r="J113" s="13">
        <v>48504</v>
      </c>
      <c r="K113" s="13" t="s">
        <v>5999</v>
      </c>
      <c r="L113" s="13" t="s">
        <v>6000</v>
      </c>
      <c r="M113" s="16" t="s">
        <v>5224</v>
      </c>
      <c r="N113" s="13" t="s">
        <v>5225</v>
      </c>
      <c r="O113" s="10" t="s">
        <v>5105</v>
      </c>
      <c r="P113" s="18" t="s">
        <v>5115</v>
      </c>
      <c r="Q113" s="10"/>
      <c r="R113" s="11"/>
    </row>
    <row r="114" spans="1:18">
      <c r="A114" s="12">
        <v>167</v>
      </c>
      <c r="B114" s="13" t="s">
        <v>6001</v>
      </c>
      <c r="C114" s="13" t="s">
        <v>5093</v>
      </c>
      <c r="D114" s="14" t="s">
        <v>6002</v>
      </c>
      <c r="E114" s="15" t="s">
        <v>6003</v>
      </c>
      <c r="F114" s="15" t="s">
        <v>6004</v>
      </c>
      <c r="G114" s="13" t="s">
        <v>6005</v>
      </c>
      <c r="H114" s="13" t="s">
        <v>6006</v>
      </c>
      <c r="I114" s="13" t="s">
        <v>5277</v>
      </c>
      <c r="J114" s="13">
        <v>48182</v>
      </c>
      <c r="K114" s="13" t="s">
        <v>6007</v>
      </c>
      <c r="L114" s="13" t="s">
        <v>6008</v>
      </c>
      <c r="M114" s="16" t="s">
        <v>5177</v>
      </c>
      <c r="N114" s="13" t="s">
        <v>5178</v>
      </c>
      <c r="O114" s="10" t="s">
        <v>5105</v>
      </c>
      <c r="P114" s="18" t="s">
        <v>5115</v>
      </c>
      <c r="Q114" s="10"/>
      <c r="R114" s="11"/>
    </row>
    <row r="115" spans="1:18">
      <c r="A115" s="12">
        <v>168</v>
      </c>
      <c r="B115" s="13" t="s">
        <v>6009</v>
      </c>
      <c r="C115" s="13" t="s">
        <v>5107</v>
      </c>
      <c r="D115" s="14" t="s">
        <v>6010</v>
      </c>
      <c r="E115" s="15" t="s">
        <v>6011</v>
      </c>
      <c r="F115" s="15" t="s">
        <v>6012</v>
      </c>
      <c r="G115" s="13" t="s">
        <v>6013</v>
      </c>
      <c r="H115" s="13" t="s">
        <v>6014</v>
      </c>
      <c r="I115" s="13" t="s">
        <v>5350</v>
      </c>
      <c r="J115" s="13">
        <v>37421</v>
      </c>
      <c r="K115" s="13" t="s">
        <v>6015</v>
      </c>
      <c r="L115" s="13" t="s">
        <v>6016</v>
      </c>
      <c r="M115" s="13" t="s">
        <v>5264</v>
      </c>
      <c r="N115" s="13" t="s">
        <v>5265</v>
      </c>
      <c r="O115" s="10" t="s">
        <v>5104</v>
      </c>
      <c r="P115" s="18" t="s">
        <v>5115</v>
      </c>
      <c r="Q115" s="10"/>
      <c r="R115" s="11"/>
    </row>
    <row r="116" spans="1:18">
      <c r="A116" s="12">
        <v>169</v>
      </c>
      <c r="B116" s="13" t="s">
        <v>6017</v>
      </c>
      <c r="C116" s="13" t="s">
        <v>5107</v>
      </c>
      <c r="D116" s="14" t="s">
        <v>6018</v>
      </c>
      <c r="E116" s="16" t="s">
        <v>6019</v>
      </c>
      <c r="F116" s="15" t="s">
        <v>6020</v>
      </c>
      <c r="G116" s="13" t="s">
        <v>6021</v>
      </c>
      <c r="H116" s="13" t="s">
        <v>6022</v>
      </c>
      <c r="I116" s="13" t="s">
        <v>5350</v>
      </c>
      <c r="J116" s="13">
        <v>37922</v>
      </c>
      <c r="K116" s="13" t="s">
        <v>6023</v>
      </c>
      <c r="L116" s="13" t="s">
        <v>6024</v>
      </c>
      <c r="M116" s="13" t="s">
        <v>5264</v>
      </c>
      <c r="N116" s="13" t="s">
        <v>5265</v>
      </c>
      <c r="O116" s="10" t="s">
        <v>5104</v>
      </c>
      <c r="P116" s="18" t="s">
        <v>5115</v>
      </c>
      <c r="Q116" s="10"/>
      <c r="R116" s="11"/>
    </row>
    <row r="117" spans="1:18">
      <c r="A117" s="12">
        <v>170</v>
      </c>
      <c r="B117" s="13" t="s">
        <v>6025</v>
      </c>
      <c r="C117" s="13" t="s">
        <v>5107</v>
      </c>
      <c r="D117" s="14" t="s">
        <v>6010</v>
      </c>
      <c r="E117" s="15" t="s">
        <v>6011</v>
      </c>
      <c r="F117" s="15" t="s">
        <v>6026</v>
      </c>
      <c r="G117" s="13" t="s">
        <v>6027</v>
      </c>
      <c r="H117" s="13" t="s">
        <v>6028</v>
      </c>
      <c r="I117" s="13" t="s">
        <v>5350</v>
      </c>
      <c r="J117" s="13">
        <v>37660</v>
      </c>
      <c r="K117" s="13" t="s">
        <v>6029</v>
      </c>
      <c r="L117" s="13" t="s">
        <v>6030</v>
      </c>
      <c r="M117" s="13" t="s">
        <v>5264</v>
      </c>
      <c r="N117" s="13" t="s">
        <v>5265</v>
      </c>
      <c r="O117" s="10" t="s">
        <v>5104</v>
      </c>
      <c r="P117" s="18" t="s">
        <v>5115</v>
      </c>
      <c r="Q117" s="10"/>
      <c r="R117" s="11"/>
    </row>
    <row r="118" spans="1:18">
      <c r="A118" s="12">
        <v>173</v>
      </c>
      <c r="B118" s="13" t="s">
        <v>6031</v>
      </c>
      <c r="C118" s="13" t="s">
        <v>5107</v>
      </c>
      <c r="D118" s="14" t="s">
        <v>6032</v>
      </c>
      <c r="E118" s="16" t="s">
        <v>6033</v>
      </c>
      <c r="F118" s="15" t="s">
        <v>6034</v>
      </c>
      <c r="G118" s="13" t="s">
        <v>6035</v>
      </c>
      <c r="H118" s="13" t="s">
        <v>5865</v>
      </c>
      <c r="I118" s="13" t="s">
        <v>5112</v>
      </c>
      <c r="J118" s="13">
        <v>33634</v>
      </c>
      <c r="K118" s="13" t="s">
        <v>5705</v>
      </c>
      <c r="L118" s="13" t="s">
        <v>6036</v>
      </c>
      <c r="M118" s="13" t="s">
        <v>5102</v>
      </c>
      <c r="N118" s="13" t="s">
        <v>5103</v>
      </c>
      <c r="O118" s="10" t="s">
        <v>5104</v>
      </c>
      <c r="P118" s="18" t="s">
        <v>5115</v>
      </c>
      <c r="Q118" s="10"/>
      <c r="R118" s="11"/>
    </row>
    <row r="119" spans="1:18">
      <c r="A119" s="12">
        <v>174</v>
      </c>
      <c r="B119" s="13" t="s">
        <v>6037</v>
      </c>
      <c r="C119" s="13" t="s">
        <v>5314</v>
      </c>
      <c r="D119" s="14" t="s">
        <v>6038</v>
      </c>
      <c r="E119" s="16" t="s">
        <v>6039</v>
      </c>
      <c r="F119" s="15" t="s">
        <v>6040</v>
      </c>
      <c r="G119" s="13" t="s">
        <v>6041</v>
      </c>
      <c r="H119" s="13" t="s">
        <v>6042</v>
      </c>
      <c r="I119" s="13" t="s">
        <v>6043</v>
      </c>
      <c r="J119" s="13">
        <v>5403</v>
      </c>
      <c r="K119" s="13" t="s">
        <v>6044</v>
      </c>
      <c r="L119" s="13" t="s">
        <v>6045</v>
      </c>
      <c r="M119" s="13" t="s">
        <v>5342</v>
      </c>
      <c r="N119" s="13" t="s">
        <v>5343</v>
      </c>
      <c r="O119" s="10" t="s">
        <v>5332</v>
      </c>
      <c r="P119" s="18" t="s">
        <v>5115</v>
      </c>
      <c r="Q119" s="10"/>
      <c r="R119" s="11"/>
    </row>
    <row r="120" spans="1:18">
      <c r="A120" s="12">
        <v>175</v>
      </c>
      <c r="B120" s="13" t="s">
        <v>6046</v>
      </c>
      <c r="C120" s="13" t="s">
        <v>5107</v>
      </c>
      <c r="D120" s="14" t="s">
        <v>6047</v>
      </c>
      <c r="E120" s="16" t="s">
        <v>6048</v>
      </c>
      <c r="F120" s="15" t="s">
        <v>6049</v>
      </c>
      <c r="G120" s="13" t="s">
        <v>6050</v>
      </c>
      <c r="H120" s="13" t="s">
        <v>6051</v>
      </c>
      <c r="I120" s="13" t="s">
        <v>6052</v>
      </c>
      <c r="J120" s="13">
        <v>73112</v>
      </c>
      <c r="K120" s="13" t="s">
        <v>6053</v>
      </c>
      <c r="L120" s="13" t="s">
        <v>6054</v>
      </c>
      <c r="M120" s="16" t="s">
        <v>5403</v>
      </c>
      <c r="N120" s="13" t="s">
        <v>5404</v>
      </c>
      <c r="O120" s="10" t="s">
        <v>5153</v>
      </c>
      <c r="P120" s="18" t="s">
        <v>5105</v>
      </c>
      <c r="Q120" s="10"/>
      <c r="R120" s="11"/>
    </row>
    <row r="121" spans="1:18">
      <c r="A121" s="12">
        <v>176</v>
      </c>
      <c r="B121" s="13" t="s">
        <v>6055</v>
      </c>
      <c r="C121" s="13" t="s">
        <v>5107</v>
      </c>
      <c r="D121" s="14" t="s">
        <v>3432</v>
      </c>
      <c r="E121" s="16" t="s">
        <v>6056</v>
      </c>
      <c r="F121" s="15" t="s">
        <v>6057</v>
      </c>
      <c r="G121" s="13" t="s">
        <v>6058</v>
      </c>
      <c r="H121" s="13" t="s">
        <v>6059</v>
      </c>
      <c r="I121" s="13" t="s">
        <v>6052</v>
      </c>
      <c r="J121" s="13">
        <v>74146</v>
      </c>
      <c r="K121" s="13" t="s">
        <v>6059</v>
      </c>
      <c r="L121" s="13" t="s">
        <v>6060</v>
      </c>
      <c r="M121" s="16" t="s">
        <v>5403</v>
      </c>
      <c r="N121" s="13" t="s">
        <v>5404</v>
      </c>
      <c r="O121" s="10" t="s">
        <v>5153</v>
      </c>
      <c r="P121" s="18" t="s">
        <v>5105</v>
      </c>
      <c r="Q121" s="10"/>
      <c r="R121" s="11"/>
    </row>
    <row r="122" spans="1:18">
      <c r="A122" s="12">
        <v>177</v>
      </c>
      <c r="B122" s="13" t="s">
        <v>6061</v>
      </c>
      <c r="C122" s="13" t="s">
        <v>5093</v>
      </c>
      <c r="D122" s="14" t="s">
        <v>5800</v>
      </c>
      <c r="E122" s="16" t="s">
        <v>5801</v>
      </c>
      <c r="F122" s="15" t="s">
        <v>6062</v>
      </c>
      <c r="G122" s="13" t="s">
        <v>6063</v>
      </c>
      <c r="H122" s="13" t="s">
        <v>6064</v>
      </c>
      <c r="I122" s="13" t="s">
        <v>5328</v>
      </c>
      <c r="J122" s="13">
        <v>18840</v>
      </c>
      <c r="K122" s="13" t="s">
        <v>6065</v>
      </c>
      <c r="L122" s="13" t="s">
        <v>6066</v>
      </c>
      <c r="M122" s="13" t="s">
        <v>5610</v>
      </c>
      <c r="N122" s="13" t="s">
        <v>5611</v>
      </c>
      <c r="O122" s="10" t="s">
        <v>5332</v>
      </c>
      <c r="P122" s="18" t="s">
        <v>5115</v>
      </c>
      <c r="Q122" s="10"/>
      <c r="R122" s="11"/>
    </row>
    <row r="123" spans="1:18">
      <c r="A123" s="12">
        <v>178</v>
      </c>
      <c r="B123" s="13" t="s">
        <v>6067</v>
      </c>
      <c r="C123" s="13" t="s">
        <v>5240</v>
      </c>
      <c r="D123" s="14" t="s">
        <v>5143</v>
      </c>
      <c r="E123" s="16" t="s">
        <v>5144</v>
      </c>
      <c r="F123" s="15" t="s">
        <v>6068</v>
      </c>
      <c r="G123" s="13" t="s">
        <v>6069</v>
      </c>
      <c r="H123" s="13" t="s">
        <v>6070</v>
      </c>
      <c r="I123" s="13" t="s">
        <v>5148</v>
      </c>
      <c r="J123" s="13">
        <v>93117</v>
      </c>
      <c r="K123" s="13" t="s">
        <v>6071</v>
      </c>
      <c r="L123" s="13" t="s">
        <v>6072</v>
      </c>
      <c r="M123" s="13" t="s">
        <v>5151</v>
      </c>
      <c r="N123" s="13" t="s">
        <v>5152</v>
      </c>
      <c r="O123" s="10" t="s">
        <v>5153</v>
      </c>
      <c r="P123" s="18" t="s">
        <v>5154</v>
      </c>
      <c r="Q123" s="10"/>
      <c r="R123" s="11"/>
    </row>
    <row r="124" spans="1:18">
      <c r="A124" s="12">
        <v>179</v>
      </c>
      <c r="B124" s="13" t="s">
        <v>6073</v>
      </c>
      <c r="C124" s="13" t="s">
        <v>5093</v>
      </c>
      <c r="D124" s="14" t="s">
        <v>484</v>
      </c>
      <c r="E124" s="16" t="s">
        <v>6074</v>
      </c>
      <c r="F124" s="15" t="s">
        <v>6075</v>
      </c>
      <c r="G124" s="13" t="s">
        <v>6076</v>
      </c>
      <c r="H124" s="13" t="s">
        <v>6077</v>
      </c>
      <c r="I124" s="13" t="s">
        <v>5122</v>
      </c>
      <c r="J124" s="13">
        <v>76712</v>
      </c>
      <c r="K124" s="13" t="s">
        <v>6078</v>
      </c>
      <c r="L124" s="13" t="s">
        <v>6079</v>
      </c>
      <c r="M124" s="13" t="s">
        <v>5471</v>
      </c>
      <c r="N124" s="13" t="s">
        <v>5472</v>
      </c>
      <c r="O124" s="10" t="s">
        <v>5104</v>
      </c>
      <c r="P124" s="18" t="s">
        <v>5105</v>
      </c>
      <c r="Q124" s="10"/>
      <c r="R124" s="11"/>
    </row>
    <row r="125" spans="1:18">
      <c r="A125" s="12">
        <v>180</v>
      </c>
      <c r="B125" s="13" t="s">
        <v>6080</v>
      </c>
      <c r="C125" s="13" t="s">
        <v>5093</v>
      </c>
      <c r="D125" s="14" t="s">
        <v>6081</v>
      </c>
      <c r="E125" s="16" t="s">
        <v>6082</v>
      </c>
      <c r="F125" s="15" t="s">
        <v>6083</v>
      </c>
      <c r="G125" s="13" t="s">
        <v>6084</v>
      </c>
      <c r="H125" s="13" t="s">
        <v>6085</v>
      </c>
      <c r="I125" s="13" t="s">
        <v>6086</v>
      </c>
      <c r="J125" s="13">
        <v>87113</v>
      </c>
      <c r="K125" s="13" t="s">
        <v>6087</v>
      </c>
      <c r="L125" s="13" t="s">
        <v>6088</v>
      </c>
      <c r="M125" s="16" t="s">
        <v>5403</v>
      </c>
      <c r="N125" s="13" t="s">
        <v>5404</v>
      </c>
      <c r="O125" s="10" t="s">
        <v>5153</v>
      </c>
      <c r="P125" s="18" t="s">
        <v>5462</v>
      </c>
      <c r="Q125" s="10"/>
      <c r="R125" s="11"/>
    </row>
    <row r="126" spans="1:18">
      <c r="A126" s="12">
        <v>181</v>
      </c>
      <c r="B126" s="13" t="s">
        <v>6089</v>
      </c>
      <c r="C126" s="13" t="s">
        <v>5107</v>
      </c>
      <c r="D126" s="14" t="s">
        <v>6090</v>
      </c>
      <c r="E126" s="16" t="s">
        <v>6091</v>
      </c>
      <c r="F126" s="15" t="s">
        <v>6092</v>
      </c>
      <c r="G126" s="13" t="s">
        <v>6093</v>
      </c>
      <c r="H126" s="13" t="s">
        <v>6094</v>
      </c>
      <c r="I126" s="13" t="s">
        <v>5392</v>
      </c>
      <c r="J126" s="13">
        <v>10462</v>
      </c>
      <c r="K126" s="13" t="s">
        <v>5887</v>
      </c>
      <c r="L126" s="13" t="s">
        <v>6095</v>
      </c>
      <c r="M126" s="13" t="s">
        <v>5330</v>
      </c>
      <c r="N126" s="13" t="s">
        <v>5331</v>
      </c>
      <c r="O126" s="10" t="s">
        <v>5332</v>
      </c>
      <c r="P126" s="18" t="s">
        <v>5115</v>
      </c>
      <c r="Q126" s="10"/>
      <c r="R126" s="11"/>
    </row>
    <row r="127" spans="1:18">
      <c r="A127" s="12">
        <v>186</v>
      </c>
      <c r="B127" s="13" t="s">
        <v>6096</v>
      </c>
      <c r="C127" s="13" t="s">
        <v>5107</v>
      </c>
      <c r="D127" s="14" t="s">
        <v>6097</v>
      </c>
      <c r="E127" s="16" t="s">
        <v>6098</v>
      </c>
      <c r="F127" s="15" t="s">
        <v>6099</v>
      </c>
      <c r="G127" s="13" t="s">
        <v>6100</v>
      </c>
      <c r="H127" s="13" t="s">
        <v>6101</v>
      </c>
      <c r="I127" s="13" t="s">
        <v>5122</v>
      </c>
      <c r="J127" s="13">
        <v>76119</v>
      </c>
      <c r="K127" s="13" t="s">
        <v>6102</v>
      </c>
      <c r="L127" s="13" t="s">
        <v>6103</v>
      </c>
      <c r="M127" s="13" t="s">
        <v>5125</v>
      </c>
      <c r="N127" s="13" t="s">
        <v>5126</v>
      </c>
      <c r="O127" s="10" t="s">
        <v>5104</v>
      </c>
      <c r="P127" s="18" t="s">
        <v>5105</v>
      </c>
      <c r="Q127" s="10"/>
      <c r="R127" s="11"/>
    </row>
    <row r="128" spans="1:18">
      <c r="A128" s="12">
        <v>187</v>
      </c>
      <c r="B128" s="13" t="s">
        <v>6104</v>
      </c>
      <c r="C128" s="13" t="s">
        <v>5107</v>
      </c>
      <c r="D128" s="14" t="s">
        <v>5904</v>
      </c>
      <c r="E128" s="16" t="s">
        <v>5905</v>
      </c>
      <c r="F128" s="15" t="s">
        <v>6105</v>
      </c>
      <c r="G128" s="13" t="s">
        <v>6106</v>
      </c>
      <c r="H128" s="13" t="s">
        <v>6107</v>
      </c>
      <c r="I128" s="13" t="s">
        <v>5909</v>
      </c>
      <c r="J128" s="13">
        <v>20772</v>
      </c>
      <c r="K128" s="13" t="s">
        <v>6108</v>
      </c>
      <c r="L128" s="13" t="s">
        <v>6109</v>
      </c>
      <c r="M128" s="13" t="s">
        <v>5610</v>
      </c>
      <c r="N128" s="13" t="s">
        <v>5611</v>
      </c>
      <c r="O128" s="10" t="s">
        <v>5332</v>
      </c>
      <c r="P128" s="18" t="s">
        <v>5115</v>
      </c>
      <c r="Q128" s="10"/>
      <c r="R128" s="11"/>
    </row>
    <row r="129" spans="1:18">
      <c r="A129" s="12">
        <v>188</v>
      </c>
      <c r="B129" s="13" t="s">
        <v>6110</v>
      </c>
      <c r="C129" s="13" t="s">
        <v>5107</v>
      </c>
      <c r="D129" s="14" t="s">
        <v>5306</v>
      </c>
      <c r="E129" s="16" t="s">
        <v>5307</v>
      </c>
      <c r="F129" s="15" t="s">
        <v>6111</v>
      </c>
      <c r="G129" s="13" t="s">
        <v>6112</v>
      </c>
      <c r="H129" s="13" t="s">
        <v>6113</v>
      </c>
      <c r="I129" s="13" t="s">
        <v>5148</v>
      </c>
      <c r="J129" s="13">
        <v>94553</v>
      </c>
      <c r="K129" s="13" t="s">
        <v>6114</v>
      </c>
      <c r="L129" s="13" t="s">
        <v>6115</v>
      </c>
      <c r="M129" s="13" t="s">
        <v>5187</v>
      </c>
      <c r="N129" s="13" t="s">
        <v>5188</v>
      </c>
      <c r="O129" s="10" t="s">
        <v>5153</v>
      </c>
      <c r="P129" s="18" t="s">
        <v>5154</v>
      </c>
      <c r="Q129" s="10"/>
      <c r="R129" s="11"/>
    </row>
    <row r="130" spans="1:18">
      <c r="A130" s="12">
        <v>189</v>
      </c>
      <c r="B130" s="13" t="s">
        <v>6116</v>
      </c>
      <c r="C130" s="13" t="s">
        <v>5107</v>
      </c>
      <c r="D130" s="14" t="s">
        <v>344</v>
      </c>
      <c r="E130" s="16" t="s">
        <v>6117</v>
      </c>
      <c r="F130" s="15" t="s">
        <v>6118</v>
      </c>
      <c r="G130" s="13" t="s">
        <v>6119</v>
      </c>
      <c r="H130" s="13" t="s">
        <v>6120</v>
      </c>
      <c r="I130" s="13" t="s">
        <v>5251</v>
      </c>
      <c r="J130" s="13">
        <v>43609</v>
      </c>
      <c r="K130" s="13" t="s">
        <v>5252</v>
      </c>
      <c r="L130" s="13" t="s">
        <v>6121</v>
      </c>
      <c r="M130" s="16" t="s">
        <v>5177</v>
      </c>
      <c r="N130" s="13" t="s">
        <v>5178</v>
      </c>
      <c r="O130" s="10" t="s">
        <v>5105</v>
      </c>
      <c r="P130" s="18" t="s">
        <v>5115</v>
      </c>
      <c r="Q130" s="10"/>
      <c r="R130" s="11"/>
    </row>
    <row r="131" spans="1:18">
      <c r="A131" s="12">
        <v>197</v>
      </c>
      <c r="B131" s="13" t="s">
        <v>6122</v>
      </c>
      <c r="C131" s="13" t="s">
        <v>5107</v>
      </c>
      <c r="D131" s="14" t="s">
        <v>4680</v>
      </c>
      <c r="E131" s="16" t="s">
        <v>5177</v>
      </c>
      <c r="F131" s="15" t="s">
        <v>6123</v>
      </c>
      <c r="G131" s="13" t="s">
        <v>6124</v>
      </c>
      <c r="H131" s="13" t="s">
        <v>6125</v>
      </c>
      <c r="I131" s="13" t="s">
        <v>5202</v>
      </c>
      <c r="J131" s="13">
        <v>46614</v>
      </c>
      <c r="K131" s="13" t="s">
        <v>6126</v>
      </c>
      <c r="L131" s="13" t="s">
        <v>6127</v>
      </c>
      <c r="M131" s="16" t="s">
        <v>5177</v>
      </c>
      <c r="N131" s="13" t="s">
        <v>5178</v>
      </c>
      <c r="O131" s="10" t="s">
        <v>5105</v>
      </c>
      <c r="P131" s="18" t="s">
        <v>5115</v>
      </c>
      <c r="Q131" s="10"/>
      <c r="R131" s="11"/>
    </row>
    <row r="132" spans="1:18">
      <c r="A132" s="12">
        <v>202</v>
      </c>
      <c r="B132" s="13" t="s">
        <v>6128</v>
      </c>
      <c r="C132" s="13" t="s">
        <v>5093</v>
      </c>
      <c r="D132" s="14" t="s">
        <v>1403</v>
      </c>
      <c r="E132" s="16" t="s">
        <v>6129</v>
      </c>
      <c r="F132" s="15" t="s">
        <v>6130</v>
      </c>
      <c r="G132" s="13" t="s">
        <v>6131</v>
      </c>
      <c r="H132" s="13" t="s">
        <v>6132</v>
      </c>
      <c r="I132" s="13" t="s">
        <v>5112</v>
      </c>
      <c r="J132" s="13">
        <v>33916</v>
      </c>
      <c r="K132" s="13" t="s">
        <v>6133</v>
      </c>
      <c r="L132" s="13" t="s">
        <v>6134</v>
      </c>
      <c r="M132" s="13" t="s">
        <v>5102</v>
      </c>
      <c r="N132" s="13" t="s">
        <v>5103</v>
      </c>
      <c r="O132" s="10" t="s">
        <v>5104</v>
      </c>
      <c r="P132" s="18" t="s">
        <v>5115</v>
      </c>
      <c r="Q132" s="10"/>
      <c r="R132" s="11"/>
    </row>
    <row r="133" spans="1:18">
      <c r="A133" s="12">
        <v>203</v>
      </c>
      <c r="B133" s="13" t="s">
        <v>6135</v>
      </c>
      <c r="C133" s="13" t="s">
        <v>5093</v>
      </c>
      <c r="D133" s="14" t="s">
        <v>1261</v>
      </c>
      <c r="E133" s="16" t="s">
        <v>6136</v>
      </c>
      <c r="F133" s="15" t="s">
        <v>6137</v>
      </c>
      <c r="G133" s="13" t="s">
        <v>6138</v>
      </c>
      <c r="H133" s="13" t="s">
        <v>6139</v>
      </c>
      <c r="I133" s="13" t="s">
        <v>5251</v>
      </c>
      <c r="J133" s="13">
        <v>45241</v>
      </c>
      <c r="K133" s="13" t="s">
        <v>6015</v>
      </c>
      <c r="L133" s="13" t="s">
        <v>6140</v>
      </c>
      <c r="M133" s="16" t="s">
        <v>5177</v>
      </c>
      <c r="N133" s="13" t="s">
        <v>5178</v>
      </c>
      <c r="O133" s="10" t="s">
        <v>5105</v>
      </c>
      <c r="P133" s="18" t="s">
        <v>5115</v>
      </c>
      <c r="Q133" s="10"/>
      <c r="R133" s="11"/>
    </row>
    <row r="134" spans="1:18">
      <c r="A134" s="12">
        <v>204</v>
      </c>
      <c r="B134" s="13" t="s">
        <v>6141</v>
      </c>
      <c r="C134" s="13" t="s">
        <v>5093</v>
      </c>
      <c r="D134" s="14" t="s">
        <v>2210</v>
      </c>
      <c r="E134" s="16" t="s">
        <v>6142</v>
      </c>
      <c r="F134" s="15" t="s">
        <v>6143</v>
      </c>
      <c r="G134" s="13" t="s">
        <v>6144</v>
      </c>
      <c r="H134" s="13" t="s">
        <v>6145</v>
      </c>
      <c r="I134" s="13" t="s">
        <v>5502</v>
      </c>
      <c r="J134" s="13">
        <v>70809</v>
      </c>
      <c r="K134" s="13" t="s">
        <v>6146</v>
      </c>
      <c r="L134" s="13" t="s">
        <v>6147</v>
      </c>
      <c r="M134" s="13" t="s">
        <v>5125</v>
      </c>
      <c r="N134" s="13" t="s">
        <v>5126</v>
      </c>
      <c r="O134" s="10" t="s">
        <v>5104</v>
      </c>
      <c r="P134" s="18" t="s">
        <v>5105</v>
      </c>
      <c r="Q134" s="10"/>
      <c r="R134" s="11"/>
    </row>
    <row r="135" spans="1:18">
      <c r="A135" s="12">
        <v>205</v>
      </c>
      <c r="B135" s="13" t="s">
        <v>6148</v>
      </c>
      <c r="C135" s="13" t="s">
        <v>5107</v>
      </c>
      <c r="D135" s="14" t="s">
        <v>5985</v>
      </c>
      <c r="E135" s="15" t="s">
        <v>5986</v>
      </c>
      <c r="F135" s="15" t="s">
        <v>6149</v>
      </c>
      <c r="G135" s="13" t="s">
        <v>6150</v>
      </c>
      <c r="H135" s="13" t="s">
        <v>6151</v>
      </c>
      <c r="I135" s="13" t="s">
        <v>5990</v>
      </c>
      <c r="J135" s="13">
        <v>98520</v>
      </c>
      <c r="K135" s="13" t="s">
        <v>6152</v>
      </c>
      <c r="L135" s="13" t="s">
        <v>6153</v>
      </c>
      <c r="M135" s="16" t="s">
        <v>5591</v>
      </c>
      <c r="N135" s="13" t="s">
        <v>5592</v>
      </c>
      <c r="O135" s="10" t="s">
        <v>5153</v>
      </c>
      <c r="P135" s="18" t="s">
        <v>5154</v>
      </c>
      <c r="Q135" s="10"/>
      <c r="R135" s="11"/>
    </row>
    <row r="136" spans="1:18">
      <c r="A136" s="12">
        <v>206</v>
      </c>
      <c r="B136" s="13" t="s">
        <v>6154</v>
      </c>
      <c r="C136" s="13" t="s">
        <v>5107</v>
      </c>
      <c r="D136" s="14" t="s">
        <v>5985</v>
      </c>
      <c r="E136" s="15" t="s">
        <v>5986</v>
      </c>
      <c r="F136" s="15" t="s">
        <v>6155</v>
      </c>
      <c r="G136" s="13" t="s">
        <v>6156</v>
      </c>
      <c r="H136" s="13" t="s">
        <v>6157</v>
      </c>
      <c r="I136" s="13" t="s">
        <v>5990</v>
      </c>
      <c r="J136" s="13">
        <v>98003</v>
      </c>
      <c r="K136" s="13" t="s">
        <v>6158</v>
      </c>
      <c r="L136" s="13" t="s">
        <v>6153</v>
      </c>
      <c r="M136" s="16" t="s">
        <v>5591</v>
      </c>
      <c r="N136" s="13" t="s">
        <v>5592</v>
      </c>
      <c r="O136" s="10" t="s">
        <v>5153</v>
      </c>
      <c r="P136" s="18" t="s">
        <v>5154</v>
      </c>
      <c r="Q136" s="10"/>
      <c r="R136" s="11"/>
    </row>
    <row r="137" spans="1:18">
      <c r="A137" s="12">
        <v>207</v>
      </c>
      <c r="B137" s="13" t="s">
        <v>6159</v>
      </c>
      <c r="C137" s="13" t="s">
        <v>5816</v>
      </c>
      <c r="D137" s="14" t="s">
        <v>6160</v>
      </c>
      <c r="E137" s="15" t="s">
        <v>6161</v>
      </c>
      <c r="F137" s="15" t="s">
        <v>5940</v>
      </c>
      <c r="G137" s="13" t="s">
        <v>5941</v>
      </c>
      <c r="H137" s="13" t="s">
        <v>5942</v>
      </c>
      <c r="I137" s="13" t="s">
        <v>5122</v>
      </c>
      <c r="J137" s="13">
        <v>79602</v>
      </c>
      <c r="K137" s="13" t="s">
        <v>5943</v>
      </c>
      <c r="L137" s="13" t="s">
        <v>5944</v>
      </c>
      <c r="M137" s="13" t="s">
        <v>5471</v>
      </c>
      <c r="N137" s="13" t="s">
        <v>5472</v>
      </c>
      <c r="O137" s="10" t="s">
        <v>5104</v>
      </c>
      <c r="P137" s="18" t="s">
        <v>5105</v>
      </c>
      <c r="Q137" s="10"/>
      <c r="R137" s="11"/>
    </row>
    <row r="138" spans="1:18">
      <c r="A138" s="12">
        <v>208</v>
      </c>
      <c r="B138" s="13" t="s">
        <v>6162</v>
      </c>
      <c r="C138" s="13" t="s">
        <v>5868</v>
      </c>
      <c r="D138" s="14" t="s">
        <v>5594</v>
      </c>
      <c r="E138" s="15" t="s">
        <v>5595</v>
      </c>
      <c r="F138" s="15" t="s">
        <v>6163</v>
      </c>
      <c r="G138" s="13" t="s">
        <v>6164</v>
      </c>
      <c r="H138" s="13" t="s">
        <v>6165</v>
      </c>
      <c r="I138" s="13" t="s">
        <v>5599</v>
      </c>
      <c r="J138" s="13">
        <v>81505</v>
      </c>
      <c r="K138" s="13" t="s">
        <v>6166</v>
      </c>
      <c r="L138" s="13" t="s">
        <v>6167</v>
      </c>
      <c r="M138" s="16" t="s">
        <v>5403</v>
      </c>
      <c r="N138" s="13" t="s">
        <v>5404</v>
      </c>
      <c r="O138" s="10" t="s">
        <v>5153</v>
      </c>
      <c r="P138" s="18" t="s">
        <v>5462</v>
      </c>
      <c r="Q138" s="10"/>
      <c r="R138" s="11"/>
    </row>
    <row r="139" spans="1:18">
      <c r="A139" s="12">
        <v>209</v>
      </c>
      <c r="B139" s="13" t="s">
        <v>6168</v>
      </c>
      <c r="C139" s="13" t="s">
        <v>5107</v>
      </c>
      <c r="D139" s="14" t="s">
        <v>927</v>
      </c>
      <c r="E139" s="16" t="s">
        <v>5136</v>
      </c>
      <c r="F139" s="15" t="s">
        <v>6169</v>
      </c>
      <c r="G139" s="13" t="s">
        <v>6170</v>
      </c>
      <c r="H139" s="13" t="s">
        <v>6171</v>
      </c>
      <c r="I139" s="13" t="s">
        <v>5122</v>
      </c>
      <c r="J139" s="13">
        <v>75501</v>
      </c>
      <c r="K139" s="13" t="s">
        <v>6172</v>
      </c>
      <c r="L139" s="13"/>
      <c r="M139" s="13" t="s">
        <v>5125</v>
      </c>
      <c r="N139" s="13" t="s">
        <v>5126</v>
      </c>
      <c r="O139" s="10" t="s">
        <v>5104</v>
      </c>
      <c r="P139" s="18" t="s">
        <v>5105</v>
      </c>
      <c r="Q139" s="10"/>
      <c r="R139" s="11"/>
    </row>
    <row r="140" spans="1:18">
      <c r="A140" s="12">
        <v>210</v>
      </c>
      <c r="B140" s="13" t="s">
        <v>6173</v>
      </c>
      <c r="C140" s="13" t="s">
        <v>5107</v>
      </c>
      <c r="D140" s="14" t="s">
        <v>927</v>
      </c>
      <c r="E140" s="16" t="s">
        <v>5136</v>
      </c>
      <c r="F140" s="15" t="s">
        <v>6174</v>
      </c>
      <c r="G140" s="13" t="s">
        <v>6175</v>
      </c>
      <c r="H140" s="13" t="s">
        <v>6176</v>
      </c>
      <c r="I140" s="13" t="s">
        <v>5122</v>
      </c>
      <c r="J140" s="13">
        <v>75708</v>
      </c>
      <c r="K140" s="13" t="s">
        <v>6177</v>
      </c>
      <c r="L140" s="13" t="s">
        <v>6178</v>
      </c>
      <c r="M140" s="13" t="s">
        <v>5125</v>
      </c>
      <c r="N140" s="13" t="s">
        <v>5126</v>
      </c>
      <c r="O140" s="10" t="s">
        <v>5104</v>
      </c>
      <c r="P140" s="18" t="s">
        <v>5105</v>
      </c>
      <c r="Q140" s="10"/>
      <c r="R140" s="11"/>
    </row>
    <row r="141" spans="1:18">
      <c r="A141" s="12">
        <v>211</v>
      </c>
      <c r="B141" s="13" t="s">
        <v>6179</v>
      </c>
      <c r="C141" s="13" t="s">
        <v>5107</v>
      </c>
      <c r="D141" s="14" t="s">
        <v>6010</v>
      </c>
      <c r="E141" s="15" t="s">
        <v>6011</v>
      </c>
      <c r="F141" s="15" t="s">
        <v>6180</v>
      </c>
      <c r="G141" s="13" t="s">
        <v>6181</v>
      </c>
      <c r="H141" s="13" t="s">
        <v>6182</v>
      </c>
      <c r="I141" s="13" t="s">
        <v>5350</v>
      </c>
      <c r="J141" s="13">
        <v>38462</v>
      </c>
      <c r="K141" s="13" t="s">
        <v>6183</v>
      </c>
      <c r="L141" s="13"/>
      <c r="M141" s="13" t="s">
        <v>5264</v>
      </c>
      <c r="N141" s="13" t="s">
        <v>5265</v>
      </c>
      <c r="O141" s="10" t="s">
        <v>5104</v>
      </c>
      <c r="P141" s="18" t="s">
        <v>5105</v>
      </c>
      <c r="Q141" s="10"/>
      <c r="R141" s="11"/>
    </row>
    <row r="142" spans="1:18">
      <c r="A142" s="12">
        <v>212</v>
      </c>
      <c r="B142" s="13" t="s">
        <v>6184</v>
      </c>
      <c r="C142" s="13" t="s">
        <v>6185</v>
      </c>
      <c r="D142" s="14" t="s">
        <v>443</v>
      </c>
      <c r="E142" s="15" t="s">
        <v>6186</v>
      </c>
      <c r="F142" s="15" t="s">
        <v>6187</v>
      </c>
      <c r="G142" s="15" t="s">
        <v>6188</v>
      </c>
      <c r="H142" s="13" t="s">
        <v>6189</v>
      </c>
      <c r="I142" s="13" t="s">
        <v>5112</v>
      </c>
      <c r="J142" s="13">
        <v>32444</v>
      </c>
      <c r="K142" s="13" t="s">
        <v>5887</v>
      </c>
      <c r="L142" s="13"/>
      <c r="M142" s="13" t="s">
        <v>5102</v>
      </c>
      <c r="N142" s="13" t="s">
        <v>5103</v>
      </c>
      <c r="O142" s="10" t="s">
        <v>5104</v>
      </c>
      <c r="P142" s="18" t="e">
        <v>#N/A</v>
      </c>
      <c r="Q142" s="10"/>
      <c r="R142" s="11"/>
    </row>
    <row r="143" spans="1:18">
      <c r="A143" s="12">
        <v>214</v>
      </c>
      <c r="B143" s="13" t="s">
        <v>6190</v>
      </c>
      <c r="C143" s="13" t="s">
        <v>5314</v>
      </c>
      <c r="D143" s="14" t="s">
        <v>6191</v>
      </c>
      <c r="E143" s="16" t="s">
        <v>6192</v>
      </c>
      <c r="F143" s="15" t="s">
        <v>6193</v>
      </c>
      <c r="G143" s="13" t="s">
        <v>6194</v>
      </c>
      <c r="H143" s="13" t="s">
        <v>6195</v>
      </c>
      <c r="I143" s="13" t="s">
        <v>5122</v>
      </c>
      <c r="J143" s="13">
        <v>79936</v>
      </c>
      <c r="K143" s="13" t="s">
        <v>6196</v>
      </c>
      <c r="L143" s="13" t="s">
        <v>6197</v>
      </c>
      <c r="M143" s="13" t="s">
        <v>5471</v>
      </c>
      <c r="N143" s="13" t="s">
        <v>5472</v>
      </c>
      <c r="O143" s="10" t="s">
        <v>5104</v>
      </c>
      <c r="P143" s="18" t="s">
        <v>5462</v>
      </c>
      <c r="Q143" s="10"/>
      <c r="R143" s="11"/>
    </row>
    <row r="144" spans="1:18">
      <c r="A144" s="12">
        <v>217</v>
      </c>
      <c r="B144" s="13" t="s">
        <v>6198</v>
      </c>
      <c r="C144" s="13" t="s">
        <v>5107</v>
      </c>
      <c r="D144" s="14" t="s">
        <v>6199</v>
      </c>
      <c r="E144" s="16" t="s">
        <v>6200</v>
      </c>
      <c r="F144" s="15" t="s">
        <v>6201</v>
      </c>
      <c r="G144" s="13" t="s">
        <v>6202</v>
      </c>
      <c r="H144" s="13" t="s">
        <v>6203</v>
      </c>
      <c r="I144" s="13" t="s">
        <v>5122</v>
      </c>
      <c r="J144" s="13">
        <v>78415</v>
      </c>
      <c r="K144" s="13" t="s">
        <v>6204</v>
      </c>
      <c r="L144" s="13" t="s">
        <v>6205</v>
      </c>
      <c r="M144" s="13" t="s">
        <v>5471</v>
      </c>
      <c r="N144" s="13" t="s">
        <v>5472</v>
      </c>
      <c r="O144" s="10" t="s">
        <v>5104</v>
      </c>
      <c r="P144" s="18" t="s">
        <v>5105</v>
      </c>
      <c r="Q144" s="10"/>
      <c r="R144" s="11"/>
    </row>
    <row r="145" spans="1:18">
      <c r="A145" s="12">
        <v>218</v>
      </c>
      <c r="B145" s="13" t="s">
        <v>6206</v>
      </c>
      <c r="C145" s="13" t="s">
        <v>5093</v>
      </c>
      <c r="D145" s="14" t="s">
        <v>6207</v>
      </c>
      <c r="E145" s="16" t="s">
        <v>6208</v>
      </c>
      <c r="F145" s="15" t="s">
        <v>6209</v>
      </c>
      <c r="G145" s="13" t="s">
        <v>6210</v>
      </c>
      <c r="H145" s="13" t="s">
        <v>5468</v>
      </c>
      <c r="I145" s="13" t="s">
        <v>5122</v>
      </c>
      <c r="J145" s="13">
        <v>78238</v>
      </c>
      <c r="K145" s="13" t="s">
        <v>5469</v>
      </c>
      <c r="L145" s="13" t="s">
        <v>6211</v>
      </c>
      <c r="M145" s="16" t="s">
        <v>5471</v>
      </c>
      <c r="N145" s="13" t="s">
        <v>5472</v>
      </c>
      <c r="O145" s="10" t="s">
        <v>5104</v>
      </c>
      <c r="P145" s="18" t="s">
        <v>5105</v>
      </c>
      <c r="Q145" s="10"/>
      <c r="R145" s="11"/>
    </row>
    <row r="146" spans="1:18">
      <c r="A146" s="12">
        <v>220</v>
      </c>
      <c r="B146" s="13" t="s">
        <v>6212</v>
      </c>
      <c r="C146" s="13" t="s">
        <v>5816</v>
      </c>
      <c r="D146" s="14" t="s">
        <v>6213</v>
      </c>
      <c r="E146" s="15" t="s">
        <v>6214</v>
      </c>
      <c r="F146" s="15" t="s">
        <v>6215</v>
      </c>
      <c r="G146" s="13" t="s">
        <v>6216</v>
      </c>
      <c r="H146" s="13" t="s">
        <v>6217</v>
      </c>
      <c r="I146" s="13" t="s">
        <v>5122</v>
      </c>
      <c r="J146" s="13">
        <v>76504</v>
      </c>
      <c r="K146" s="13" t="s">
        <v>6218</v>
      </c>
      <c r="L146" s="13" t="s">
        <v>6219</v>
      </c>
      <c r="M146" s="16" t="s">
        <v>5471</v>
      </c>
      <c r="N146" s="13" t="s">
        <v>5472</v>
      </c>
      <c r="O146" s="10" t="s">
        <v>5104</v>
      </c>
      <c r="P146" s="18" t="s">
        <v>5105</v>
      </c>
      <c r="Q146" s="10"/>
      <c r="R146" s="11"/>
    </row>
    <row r="147" spans="1:18">
      <c r="A147" s="12">
        <v>221</v>
      </c>
      <c r="B147" s="13" t="s">
        <v>6220</v>
      </c>
      <c r="C147" s="13" t="s">
        <v>5093</v>
      </c>
      <c r="D147" s="14" t="s">
        <v>6221</v>
      </c>
      <c r="E147" s="16" t="s">
        <v>6222</v>
      </c>
      <c r="F147" s="15" t="s">
        <v>6223</v>
      </c>
      <c r="G147" s="13" t="s">
        <v>6224</v>
      </c>
      <c r="H147" s="13" t="s">
        <v>5121</v>
      </c>
      <c r="I147" s="13" t="s">
        <v>5122</v>
      </c>
      <c r="J147" s="13">
        <v>77043</v>
      </c>
      <c r="K147" s="13" t="s">
        <v>5123</v>
      </c>
      <c r="L147" s="13"/>
      <c r="M147" s="16" t="s">
        <v>5125</v>
      </c>
      <c r="N147" s="13" t="s">
        <v>5126</v>
      </c>
      <c r="O147" s="10" t="s">
        <v>5104</v>
      </c>
      <c r="P147" s="18" t="s">
        <v>5105</v>
      </c>
      <c r="Q147" s="10"/>
      <c r="R147" s="11"/>
    </row>
    <row r="148" spans="1:18">
      <c r="A148" s="12">
        <v>222</v>
      </c>
      <c r="B148" s="13" t="s">
        <v>6225</v>
      </c>
      <c r="C148" s="13" t="s">
        <v>5107</v>
      </c>
      <c r="D148" s="14" t="s">
        <v>927</v>
      </c>
      <c r="E148" s="16" t="s">
        <v>5136</v>
      </c>
      <c r="F148" s="15" t="s">
        <v>6226</v>
      </c>
      <c r="G148" s="13" t="s">
        <v>6227</v>
      </c>
      <c r="H148" s="13" t="s">
        <v>6228</v>
      </c>
      <c r="I148" s="13" t="s">
        <v>5122</v>
      </c>
      <c r="J148" s="13">
        <v>76033</v>
      </c>
      <c r="K148" s="13" t="s">
        <v>5758</v>
      </c>
      <c r="L148" s="13"/>
      <c r="M148" s="16" t="s">
        <v>5125</v>
      </c>
      <c r="N148" s="13" t="s">
        <v>5126</v>
      </c>
      <c r="O148" s="10" t="s">
        <v>5104</v>
      </c>
      <c r="P148" s="18" t="s">
        <v>5105</v>
      </c>
      <c r="Q148" s="10"/>
      <c r="R148" s="11"/>
    </row>
    <row r="149" spans="1:18">
      <c r="A149" s="12">
        <v>223</v>
      </c>
      <c r="B149" s="13" t="s">
        <v>6229</v>
      </c>
      <c r="C149" s="13" t="s">
        <v>5107</v>
      </c>
      <c r="D149" s="14" t="s">
        <v>5481</v>
      </c>
      <c r="E149" s="15" t="s">
        <v>5482</v>
      </c>
      <c r="F149" s="15" t="s">
        <v>6230</v>
      </c>
      <c r="G149" s="13" t="s">
        <v>6231</v>
      </c>
      <c r="H149" s="13" t="s">
        <v>5485</v>
      </c>
      <c r="I149" s="13" t="s">
        <v>5122</v>
      </c>
      <c r="J149" s="13">
        <v>78758</v>
      </c>
      <c r="K149" s="13" t="s">
        <v>5486</v>
      </c>
      <c r="L149" s="13"/>
      <c r="M149" s="16" t="s">
        <v>5125</v>
      </c>
      <c r="N149" s="13" t="s">
        <v>5472</v>
      </c>
      <c r="O149" s="10" t="s">
        <v>5104</v>
      </c>
      <c r="P149" s="18" t="s">
        <v>5105</v>
      </c>
      <c r="Q149" s="10"/>
      <c r="R149" s="11"/>
    </row>
    <row r="150" spans="1:18">
      <c r="A150" s="12">
        <v>224</v>
      </c>
      <c r="B150" s="13" t="s">
        <v>6232</v>
      </c>
      <c r="C150" s="13" t="s">
        <v>5314</v>
      </c>
      <c r="D150" s="14" t="s">
        <v>6233</v>
      </c>
      <c r="E150" s="16" t="s">
        <v>6234</v>
      </c>
      <c r="F150" s="15" t="s">
        <v>6235</v>
      </c>
      <c r="G150" s="13" t="s">
        <v>6236</v>
      </c>
      <c r="H150" s="13" t="s">
        <v>6237</v>
      </c>
      <c r="I150" s="13" t="s">
        <v>5990</v>
      </c>
      <c r="J150" s="13">
        <v>98274</v>
      </c>
      <c r="K150" s="13" t="s">
        <v>6238</v>
      </c>
      <c r="L150" s="13" t="s">
        <v>6239</v>
      </c>
      <c r="M150" s="16" t="s">
        <v>5591</v>
      </c>
      <c r="N150" s="13" t="s">
        <v>5592</v>
      </c>
      <c r="O150" s="10" t="s">
        <v>5153</v>
      </c>
      <c r="P150" s="18" t="s">
        <v>5154</v>
      </c>
      <c r="Q150" s="10"/>
      <c r="R150" s="11"/>
    </row>
    <row r="151" spans="1:18">
      <c r="A151" s="12">
        <v>226</v>
      </c>
      <c r="B151" s="13" t="s">
        <v>6240</v>
      </c>
      <c r="C151" s="13" t="s">
        <v>5107</v>
      </c>
      <c r="D151" s="14" t="s">
        <v>6233</v>
      </c>
      <c r="E151" s="16" t="s">
        <v>6234</v>
      </c>
      <c r="F151" s="15" t="s">
        <v>6241</v>
      </c>
      <c r="G151" s="13" t="s">
        <v>6242</v>
      </c>
      <c r="H151" s="13" t="s">
        <v>6243</v>
      </c>
      <c r="I151" s="13" t="s">
        <v>5842</v>
      </c>
      <c r="J151" s="13">
        <v>97220</v>
      </c>
      <c r="K151" s="13" t="s">
        <v>6244</v>
      </c>
      <c r="L151" s="13" t="s">
        <v>6245</v>
      </c>
      <c r="M151" s="16" t="s">
        <v>5591</v>
      </c>
      <c r="N151" s="13" t="s">
        <v>5592</v>
      </c>
      <c r="O151" s="10" t="s">
        <v>5153</v>
      </c>
      <c r="P151" s="18" t="s">
        <v>5154</v>
      </c>
      <c r="Q151" s="10"/>
      <c r="R151" s="11"/>
    </row>
    <row r="152" spans="1:18">
      <c r="A152" s="12">
        <v>228</v>
      </c>
      <c r="B152" s="13" t="s">
        <v>6246</v>
      </c>
      <c r="C152" s="13" t="s">
        <v>5107</v>
      </c>
      <c r="D152" s="14" t="s">
        <v>6247</v>
      </c>
      <c r="E152" s="16" t="s">
        <v>6248</v>
      </c>
      <c r="F152" s="15" t="s">
        <v>6249</v>
      </c>
      <c r="G152" s="13" t="s">
        <v>6250</v>
      </c>
      <c r="H152" s="13" t="s">
        <v>5154</v>
      </c>
      <c r="I152" s="13" t="s">
        <v>5990</v>
      </c>
      <c r="J152" s="13">
        <v>98047</v>
      </c>
      <c r="K152" s="13" t="s">
        <v>6158</v>
      </c>
      <c r="L152" s="13" t="s">
        <v>6251</v>
      </c>
      <c r="M152" s="16" t="s">
        <v>5591</v>
      </c>
      <c r="N152" s="13" t="s">
        <v>5592</v>
      </c>
      <c r="O152" s="10" t="s">
        <v>5153</v>
      </c>
      <c r="P152" s="18" t="s">
        <v>5154</v>
      </c>
      <c r="Q152" s="10"/>
      <c r="R152" s="11"/>
    </row>
    <row r="153" spans="1:18">
      <c r="A153" s="12">
        <v>229</v>
      </c>
      <c r="B153" s="13" t="s">
        <v>6252</v>
      </c>
      <c r="C153" s="13" t="s">
        <v>6253</v>
      </c>
      <c r="D153" s="14" t="s">
        <v>6254</v>
      </c>
      <c r="E153" s="16" t="s">
        <v>6255</v>
      </c>
      <c r="F153" s="15" t="s">
        <v>6256</v>
      </c>
      <c r="G153" s="13" t="s">
        <v>6257</v>
      </c>
      <c r="H153" s="13" t="s">
        <v>6258</v>
      </c>
      <c r="I153" s="13" t="s">
        <v>5122</v>
      </c>
      <c r="J153" s="13">
        <v>79424</v>
      </c>
      <c r="K153" s="13" t="s">
        <v>6259</v>
      </c>
      <c r="L153" s="13" t="s">
        <v>6260</v>
      </c>
      <c r="M153" s="16" t="s">
        <v>5471</v>
      </c>
      <c r="N153" s="13" t="s">
        <v>5472</v>
      </c>
      <c r="O153" s="10" t="s">
        <v>5104</v>
      </c>
      <c r="P153" s="18" t="s">
        <v>5105</v>
      </c>
      <c r="Q153" s="10"/>
      <c r="R153" s="11"/>
    </row>
    <row r="154" spans="1:18">
      <c r="A154" s="12">
        <v>232</v>
      </c>
      <c r="B154" s="13" t="s">
        <v>6261</v>
      </c>
      <c r="C154" s="13" t="s">
        <v>6253</v>
      </c>
      <c r="D154" s="14" t="s">
        <v>6262</v>
      </c>
      <c r="E154" s="15" t="s">
        <v>6263</v>
      </c>
      <c r="F154" s="15" t="s">
        <v>6264</v>
      </c>
      <c r="G154" s="13" t="s">
        <v>6265</v>
      </c>
      <c r="H154" s="13" t="s">
        <v>5468</v>
      </c>
      <c r="I154" s="13" t="s">
        <v>5122</v>
      </c>
      <c r="J154" s="13">
        <v>78216</v>
      </c>
      <c r="K154" s="13" t="s">
        <v>5469</v>
      </c>
      <c r="L154" s="13" t="s">
        <v>6266</v>
      </c>
      <c r="M154" s="13" t="s">
        <v>5471</v>
      </c>
      <c r="N154" s="13" t="s">
        <v>5472</v>
      </c>
      <c r="O154" s="10" t="s">
        <v>5104</v>
      </c>
      <c r="P154" s="18" t="s">
        <v>5105</v>
      </c>
      <c r="Q154" s="10"/>
      <c r="R154" s="11"/>
    </row>
    <row r="155" spans="1:18">
      <c r="A155" s="12">
        <v>233</v>
      </c>
      <c r="B155" s="13" t="s">
        <v>6267</v>
      </c>
      <c r="C155" s="13" t="s">
        <v>5107</v>
      </c>
      <c r="D155" s="14" t="s">
        <v>927</v>
      </c>
      <c r="E155" s="16" t="s">
        <v>5136</v>
      </c>
      <c r="F155" s="15" t="s">
        <v>6268</v>
      </c>
      <c r="G155" s="13" t="s">
        <v>6269</v>
      </c>
      <c r="H155" s="13" t="s">
        <v>6270</v>
      </c>
      <c r="I155" s="13" t="s">
        <v>5122</v>
      </c>
      <c r="J155" s="13">
        <v>75234</v>
      </c>
      <c r="K155" s="13" t="s">
        <v>5140</v>
      </c>
      <c r="L155" s="13"/>
      <c r="M155" s="13" t="s">
        <v>5125</v>
      </c>
      <c r="N155" s="13" t="s">
        <v>5126</v>
      </c>
      <c r="O155" s="10" t="s">
        <v>5104</v>
      </c>
      <c r="P155" s="18" t="s">
        <v>5105</v>
      </c>
      <c r="Q155" s="10"/>
      <c r="R155" s="11"/>
    </row>
    <row r="156" spans="1:18">
      <c r="A156" s="12">
        <v>237</v>
      </c>
      <c r="B156" s="13" t="s">
        <v>6271</v>
      </c>
      <c r="C156" s="13" t="s">
        <v>6253</v>
      </c>
      <c r="D156" s="14" t="s">
        <v>6272</v>
      </c>
      <c r="E156" s="16" t="s">
        <v>6273</v>
      </c>
      <c r="F156" s="15" t="s">
        <v>6274</v>
      </c>
      <c r="G156" s="13" t="s">
        <v>6275</v>
      </c>
      <c r="H156" s="13" t="s">
        <v>6276</v>
      </c>
      <c r="I156" s="13" t="s">
        <v>6277</v>
      </c>
      <c r="J156" s="13">
        <v>83854</v>
      </c>
      <c r="K156" s="13" t="s">
        <v>6278</v>
      </c>
      <c r="L156" s="13" t="s">
        <v>6279</v>
      </c>
      <c r="M156" s="13" t="s">
        <v>5591</v>
      </c>
      <c r="N156" s="13" t="s">
        <v>5592</v>
      </c>
      <c r="O156" s="10" t="s">
        <v>5153</v>
      </c>
      <c r="P156" s="18" t="s">
        <v>5154</v>
      </c>
      <c r="Q156" s="10"/>
      <c r="R156" s="11"/>
    </row>
    <row r="157" spans="1:18">
      <c r="A157" s="12">
        <v>238</v>
      </c>
      <c r="B157" s="13" t="s">
        <v>6280</v>
      </c>
      <c r="C157" s="13" t="s">
        <v>5093</v>
      </c>
      <c r="D157" s="14" t="s">
        <v>5387</v>
      </c>
      <c r="E157" s="16" t="s">
        <v>5388</v>
      </c>
      <c r="F157" s="15" t="s">
        <v>5389</v>
      </c>
      <c r="G157" s="13" t="s">
        <v>5390</v>
      </c>
      <c r="H157" s="13" t="s">
        <v>5391</v>
      </c>
      <c r="I157" s="13" t="s">
        <v>5392</v>
      </c>
      <c r="J157" s="13">
        <v>14224</v>
      </c>
      <c r="K157" s="13" t="s">
        <v>5393</v>
      </c>
      <c r="L157" s="13" t="s">
        <v>5394</v>
      </c>
      <c r="M157" s="13" t="s">
        <v>5330</v>
      </c>
      <c r="N157" s="13" t="s">
        <v>5331</v>
      </c>
      <c r="O157" s="10" t="s">
        <v>5332</v>
      </c>
      <c r="P157" s="18" t="s">
        <v>5115</v>
      </c>
      <c r="Q157" s="10"/>
      <c r="R157" s="11"/>
    </row>
    <row r="158" spans="1:18">
      <c r="A158" s="12">
        <v>239</v>
      </c>
      <c r="B158" s="13" t="s">
        <v>6281</v>
      </c>
      <c r="C158" s="13" t="s">
        <v>5107</v>
      </c>
      <c r="D158" s="14" t="s">
        <v>5169</v>
      </c>
      <c r="E158" s="16" t="s">
        <v>5170</v>
      </c>
      <c r="F158" s="15" t="s">
        <v>6282</v>
      </c>
      <c r="G158" s="13" t="s">
        <v>6283</v>
      </c>
      <c r="H158" s="13" t="s">
        <v>6284</v>
      </c>
      <c r="I158" s="13" t="s">
        <v>5202</v>
      </c>
      <c r="J158" s="13">
        <v>46385</v>
      </c>
      <c r="K158" s="13" t="s">
        <v>6285</v>
      </c>
      <c r="L158" s="13" t="s">
        <v>6286</v>
      </c>
      <c r="M158" s="16" t="s">
        <v>5177</v>
      </c>
      <c r="N158" s="13" t="s">
        <v>5178</v>
      </c>
      <c r="O158" s="10" t="s">
        <v>5105</v>
      </c>
      <c r="P158" s="18" t="s">
        <v>5105</v>
      </c>
      <c r="Q158" s="10"/>
      <c r="R158" s="11"/>
    </row>
    <row r="159" spans="1:18">
      <c r="A159" s="12">
        <v>240</v>
      </c>
      <c r="B159" s="13" t="s">
        <v>6287</v>
      </c>
      <c r="C159" s="14" t="s">
        <v>5093</v>
      </c>
      <c r="D159" s="14" t="s">
        <v>6288</v>
      </c>
      <c r="E159" s="15" t="s">
        <v>6289</v>
      </c>
      <c r="F159" s="15" t="s">
        <v>6290</v>
      </c>
      <c r="G159" s="13" t="s">
        <v>6291</v>
      </c>
      <c r="H159" s="13" t="s">
        <v>6292</v>
      </c>
      <c r="I159" s="13" t="s">
        <v>5286</v>
      </c>
      <c r="J159" s="13">
        <v>42141</v>
      </c>
      <c r="K159" s="13" t="s">
        <v>6293</v>
      </c>
      <c r="L159" s="13"/>
      <c r="M159" s="13" t="s">
        <v>5205</v>
      </c>
      <c r="N159" s="13" t="s">
        <v>5206</v>
      </c>
      <c r="O159" s="10" t="s">
        <v>5105</v>
      </c>
      <c r="P159" s="18" t="s">
        <v>5115</v>
      </c>
      <c r="Q159" s="10"/>
      <c r="R159" s="11"/>
    </row>
    <row r="160" spans="1:18">
      <c r="A160" s="12">
        <v>242</v>
      </c>
      <c r="B160" s="13" t="s">
        <v>6294</v>
      </c>
      <c r="C160" s="13" t="s">
        <v>5314</v>
      </c>
      <c r="D160" s="14" t="s">
        <v>5678</v>
      </c>
      <c r="E160" s="16" t="s">
        <v>5679</v>
      </c>
      <c r="F160" s="15" t="s">
        <v>6295</v>
      </c>
      <c r="G160" s="13" t="s">
        <v>6296</v>
      </c>
      <c r="H160" s="13" t="s">
        <v>6297</v>
      </c>
      <c r="I160" s="13" t="s">
        <v>5328</v>
      </c>
      <c r="J160" s="13">
        <v>16506</v>
      </c>
      <c r="K160" s="13" t="s">
        <v>5393</v>
      </c>
      <c r="L160" s="13" t="s">
        <v>5684</v>
      </c>
      <c r="M160" s="16" t="s">
        <v>5177</v>
      </c>
      <c r="N160" s="13" t="s">
        <v>5178</v>
      </c>
      <c r="O160" s="10" t="s">
        <v>5105</v>
      </c>
      <c r="P160" s="18" t="s">
        <v>5115</v>
      </c>
      <c r="Q160" s="10"/>
      <c r="R160" s="11"/>
    </row>
    <row r="161" spans="1:18">
      <c r="A161" s="12">
        <v>243</v>
      </c>
      <c r="B161" s="13" t="s">
        <v>6298</v>
      </c>
      <c r="C161" s="13" t="s">
        <v>5107</v>
      </c>
      <c r="D161" s="14" t="s">
        <v>5637</v>
      </c>
      <c r="E161" s="16" t="s">
        <v>5638</v>
      </c>
      <c r="F161" s="15" t="s">
        <v>6299</v>
      </c>
      <c r="G161" s="13" t="s">
        <v>6300</v>
      </c>
      <c r="H161" s="13" t="s">
        <v>6301</v>
      </c>
      <c r="I161" s="13" t="s">
        <v>5579</v>
      </c>
      <c r="J161" s="13">
        <v>27409</v>
      </c>
      <c r="K161" s="13" t="s">
        <v>6302</v>
      </c>
      <c r="L161" s="13" t="s">
        <v>6303</v>
      </c>
      <c r="M161" s="13" t="s">
        <v>5264</v>
      </c>
      <c r="N161" s="13" t="s">
        <v>5265</v>
      </c>
      <c r="O161" s="10" t="s">
        <v>5104</v>
      </c>
      <c r="P161" s="18" t="s">
        <v>5115</v>
      </c>
      <c r="Q161" s="10"/>
      <c r="R161" s="11"/>
    </row>
    <row r="162" spans="1:18">
      <c r="A162" s="12">
        <v>244</v>
      </c>
      <c r="B162" s="13" t="s">
        <v>6304</v>
      </c>
      <c r="C162" s="14" t="s">
        <v>5093</v>
      </c>
      <c r="D162" s="14" t="s">
        <v>6305</v>
      </c>
      <c r="E162" s="19" t="s">
        <v>6306</v>
      </c>
      <c r="F162" s="15" t="s">
        <v>6307</v>
      </c>
      <c r="G162" s="14" t="s">
        <v>6308</v>
      </c>
      <c r="H162" s="13" t="s">
        <v>6309</v>
      </c>
      <c r="I162" s="13" t="s">
        <v>5990</v>
      </c>
      <c r="J162" s="13">
        <v>98043</v>
      </c>
      <c r="K162" s="13" t="s">
        <v>6310</v>
      </c>
      <c r="L162" s="13" t="s">
        <v>6311</v>
      </c>
      <c r="M162" s="13" t="s">
        <v>5591</v>
      </c>
      <c r="N162" s="13" t="s">
        <v>5592</v>
      </c>
      <c r="O162" s="10" t="s">
        <v>5153</v>
      </c>
      <c r="P162" s="18" t="s">
        <v>5154</v>
      </c>
      <c r="Q162" s="10"/>
      <c r="R162" s="11"/>
    </row>
    <row r="163" spans="1:18">
      <c r="A163" s="12">
        <v>245</v>
      </c>
      <c r="B163" s="13" t="s">
        <v>6312</v>
      </c>
      <c r="C163" s="14" t="s">
        <v>5093</v>
      </c>
      <c r="D163" s="14" t="s">
        <v>6313</v>
      </c>
      <c r="E163" s="19" t="s">
        <v>6314</v>
      </c>
      <c r="F163" s="15" t="s">
        <v>6315</v>
      </c>
      <c r="G163" s="14" t="s">
        <v>6316</v>
      </c>
      <c r="H163" s="13" t="s">
        <v>6317</v>
      </c>
      <c r="I163" s="13" t="s">
        <v>5842</v>
      </c>
      <c r="J163" s="13">
        <v>97478</v>
      </c>
      <c r="K163" s="13" t="s">
        <v>6318</v>
      </c>
      <c r="L163" s="13"/>
      <c r="M163" s="13" t="s">
        <v>5591</v>
      </c>
      <c r="N163" s="13" t="s">
        <v>5592</v>
      </c>
      <c r="O163" s="10" t="s">
        <v>5153</v>
      </c>
      <c r="P163" s="18" t="s">
        <v>5154</v>
      </c>
      <c r="Q163" s="10"/>
      <c r="R163" s="11"/>
    </row>
    <row r="164" spans="1:18">
      <c r="A164" s="12">
        <v>250</v>
      </c>
      <c r="B164" s="13" t="s">
        <v>6319</v>
      </c>
      <c r="C164" s="14" t="s">
        <v>5107</v>
      </c>
      <c r="D164" s="14" t="s">
        <v>5745</v>
      </c>
      <c r="E164" s="19" t="s">
        <v>5746</v>
      </c>
      <c r="F164" s="15" t="s">
        <v>6320</v>
      </c>
      <c r="G164" s="14" t="s">
        <v>6321</v>
      </c>
      <c r="H164" s="13" t="s">
        <v>6322</v>
      </c>
      <c r="I164" s="13" t="s">
        <v>5392</v>
      </c>
      <c r="J164" s="13">
        <v>12065</v>
      </c>
      <c r="K164" s="13" t="s">
        <v>6323</v>
      </c>
      <c r="L164" s="13" t="s">
        <v>6324</v>
      </c>
      <c r="M164" s="13" t="s">
        <v>5330</v>
      </c>
      <c r="N164" s="13" t="s">
        <v>5331</v>
      </c>
      <c r="O164" s="10" t="s">
        <v>5332</v>
      </c>
      <c r="P164" s="18" t="s">
        <v>5115</v>
      </c>
      <c r="Q164" s="10"/>
      <c r="R164" s="11"/>
    </row>
    <row r="165" spans="1:18">
      <c r="A165" s="12">
        <v>251</v>
      </c>
      <c r="B165" s="13" t="s">
        <v>6325</v>
      </c>
      <c r="C165" s="14" t="s">
        <v>5093</v>
      </c>
      <c r="D165" s="14" t="s">
        <v>5583</v>
      </c>
      <c r="E165" s="19" t="s">
        <v>5584</v>
      </c>
      <c r="F165" s="15" t="s">
        <v>6326</v>
      </c>
      <c r="G165" s="21" t="s">
        <v>6327</v>
      </c>
      <c r="H165" s="22" t="s">
        <v>6328</v>
      </c>
      <c r="I165" s="22" t="s">
        <v>5588</v>
      </c>
      <c r="J165" s="22">
        <v>59601</v>
      </c>
      <c r="K165" s="23" t="s">
        <v>6329</v>
      </c>
      <c r="L165" s="24" t="s">
        <v>6330</v>
      </c>
      <c r="M165" s="13" t="s">
        <v>5591</v>
      </c>
      <c r="N165" s="11" t="s">
        <v>5592</v>
      </c>
      <c r="O165" s="25" t="s">
        <v>5153</v>
      </c>
      <c r="P165" s="18" t="s">
        <v>5462</v>
      </c>
      <c r="Q165" s="11"/>
      <c r="R165" s="11"/>
    </row>
    <row r="166" spans="1:18">
      <c r="A166" s="12">
        <v>252</v>
      </c>
      <c r="B166" s="13" t="s">
        <v>6331</v>
      </c>
      <c r="C166" s="14" t="s">
        <v>5093</v>
      </c>
      <c r="D166" s="14" t="s">
        <v>6332</v>
      </c>
      <c r="E166" s="20" t="s">
        <v>6333</v>
      </c>
      <c r="F166" s="15" t="s">
        <v>6334</v>
      </c>
      <c r="G166" s="21" t="s">
        <v>6335</v>
      </c>
      <c r="H166" s="22" t="s">
        <v>6336</v>
      </c>
      <c r="I166" s="22" t="s">
        <v>5251</v>
      </c>
      <c r="J166" s="22">
        <v>44685</v>
      </c>
      <c r="K166" s="23" t="s">
        <v>6337</v>
      </c>
      <c r="L166" s="24" t="s">
        <v>6338</v>
      </c>
      <c r="M166" s="16" t="s">
        <v>5177</v>
      </c>
      <c r="N166" s="11" t="s">
        <v>5178</v>
      </c>
      <c r="O166" s="25" t="s">
        <v>5105</v>
      </c>
      <c r="P166" s="18" t="s">
        <v>5115</v>
      </c>
      <c r="Q166" s="11"/>
      <c r="R166" s="11"/>
    </row>
    <row r="167" spans="1:18">
      <c r="A167" s="12">
        <v>253</v>
      </c>
      <c r="B167" s="13" t="s">
        <v>6232</v>
      </c>
      <c r="C167" s="14" t="s">
        <v>5107</v>
      </c>
      <c r="D167" s="14" t="s">
        <v>6339</v>
      </c>
      <c r="E167" s="19" t="s">
        <v>6340</v>
      </c>
      <c r="F167" s="15" t="s">
        <v>6235</v>
      </c>
      <c r="G167" s="21" t="s">
        <v>6236</v>
      </c>
      <c r="H167" s="22" t="s">
        <v>6237</v>
      </c>
      <c r="I167" s="22" t="s">
        <v>5990</v>
      </c>
      <c r="J167" s="22">
        <v>98274</v>
      </c>
      <c r="K167" s="23" t="s">
        <v>6238</v>
      </c>
      <c r="L167" s="24" t="s">
        <v>6239</v>
      </c>
      <c r="M167" s="16" t="s">
        <v>5591</v>
      </c>
      <c r="N167" s="11" t="s">
        <v>5592</v>
      </c>
      <c r="O167" s="25" t="s">
        <v>5153</v>
      </c>
      <c r="P167" s="18" t="s">
        <v>5154</v>
      </c>
      <c r="Q167" s="11"/>
      <c r="R167" s="11"/>
    </row>
    <row r="168" spans="1:18">
      <c r="A168" s="12">
        <v>254</v>
      </c>
      <c r="B168" s="13" t="s">
        <v>6341</v>
      </c>
      <c r="C168" s="14" t="s">
        <v>5107</v>
      </c>
      <c r="D168" s="14" t="s">
        <v>6339</v>
      </c>
      <c r="E168" s="19" t="s">
        <v>6340</v>
      </c>
      <c r="F168" s="15" t="s">
        <v>6342</v>
      </c>
      <c r="G168" s="21" t="s">
        <v>6343</v>
      </c>
      <c r="H168" s="22" t="s">
        <v>6344</v>
      </c>
      <c r="I168" s="22" t="s">
        <v>5990</v>
      </c>
      <c r="J168" s="22">
        <v>99336</v>
      </c>
      <c r="K168" s="23" t="s">
        <v>6345</v>
      </c>
      <c r="L168" s="24" t="s">
        <v>6346</v>
      </c>
      <c r="M168" s="16" t="s">
        <v>5591</v>
      </c>
      <c r="N168" s="11" t="s">
        <v>5592</v>
      </c>
      <c r="O168" s="25" t="s">
        <v>5153</v>
      </c>
      <c r="P168" s="18" t="s">
        <v>5154</v>
      </c>
      <c r="Q168" s="11"/>
      <c r="R168" s="11"/>
    </row>
    <row r="169" spans="1:18">
      <c r="A169" s="12">
        <v>255</v>
      </c>
      <c r="B169" s="13" t="s">
        <v>6347</v>
      </c>
      <c r="C169" s="14" t="s">
        <v>5107</v>
      </c>
      <c r="D169" s="14" t="s">
        <v>951</v>
      </c>
      <c r="E169" s="20" t="s">
        <v>6348</v>
      </c>
      <c r="F169" s="15" t="s">
        <v>6349</v>
      </c>
      <c r="G169" s="21" t="s">
        <v>6350</v>
      </c>
      <c r="H169" s="22" t="s">
        <v>6351</v>
      </c>
      <c r="I169" s="22" t="s">
        <v>5704</v>
      </c>
      <c r="J169" s="22">
        <v>3301</v>
      </c>
      <c r="K169" s="23" t="s">
        <v>6352</v>
      </c>
      <c r="L169" s="24" t="s">
        <v>6353</v>
      </c>
      <c r="M169" s="13" t="s">
        <v>5342</v>
      </c>
      <c r="N169" s="11" t="s">
        <v>5343</v>
      </c>
      <c r="O169" s="25" t="s">
        <v>5332</v>
      </c>
      <c r="P169" s="18" t="s">
        <v>5115</v>
      </c>
      <c r="Q169" s="11"/>
      <c r="R169" s="11"/>
    </row>
    <row r="170" spans="1:18">
      <c r="A170" s="12">
        <v>256</v>
      </c>
      <c r="B170" s="13" t="s">
        <v>6354</v>
      </c>
      <c r="C170" s="14" t="s">
        <v>5107</v>
      </c>
      <c r="D170" s="14" t="s">
        <v>6355</v>
      </c>
      <c r="E170" s="20" t="s">
        <v>6356</v>
      </c>
      <c r="F170" s="15" t="s">
        <v>6357</v>
      </c>
      <c r="G170" s="21" t="s">
        <v>6358</v>
      </c>
      <c r="H170" s="22" t="s">
        <v>6359</v>
      </c>
      <c r="I170" s="22" t="s">
        <v>5251</v>
      </c>
      <c r="J170" s="22">
        <v>44130</v>
      </c>
      <c r="K170" s="23" t="s">
        <v>5697</v>
      </c>
      <c r="L170" s="24" t="s">
        <v>6360</v>
      </c>
      <c r="M170" s="16" t="s">
        <v>5177</v>
      </c>
      <c r="N170" s="11" t="s">
        <v>5178</v>
      </c>
      <c r="O170" s="25" t="s">
        <v>5105</v>
      </c>
      <c r="P170" s="18" t="s">
        <v>5115</v>
      </c>
      <c r="Q170" s="11"/>
      <c r="R170" s="11"/>
    </row>
    <row r="171" spans="1:18">
      <c r="A171" s="12">
        <v>258</v>
      </c>
      <c r="B171" s="13" t="s">
        <v>6361</v>
      </c>
      <c r="C171" s="14" t="s">
        <v>5107</v>
      </c>
      <c r="D171" s="14" t="s">
        <v>6362</v>
      </c>
      <c r="E171" s="20" t="s">
        <v>6363</v>
      </c>
      <c r="F171" s="15" t="s">
        <v>6364</v>
      </c>
      <c r="G171" s="21" t="s">
        <v>6365</v>
      </c>
      <c r="H171" s="22" t="s">
        <v>5538</v>
      </c>
      <c r="I171" s="22" t="s">
        <v>5251</v>
      </c>
      <c r="J171" s="22">
        <v>43228</v>
      </c>
      <c r="K171" s="23" t="s">
        <v>5539</v>
      </c>
      <c r="L171" s="24" t="s">
        <v>6360</v>
      </c>
      <c r="M171" s="16" t="s">
        <v>5177</v>
      </c>
      <c r="N171" s="11" t="s">
        <v>5178</v>
      </c>
      <c r="O171" s="25" t="s">
        <v>5105</v>
      </c>
      <c r="P171" s="18" t="s">
        <v>5115</v>
      </c>
      <c r="Q171" s="11"/>
      <c r="R171" s="11"/>
    </row>
    <row r="172" spans="1:18">
      <c r="A172" s="12">
        <v>259</v>
      </c>
      <c r="B172" s="13" t="s">
        <v>6246</v>
      </c>
      <c r="C172" s="14" t="s">
        <v>5107</v>
      </c>
      <c r="D172" s="14" t="s">
        <v>6247</v>
      </c>
      <c r="E172" s="19" t="s">
        <v>6248</v>
      </c>
      <c r="F172" s="15" t="s">
        <v>6249</v>
      </c>
      <c r="G172" s="21" t="s">
        <v>6250</v>
      </c>
      <c r="H172" s="22" t="s">
        <v>5154</v>
      </c>
      <c r="I172" s="22" t="s">
        <v>5990</v>
      </c>
      <c r="J172" s="22">
        <v>98047</v>
      </c>
      <c r="K172" s="23" t="s">
        <v>6158</v>
      </c>
      <c r="L172" s="24" t="s">
        <v>6251</v>
      </c>
      <c r="M172" s="13" t="s">
        <v>5591</v>
      </c>
      <c r="N172" s="11" t="s">
        <v>5592</v>
      </c>
      <c r="O172" s="25" t="s">
        <v>5153</v>
      </c>
      <c r="P172" s="18" t="s">
        <v>5154</v>
      </c>
      <c r="Q172" s="11"/>
      <c r="R172" s="11"/>
    </row>
    <row r="173" spans="1:18">
      <c r="A173" s="12">
        <v>260</v>
      </c>
      <c r="B173" s="13" t="s">
        <v>6366</v>
      </c>
      <c r="C173" s="13" t="s">
        <v>5107</v>
      </c>
      <c r="D173" s="14" t="s">
        <v>927</v>
      </c>
      <c r="E173" s="16" t="s">
        <v>5136</v>
      </c>
      <c r="F173" s="15" t="s">
        <v>6367</v>
      </c>
      <c r="G173" s="22" t="s">
        <v>6368</v>
      </c>
      <c r="H173" s="22" t="s">
        <v>6369</v>
      </c>
      <c r="I173" s="22" t="s">
        <v>5122</v>
      </c>
      <c r="J173" s="22">
        <v>75050</v>
      </c>
      <c r="K173" s="23" t="s">
        <v>5140</v>
      </c>
      <c r="L173" s="24"/>
      <c r="M173" s="13" t="s">
        <v>5125</v>
      </c>
      <c r="N173" s="11" t="s">
        <v>5126</v>
      </c>
      <c r="O173" s="25" t="s">
        <v>5104</v>
      </c>
      <c r="P173" s="18" t="s">
        <v>5105</v>
      </c>
      <c r="Q173" s="11"/>
      <c r="R173" s="11"/>
    </row>
    <row r="174" spans="1:18">
      <c r="A174" s="12">
        <v>263</v>
      </c>
      <c r="B174" s="13" t="s">
        <v>6370</v>
      </c>
      <c r="C174" s="13" t="s">
        <v>5816</v>
      </c>
      <c r="D174" s="14" t="s">
        <v>6371</v>
      </c>
      <c r="E174" s="16" t="s">
        <v>6372</v>
      </c>
      <c r="F174" s="15" t="s">
        <v>6373</v>
      </c>
      <c r="G174" s="22" t="s">
        <v>6374</v>
      </c>
      <c r="H174" s="22" t="s">
        <v>6375</v>
      </c>
      <c r="I174" s="22" t="s">
        <v>5122</v>
      </c>
      <c r="J174" s="22">
        <v>76801</v>
      </c>
      <c r="K174" s="23" t="s">
        <v>6376</v>
      </c>
      <c r="L174" s="24" t="s">
        <v>6377</v>
      </c>
      <c r="M174" s="13" t="s">
        <v>5471</v>
      </c>
      <c r="N174" s="11" t="s">
        <v>5472</v>
      </c>
      <c r="O174" s="25" t="s">
        <v>5104</v>
      </c>
      <c r="P174" s="18" t="s">
        <v>5105</v>
      </c>
      <c r="Q174" s="11"/>
      <c r="R174" s="11"/>
    </row>
    <row r="175" spans="1:18">
      <c r="A175" s="12">
        <v>265</v>
      </c>
      <c r="B175" s="13" t="s">
        <v>6378</v>
      </c>
      <c r="C175" s="14" t="s">
        <v>5093</v>
      </c>
      <c r="D175" s="14" t="s">
        <v>5861</v>
      </c>
      <c r="E175" s="19" t="s">
        <v>5862</v>
      </c>
      <c r="F175" s="15" t="s">
        <v>6379</v>
      </c>
      <c r="G175" s="21" t="s">
        <v>6380</v>
      </c>
      <c r="H175" s="22" t="s">
        <v>6381</v>
      </c>
      <c r="I175" s="22" t="s">
        <v>5112</v>
      </c>
      <c r="J175" s="22">
        <v>32563</v>
      </c>
      <c r="K175" s="23" t="s">
        <v>6382</v>
      </c>
      <c r="L175" s="24" t="s">
        <v>6383</v>
      </c>
      <c r="M175" s="13" t="s">
        <v>5102</v>
      </c>
      <c r="N175" s="11" t="s">
        <v>5103</v>
      </c>
      <c r="O175" s="25" t="s">
        <v>5104</v>
      </c>
      <c r="P175" s="18" t="s">
        <v>5105</v>
      </c>
      <c r="Q175" s="11"/>
      <c r="R175" s="11"/>
    </row>
    <row r="176" spans="1:18">
      <c r="A176" s="26">
        <v>267</v>
      </c>
      <c r="B176" s="27" t="s">
        <v>6384</v>
      </c>
      <c r="C176" s="28"/>
      <c r="D176" s="28"/>
      <c r="E176" s="29"/>
      <c r="F176" s="30" t="s">
        <v>6385</v>
      </c>
      <c r="G176" s="31" t="s">
        <v>6386</v>
      </c>
      <c r="H176" s="32" t="s">
        <v>6387</v>
      </c>
      <c r="I176" s="32" t="s">
        <v>5588</v>
      </c>
      <c r="J176" s="32">
        <v>59808</v>
      </c>
      <c r="K176" s="33"/>
      <c r="L176" s="34" t="s">
        <v>6388</v>
      </c>
      <c r="M176" s="27"/>
      <c r="N176" s="35"/>
      <c r="O176" s="36"/>
      <c r="P176" s="37"/>
      <c r="Q176" s="35"/>
      <c r="R176" s="35"/>
    </row>
    <row r="177" spans="1:18">
      <c r="A177" s="12">
        <v>269</v>
      </c>
      <c r="B177" s="13" t="s">
        <v>6389</v>
      </c>
      <c r="C177" s="14" t="s">
        <v>5093</v>
      </c>
      <c r="D177" s="14" t="s">
        <v>6390</v>
      </c>
      <c r="E177" s="15" t="s">
        <v>6391</v>
      </c>
      <c r="F177" s="15" t="s">
        <v>6392</v>
      </c>
      <c r="G177" s="21" t="s">
        <v>6393</v>
      </c>
      <c r="H177" s="22" t="s">
        <v>6394</v>
      </c>
      <c r="I177" s="22" t="s">
        <v>5665</v>
      </c>
      <c r="J177" s="22">
        <v>39402</v>
      </c>
      <c r="K177" s="23" t="s">
        <v>6395</v>
      </c>
      <c r="L177" s="24"/>
      <c r="M177" s="13" t="s">
        <v>5102</v>
      </c>
      <c r="N177" s="11" t="s">
        <v>5103</v>
      </c>
      <c r="O177" s="25" t="s">
        <v>5104</v>
      </c>
      <c r="P177" s="18" t="s">
        <v>5105</v>
      </c>
      <c r="Q177" s="11"/>
      <c r="R177" s="11"/>
    </row>
    <row r="178" spans="1:18">
      <c r="A178" s="12">
        <v>500</v>
      </c>
      <c r="B178" s="13" t="s">
        <v>6396</v>
      </c>
      <c r="C178" s="14" t="s">
        <v>5093</v>
      </c>
      <c r="D178" s="14" t="s">
        <v>6397</v>
      </c>
      <c r="E178" s="19" t="s">
        <v>6398</v>
      </c>
      <c r="F178" s="15" t="s">
        <v>6399</v>
      </c>
      <c r="G178" s="21" t="s">
        <v>6400</v>
      </c>
      <c r="H178" s="22" t="s">
        <v>6401</v>
      </c>
      <c r="I178" s="22" t="s">
        <v>6402</v>
      </c>
      <c r="J178" s="22" t="s">
        <v>6403</v>
      </c>
      <c r="K178" s="23"/>
      <c r="L178" s="24" t="s">
        <v>6404</v>
      </c>
      <c r="M178" s="16" t="s">
        <v>6405</v>
      </c>
      <c r="N178" s="11" t="s">
        <v>6406</v>
      </c>
      <c r="O178" s="25" t="s">
        <v>6407</v>
      </c>
      <c r="P178" s="11"/>
      <c r="Q178" s="11"/>
      <c r="R178" s="11"/>
    </row>
    <row r="179" spans="1:18">
      <c r="A179" s="12">
        <v>501</v>
      </c>
      <c r="B179" s="13" t="s">
        <v>6408</v>
      </c>
      <c r="C179" s="14" t="s">
        <v>5093</v>
      </c>
      <c r="D179" s="14" t="s">
        <v>6409</v>
      </c>
      <c r="E179" s="19" t="s">
        <v>6410</v>
      </c>
      <c r="F179" s="15" t="s">
        <v>6411</v>
      </c>
      <c r="G179" s="21" t="s">
        <v>6412</v>
      </c>
      <c r="H179" s="22" t="s">
        <v>6413</v>
      </c>
      <c r="I179" s="22" t="s">
        <v>6402</v>
      </c>
      <c r="J179" s="22" t="s">
        <v>6414</v>
      </c>
      <c r="K179" s="23"/>
      <c r="L179" s="24" t="s">
        <v>6415</v>
      </c>
      <c r="M179" s="16" t="s">
        <v>6405</v>
      </c>
      <c r="N179" s="11" t="s">
        <v>6406</v>
      </c>
      <c r="O179" s="25" t="s">
        <v>6407</v>
      </c>
      <c r="P179" s="11"/>
      <c r="Q179" s="11"/>
      <c r="R179" s="11"/>
    </row>
    <row r="180" spans="1:18">
      <c r="A180" s="12">
        <v>502</v>
      </c>
      <c r="B180" s="13" t="s">
        <v>6416</v>
      </c>
      <c r="C180" s="14" t="s">
        <v>5093</v>
      </c>
      <c r="D180" s="14" t="s">
        <v>6417</v>
      </c>
      <c r="E180" s="19" t="s">
        <v>6418</v>
      </c>
      <c r="F180" s="15" t="s">
        <v>6419</v>
      </c>
      <c r="G180" s="21" t="s">
        <v>6420</v>
      </c>
      <c r="H180" s="22" t="s">
        <v>6421</v>
      </c>
      <c r="I180" s="22" t="s">
        <v>6402</v>
      </c>
      <c r="J180" s="22" t="s">
        <v>6422</v>
      </c>
      <c r="K180" s="23"/>
      <c r="L180" s="24" t="s">
        <v>6423</v>
      </c>
      <c r="M180" s="16" t="s">
        <v>6405</v>
      </c>
      <c r="N180" s="11" t="s">
        <v>6406</v>
      </c>
      <c r="O180" s="25" t="s">
        <v>6407</v>
      </c>
      <c r="P180" s="11"/>
      <c r="Q180" s="11"/>
      <c r="R180" s="11"/>
    </row>
    <row r="181" spans="1:18">
      <c r="A181" s="12">
        <v>503</v>
      </c>
      <c r="B181" s="13" t="s">
        <v>6424</v>
      </c>
      <c r="C181" s="14" t="s">
        <v>5093</v>
      </c>
      <c r="D181" s="14" t="s">
        <v>6425</v>
      </c>
      <c r="E181" s="19" t="s">
        <v>6426</v>
      </c>
      <c r="F181" s="15" t="s">
        <v>6427</v>
      </c>
      <c r="G181" s="21" t="s">
        <v>6428</v>
      </c>
      <c r="H181" s="22" t="s">
        <v>6429</v>
      </c>
      <c r="I181" s="22" t="s">
        <v>6402</v>
      </c>
      <c r="J181" s="22" t="s">
        <v>6430</v>
      </c>
      <c r="K181" s="23"/>
      <c r="L181" s="24" t="s">
        <v>6431</v>
      </c>
      <c r="M181" s="16" t="s">
        <v>6405</v>
      </c>
      <c r="N181" s="11" t="s">
        <v>6406</v>
      </c>
      <c r="O181" s="25" t="s">
        <v>6407</v>
      </c>
      <c r="P181" s="11"/>
      <c r="Q181" s="11"/>
      <c r="R181" s="11"/>
    </row>
    <row r="182" spans="1:18">
      <c r="A182" s="12">
        <v>504</v>
      </c>
      <c r="B182" s="13" t="s">
        <v>6432</v>
      </c>
      <c r="C182" s="14" t="s">
        <v>5093</v>
      </c>
      <c r="D182" s="14" t="s">
        <v>6433</v>
      </c>
      <c r="E182" s="19" t="s">
        <v>6434</v>
      </c>
      <c r="F182" s="15" t="s">
        <v>6435</v>
      </c>
      <c r="G182" s="21" t="s">
        <v>6436</v>
      </c>
      <c r="H182" s="22" t="s">
        <v>6437</v>
      </c>
      <c r="I182" s="22" t="s">
        <v>6402</v>
      </c>
      <c r="J182" s="22" t="s">
        <v>6438</v>
      </c>
      <c r="K182" s="23"/>
      <c r="L182" s="24" t="s">
        <v>6439</v>
      </c>
      <c r="M182" s="16" t="s">
        <v>6405</v>
      </c>
      <c r="N182" s="11" t="s">
        <v>6406</v>
      </c>
      <c r="O182" s="25" t="s">
        <v>6407</v>
      </c>
      <c r="P182" s="11"/>
      <c r="Q182" s="11"/>
      <c r="R182" s="11"/>
    </row>
    <row r="183" spans="1:18">
      <c r="A183" s="12">
        <v>505</v>
      </c>
      <c r="B183" s="13" t="s">
        <v>6440</v>
      </c>
      <c r="C183" s="14" t="s">
        <v>5093</v>
      </c>
      <c r="D183" s="14" t="s">
        <v>6441</v>
      </c>
      <c r="E183" s="19" t="s">
        <v>6442</v>
      </c>
      <c r="F183" s="15" t="s">
        <v>6443</v>
      </c>
      <c r="G183" s="21" t="s">
        <v>6444</v>
      </c>
      <c r="H183" s="22" t="s">
        <v>6445</v>
      </c>
      <c r="I183" s="22" t="s">
        <v>6402</v>
      </c>
      <c r="J183" s="22" t="s">
        <v>6446</v>
      </c>
      <c r="K183" s="23"/>
      <c r="L183" s="24" t="s">
        <v>6447</v>
      </c>
      <c r="M183" s="16" t="s">
        <v>6405</v>
      </c>
      <c r="N183" s="11" t="s">
        <v>6406</v>
      </c>
      <c r="O183" s="25" t="s">
        <v>6407</v>
      </c>
      <c r="P183" s="11"/>
      <c r="Q183" s="11"/>
      <c r="R183" s="11"/>
    </row>
    <row r="184" spans="1:18">
      <c r="A184" s="12">
        <v>506</v>
      </c>
      <c r="B184" s="13" t="s">
        <v>6448</v>
      </c>
      <c r="C184" s="14" t="s">
        <v>5093</v>
      </c>
      <c r="D184" s="14" t="s">
        <v>6449</v>
      </c>
      <c r="E184" s="19" t="s">
        <v>6450</v>
      </c>
      <c r="F184" s="15" t="s">
        <v>6451</v>
      </c>
      <c r="G184" s="21" t="s">
        <v>6452</v>
      </c>
      <c r="H184" s="22" t="s">
        <v>6453</v>
      </c>
      <c r="I184" s="22" t="s">
        <v>6402</v>
      </c>
      <c r="J184" s="22" t="s">
        <v>6454</v>
      </c>
      <c r="K184" s="23"/>
      <c r="L184" s="24" t="s">
        <v>6455</v>
      </c>
      <c r="M184" s="16" t="s">
        <v>6405</v>
      </c>
      <c r="N184" s="11" t="s">
        <v>6406</v>
      </c>
      <c r="O184" s="25" t="s">
        <v>6407</v>
      </c>
      <c r="P184" s="11"/>
      <c r="Q184" s="11"/>
      <c r="R184" s="11"/>
    </row>
    <row r="185" spans="1:18">
      <c r="A185" s="12">
        <v>507</v>
      </c>
      <c r="B185" s="13" t="s">
        <v>6456</v>
      </c>
      <c r="C185" s="14" t="s">
        <v>5093</v>
      </c>
      <c r="D185" s="14" t="s">
        <v>6425</v>
      </c>
      <c r="E185" s="19" t="s">
        <v>6426</v>
      </c>
      <c r="F185" s="15" t="s">
        <v>6457</v>
      </c>
      <c r="G185" s="21" t="s">
        <v>6458</v>
      </c>
      <c r="H185" s="22" t="s">
        <v>6459</v>
      </c>
      <c r="I185" s="22" t="s">
        <v>6402</v>
      </c>
      <c r="J185" s="22" t="s">
        <v>6460</v>
      </c>
      <c r="K185" s="23"/>
      <c r="L185" s="24" t="s">
        <v>6461</v>
      </c>
      <c r="M185" s="16" t="s">
        <v>6405</v>
      </c>
      <c r="N185" s="11" t="s">
        <v>6406</v>
      </c>
      <c r="O185" s="25" t="s">
        <v>6407</v>
      </c>
      <c r="P185" s="11"/>
      <c r="Q185" s="11"/>
      <c r="R185" s="11"/>
    </row>
    <row r="186" spans="1:18">
      <c r="A186" s="12">
        <v>509</v>
      </c>
      <c r="B186" s="13" t="s">
        <v>6462</v>
      </c>
      <c r="C186" s="14" t="s">
        <v>5093</v>
      </c>
      <c r="D186" s="14" t="s">
        <v>6449</v>
      </c>
      <c r="E186" s="19" t="s">
        <v>6450</v>
      </c>
      <c r="F186" s="15" t="s">
        <v>6463</v>
      </c>
      <c r="G186" s="21" t="s">
        <v>6464</v>
      </c>
      <c r="H186" s="22" t="s">
        <v>6465</v>
      </c>
      <c r="I186" s="22" t="s">
        <v>6402</v>
      </c>
      <c r="J186" s="22" t="s">
        <v>6466</v>
      </c>
      <c r="K186" s="23"/>
      <c r="L186" s="24" t="s">
        <v>6467</v>
      </c>
      <c r="M186" s="16" t="s">
        <v>6405</v>
      </c>
      <c r="N186" s="11" t="s">
        <v>6406</v>
      </c>
      <c r="O186" s="25" t="s">
        <v>6407</v>
      </c>
      <c r="P186" s="11"/>
      <c r="Q186" s="11"/>
      <c r="R186" s="11"/>
    </row>
    <row r="187" spans="1:18">
      <c r="A187" s="12">
        <v>510</v>
      </c>
      <c r="B187" s="13" t="s">
        <v>6468</v>
      </c>
      <c r="C187" s="14" t="s">
        <v>5093</v>
      </c>
      <c r="D187" s="14" t="s">
        <v>6469</v>
      </c>
      <c r="E187" s="19" t="s">
        <v>6470</v>
      </c>
      <c r="F187" s="15" t="s">
        <v>6471</v>
      </c>
      <c r="G187" s="21" t="s">
        <v>6472</v>
      </c>
      <c r="H187" s="22" t="s">
        <v>6473</v>
      </c>
      <c r="I187" s="22" t="s">
        <v>6402</v>
      </c>
      <c r="J187" s="22" t="s">
        <v>6474</v>
      </c>
      <c r="K187" s="23"/>
      <c r="L187" s="24" t="s">
        <v>6475</v>
      </c>
      <c r="M187" s="16" t="s">
        <v>6405</v>
      </c>
      <c r="N187" s="11" t="s">
        <v>6406</v>
      </c>
      <c r="O187" s="25" t="s">
        <v>6407</v>
      </c>
      <c r="P187" s="11"/>
      <c r="Q187" s="11"/>
      <c r="R187" s="11"/>
    </row>
    <row r="188" spans="1:18">
      <c r="A188" s="12">
        <v>511</v>
      </c>
      <c r="B188" s="13" t="s">
        <v>6476</v>
      </c>
      <c r="C188" s="14" t="s">
        <v>5093</v>
      </c>
      <c r="D188" s="14" t="s">
        <v>6477</v>
      </c>
      <c r="E188" s="19" t="s">
        <v>6478</v>
      </c>
      <c r="F188" s="15" t="s">
        <v>6479</v>
      </c>
      <c r="G188" s="21" t="s">
        <v>6480</v>
      </c>
      <c r="H188" s="22" t="s">
        <v>6481</v>
      </c>
      <c r="I188" s="22" t="s">
        <v>6402</v>
      </c>
      <c r="J188" s="22" t="s">
        <v>6482</v>
      </c>
      <c r="K188" s="23"/>
      <c r="L188" s="24" t="s">
        <v>6483</v>
      </c>
      <c r="M188" s="16" t="s">
        <v>6405</v>
      </c>
      <c r="N188" s="11" t="s">
        <v>6406</v>
      </c>
      <c r="O188" s="25" t="s">
        <v>6407</v>
      </c>
      <c r="P188" s="11"/>
      <c r="Q188" s="11"/>
      <c r="R188" s="11"/>
    </row>
    <row r="189" spans="1:18">
      <c r="A189" s="12">
        <v>512</v>
      </c>
      <c r="B189" s="13" t="s">
        <v>6484</v>
      </c>
      <c r="C189" s="14" t="s">
        <v>5093</v>
      </c>
      <c r="D189" s="14" t="s">
        <v>6485</v>
      </c>
      <c r="E189" s="19" t="s">
        <v>6486</v>
      </c>
      <c r="F189" s="15" t="s">
        <v>6487</v>
      </c>
      <c r="G189" s="21" t="s">
        <v>6488</v>
      </c>
      <c r="H189" s="22" t="s">
        <v>6489</v>
      </c>
      <c r="I189" s="22" t="s">
        <v>6402</v>
      </c>
      <c r="J189" s="22" t="s">
        <v>6490</v>
      </c>
      <c r="K189" s="23"/>
      <c r="L189" s="24" t="s">
        <v>6491</v>
      </c>
      <c r="M189" s="16" t="s">
        <v>6405</v>
      </c>
      <c r="N189" s="11" t="s">
        <v>6406</v>
      </c>
      <c r="O189" s="25" t="s">
        <v>6407</v>
      </c>
      <c r="P189" s="11"/>
      <c r="Q189" s="11"/>
      <c r="R189" s="11"/>
    </row>
    <row r="190" spans="1:18">
      <c r="A190" s="12">
        <v>513</v>
      </c>
      <c r="B190" s="13" t="s">
        <v>6492</v>
      </c>
      <c r="C190" s="14" t="s">
        <v>5107</v>
      </c>
      <c r="D190" s="14" t="s">
        <v>6493</v>
      </c>
      <c r="E190" s="19" t="s">
        <v>6494</v>
      </c>
      <c r="F190" s="15" t="s">
        <v>6495</v>
      </c>
      <c r="G190" s="21" t="s">
        <v>6496</v>
      </c>
      <c r="H190" s="22" t="s">
        <v>6497</v>
      </c>
      <c r="I190" s="22" t="s">
        <v>6498</v>
      </c>
      <c r="J190" s="22" t="s">
        <v>6499</v>
      </c>
      <c r="K190" s="23"/>
      <c r="L190" s="24" t="s">
        <v>6500</v>
      </c>
      <c r="M190" s="13" t="s">
        <v>6501</v>
      </c>
      <c r="N190" s="11" t="s">
        <v>6502</v>
      </c>
      <c r="O190" s="25" t="s">
        <v>6407</v>
      </c>
      <c r="P190" s="11"/>
      <c r="Q190" s="11"/>
      <c r="R190" s="11"/>
    </row>
    <row r="191" spans="1:18">
      <c r="A191" s="12">
        <v>514</v>
      </c>
      <c r="B191" s="13" t="s">
        <v>6503</v>
      </c>
      <c r="C191" s="14" t="s">
        <v>5080</v>
      </c>
      <c r="D191" s="14" t="s">
        <v>5081</v>
      </c>
      <c r="E191" s="20" t="s">
        <v>5082</v>
      </c>
      <c r="F191" s="15" t="s">
        <v>6504</v>
      </c>
      <c r="G191" s="21" t="s">
        <v>6505</v>
      </c>
      <c r="H191" s="22" t="s">
        <v>6497</v>
      </c>
      <c r="I191" s="22" t="s">
        <v>6498</v>
      </c>
      <c r="J191" s="22" t="s">
        <v>6506</v>
      </c>
      <c r="K191" s="23"/>
      <c r="L191" s="24" t="s">
        <v>6507</v>
      </c>
      <c r="M191" s="13" t="s">
        <v>6501</v>
      </c>
      <c r="N191" s="11" t="s">
        <v>6502</v>
      </c>
      <c r="O191" s="25" t="s">
        <v>6407</v>
      </c>
      <c r="P191" s="11"/>
      <c r="Q191" s="11"/>
      <c r="R191" s="11"/>
    </row>
    <row r="192" spans="1:18">
      <c r="A192" s="12">
        <v>515</v>
      </c>
      <c r="B192" s="13" t="s">
        <v>6508</v>
      </c>
      <c r="C192" s="14" t="s">
        <v>5080</v>
      </c>
      <c r="D192" s="14" t="s">
        <v>5081</v>
      </c>
      <c r="E192" s="20" t="s">
        <v>5082</v>
      </c>
      <c r="F192" s="15" t="s">
        <v>6509</v>
      </c>
      <c r="G192" s="21" t="s">
        <v>6510</v>
      </c>
      <c r="H192" s="22" t="s">
        <v>6508</v>
      </c>
      <c r="I192" s="22" t="s">
        <v>6498</v>
      </c>
      <c r="J192" s="22" t="s">
        <v>6511</v>
      </c>
      <c r="K192" s="23"/>
      <c r="L192" s="24" t="s">
        <v>6512</v>
      </c>
      <c r="M192" s="13" t="s">
        <v>6501</v>
      </c>
      <c r="N192" s="11" t="s">
        <v>6502</v>
      </c>
      <c r="O192" s="25" t="s">
        <v>6407</v>
      </c>
      <c r="P192" s="11"/>
      <c r="Q192" s="11"/>
      <c r="R192" s="11"/>
    </row>
    <row r="193" spans="1:18">
      <c r="A193" s="12">
        <v>516</v>
      </c>
      <c r="B193" s="13" t="s">
        <v>6513</v>
      </c>
      <c r="C193" s="14" t="s">
        <v>5080</v>
      </c>
      <c r="D193" s="14" t="s">
        <v>5081</v>
      </c>
      <c r="E193" s="20" t="s">
        <v>5082</v>
      </c>
      <c r="F193" s="15" t="s">
        <v>6514</v>
      </c>
      <c r="G193" s="21" t="s">
        <v>6515</v>
      </c>
      <c r="H193" s="22" t="s">
        <v>6513</v>
      </c>
      <c r="I193" s="22" t="s">
        <v>6498</v>
      </c>
      <c r="J193" s="22" t="s">
        <v>6516</v>
      </c>
      <c r="K193" s="23"/>
      <c r="L193" s="24" t="s">
        <v>6512</v>
      </c>
      <c r="M193" s="13" t="s">
        <v>6501</v>
      </c>
      <c r="N193" s="11" t="s">
        <v>6502</v>
      </c>
      <c r="O193" s="25" t="s">
        <v>6407</v>
      </c>
      <c r="P193" s="11"/>
      <c r="Q193" s="11"/>
      <c r="R193" s="11"/>
    </row>
    <row r="194" spans="1:18">
      <c r="A194" s="12">
        <v>517</v>
      </c>
      <c r="B194" s="13" t="s">
        <v>6517</v>
      </c>
      <c r="C194" s="14" t="s">
        <v>5080</v>
      </c>
      <c r="D194" s="14" t="s">
        <v>5081</v>
      </c>
      <c r="E194" s="20" t="s">
        <v>5082</v>
      </c>
      <c r="F194" s="15" t="s">
        <v>6518</v>
      </c>
      <c r="G194" s="21" t="s">
        <v>6519</v>
      </c>
      <c r="H194" s="22" t="s">
        <v>6517</v>
      </c>
      <c r="I194" s="22" t="s">
        <v>6520</v>
      </c>
      <c r="J194" s="22" t="s">
        <v>6521</v>
      </c>
      <c r="K194" s="23"/>
      <c r="L194" s="24" t="s">
        <v>6522</v>
      </c>
      <c r="M194" s="13" t="s">
        <v>6501</v>
      </c>
      <c r="N194" s="11" t="s">
        <v>6502</v>
      </c>
      <c r="O194" s="25" t="s">
        <v>6407</v>
      </c>
      <c r="P194" s="11"/>
      <c r="Q194" s="11"/>
      <c r="R194" s="11"/>
    </row>
    <row r="195" spans="1:18">
      <c r="A195" s="12">
        <v>518</v>
      </c>
      <c r="B195" s="13" t="s">
        <v>6523</v>
      </c>
      <c r="C195" s="14" t="s">
        <v>5080</v>
      </c>
      <c r="D195" s="14" t="s">
        <v>5081</v>
      </c>
      <c r="E195" s="20" t="s">
        <v>5082</v>
      </c>
      <c r="F195" s="15" t="s">
        <v>6524</v>
      </c>
      <c r="G195" s="21" t="s">
        <v>6525</v>
      </c>
      <c r="H195" s="22" t="s">
        <v>6523</v>
      </c>
      <c r="I195" s="22" t="s">
        <v>6520</v>
      </c>
      <c r="J195" s="22" t="s">
        <v>6526</v>
      </c>
      <c r="K195" s="23"/>
      <c r="L195" s="24" t="s">
        <v>6527</v>
      </c>
      <c r="M195" s="13" t="s">
        <v>6501</v>
      </c>
      <c r="N195" s="11" t="s">
        <v>6502</v>
      </c>
      <c r="O195" s="25" t="s">
        <v>6407</v>
      </c>
      <c r="P195" s="11"/>
      <c r="Q195" s="11"/>
      <c r="R195" s="11"/>
    </row>
    <row r="196" spans="1:18">
      <c r="A196" s="12">
        <v>519</v>
      </c>
      <c r="B196" s="13" t="s">
        <v>6528</v>
      </c>
      <c r="C196" s="14" t="s">
        <v>5080</v>
      </c>
      <c r="D196" s="14" t="s">
        <v>5081</v>
      </c>
      <c r="E196" s="20" t="s">
        <v>5082</v>
      </c>
      <c r="F196" s="15" t="s">
        <v>6529</v>
      </c>
      <c r="G196" s="21" t="s">
        <v>6530</v>
      </c>
      <c r="H196" s="22" t="s">
        <v>6531</v>
      </c>
      <c r="I196" s="22" t="s">
        <v>6532</v>
      </c>
      <c r="J196" s="22" t="s">
        <v>6533</v>
      </c>
      <c r="K196" s="23"/>
      <c r="L196" s="24" t="s">
        <v>6534</v>
      </c>
      <c r="M196" s="13" t="s">
        <v>6501</v>
      </c>
      <c r="N196" s="11" t="s">
        <v>6502</v>
      </c>
      <c r="O196" s="25" t="s">
        <v>6407</v>
      </c>
      <c r="P196" s="11"/>
      <c r="Q196" s="11"/>
      <c r="R196" s="11"/>
    </row>
    <row r="197" spans="1:18">
      <c r="A197" s="12">
        <v>520</v>
      </c>
      <c r="B197" s="13" t="s">
        <v>6535</v>
      </c>
      <c r="C197" s="14" t="s">
        <v>5080</v>
      </c>
      <c r="D197" s="14" t="s">
        <v>5081</v>
      </c>
      <c r="E197" s="20" t="s">
        <v>5082</v>
      </c>
      <c r="F197" s="15" t="s">
        <v>6536</v>
      </c>
      <c r="G197" s="21" t="s">
        <v>6537</v>
      </c>
      <c r="H197" s="22" t="s">
        <v>6538</v>
      </c>
      <c r="I197" s="22" t="s">
        <v>6539</v>
      </c>
      <c r="J197" s="22" t="s">
        <v>6540</v>
      </c>
      <c r="K197" s="23"/>
      <c r="L197" s="24" t="s">
        <v>6541</v>
      </c>
      <c r="M197" s="13" t="s">
        <v>6501</v>
      </c>
      <c r="N197" s="11" t="s">
        <v>6502</v>
      </c>
      <c r="O197" s="25" t="s">
        <v>6407</v>
      </c>
      <c r="P197" s="11"/>
      <c r="Q197" s="11"/>
      <c r="R197" s="11"/>
    </row>
    <row r="198" spans="1:18">
      <c r="A198" s="12">
        <v>521</v>
      </c>
      <c r="B198" s="13" t="s">
        <v>6542</v>
      </c>
      <c r="C198" s="14" t="s">
        <v>5080</v>
      </c>
      <c r="D198" s="14" t="s">
        <v>5081</v>
      </c>
      <c r="E198" s="20" t="s">
        <v>5082</v>
      </c>
      <c r="F198" s="15" t="s">
        <v>6543</v>
      </c>
      <c r="G198" s="21" t="s">
        <v>6544</v>
      </c>
      <c r="H198" s="22" t="s">
        <v>6538</v>
      </c>
      <c r="I198" s="22" t="s">
        <v>6539</v>
      </c>
      <c r="J198" s="22" t="s">
        <v>6545</v>
      </c>
      <c r="K198" s="23"/>
      <c r="L198" s="24" t="s">
        <v>6546</v>
      </c>
      <c r="M198" s="13" t="s">
        <v>6501</v>
      </c>
      <c r="N198" s="11" t="s">
        <v>6502</v>
      </c>
      <c r="O198" s="25" t="s">
        <v>6407</v>
      </c>
      <c r="P198" s="11"/>
      <c r="Q198" s="11"/>
      <c r="R198" s="11"/>
    </row>
    <row r="199" spans="1:18">
      <c r="A199" s="12">
        <v>522</v>
      </c>
      <c r="B199" s="13" t="s">
        <v>6547</v>
      </c>
      <c r="C199" s="14" t="s">
        <v>5080</v>
      </c>
      <c r="D199" s="14" t="s">
        <v>5081</v>
      </c>
      <c r="E199" s="20" t="s">
        <v>5082</v>
      </c>
      <c r="F199" s="15" t="s">
        <v>6548</v>
      </c>
      <c r="G199" s="21" t="s">
        <v>6549</v>
      </c>
      <c r="H199" s="22" t="s">
        <v>6538</v>
      </c>
      <c r="I199" s="22" t="s">
        <v>6539</v>
      </c>
      <c r="J199" s="22" t="s">
        <v>6550</v>
      </c>
      <c r="K199" s="23"/>
      <c r="L199" s="24" t="s">
        <v>6551</v>
      </c>
      <c r="M199" s="13" t="s">
        <v>6501</v>
      </c>
      <c r="N199" s="11" t="s">
        <v>6502</v>
      </c>
      <c r="O199" s="25" t="s">
        <v>6407</v>
      </c>
      <c r="P199" s="11"/>
      <c r="Q199" s="11"/>
      <c r="R199" s="11"/>
    </row>
    <row r="200" spans="1:18">
      <c r="A200" s="12">
        <v>523</v>
      </c>
      <c r="B200" s="13" t="s">
        <v>6552</v>
      </c>
      <c r="C200" s="14" t="s">
        <v>6553</v>
      </c>
      <c r="D200" s="14" t="s">
        <v>6554</v>
      </c>
      <c r="E200" s="19" t="s">
        <v>6555</v>
      </c>
      <c r="F200" s="15" t="s">
        <v>6556</v>
      </c>
      <c r="G200" s="21" t="s">
        <v>6557</v>
      </c>
      <c r="H200" s="22" t="s">
        <v>6552</v>
      </c>
      <c r="I200" s="22" t="s">
        <v>6558</v>
      </c>
      <c r="J200" s="22" t="s">
        <v>6559</v>
      </c>
      <c r="K200" s="23"/>
      <c r="L200" s="24" t="s">
        <v>6560</v>
      </c>
      <c r="M200" s="13" t="s">
        <v>6501</v>
      </c>
      <c r="N200" s="11" t="s">
        <v>6406</v>
      </c>
      <c r="O200" s="25" t="s">
        <v>6407</v>
      </c>
      <c r="P200" s="11"/>
      <c r="Q200" s="11"/>
      <c r="R200" s="11"/>
    </row>
    <row r="201" spans="1:18">
      <c r="A201" s="12">
        <v>524</v>
      </c>
      <c r="B201" s="13" t="s">
        <v>6561</v>
      </c>
      <c r="C201" s="14" t="s">
        <v>6553</v>
      </c>
      <c r="D201" s="14" t="s">
        <v>6562</v>
      </c>
      <c r="E201" s="19" t="s">
        <v>6563</v>
      </c>
      <c r="F201" s="15" t="s">
        <v>6564</v>
      </c>
      <c r="G201" s="21" t="s">
        <v>6565</v>
      </c>
      <c r="H201" s="22" t="s">
        <v>6561</v>
      </c>
      <c r="I201" s="22" t="s">
        <v>6558</v>
      </c>
      <c r="J201" s="22" t="s">
        <v>6566</v>
      </c>
      <c r="K201" s="23"/>
      <c r="L201" s="24" t="s">
        <v>6567</v>
      </c>
      <c r="M201" s="13" t="s">
        <v>6501</v>
      </c>
      <c r="N201" s="11" t="s">
        <v>6502</v>
      </c>
      <c r="O201" s="25" t="s">
        <v>6407</v>
      </c>
      <c r="P201" s="11"/>
      <c r="Q201" s="11"/>
      <c r="R201" s="11"/>
    </row>
    <row r="202" spans="1:18">
      <c r="A202" s="12">
        <v>525</v>
      </c>
      <c r="B202" s="13" t="s">
        <v>6568</v>
      </c>
      <c r="C202" s="14" t="s">
        <v>5080</v>
      </c>
      <c r="D202" s="14" t="s">
        <v>5081</v>
      </c>
      <c r="E202" s="20" t="s">
        <v>5082</v>
      </c>
      <c r="F202" s="15" t="s">
        <v>6569</v>
      </c>
      <c r="G202" s="21" t="s">
        <v>6570</v>
      </c>
      <c r="H202" s="22" t="s">
        <v>6568</v>
      </c>
      <c r="I202" s="22" t="s">
        <v>6498</v>
      </c>
      <c r="J202" s="22" t="s">
        <v>6571</v>
      </c>
      <c r="K202" s="23"/>
      <c r="L202" s="24"/>
      <c r="M202" s="13"/>
      <c r="N202" s="11"/>
      <c r="O202" s="25"/>
      <c r="P202" s="11"/>
      <c r="Q202" s="11"/>
      <c r="R202" s="11"/>
    </row>
    <row r="203" spans="1:18">
      <c r="A203" s="12">
        <v>910</v>
      </c>
      <c r="B203" s="13" t="s">
        <v>5153</v>
      </c>
      <c r="C203" s="14"/>
      <c r="D203" s="14"/>
      <c r="E203" s="20"/>
      <c r="F203" s="15"/>
      <c r="G203" s="21"/>
      <c r="H203" s="22"/>
      <c r="I203" s="22"/>
      <c r="J203" s="22"/>
      <c r="K203" s="23"/>
      <c r="L203" s="24"/>
      <c r="M203" s="16" t="s">
        <v>6572</v>
      </c>
      <c r="N203" s="11"/>
      <c r="O203" s="25" t="s">
        <v>5153</v>
      </c>
      <c r="P203" s="11"/>
      <c r="Q203" s="11"/>
      <c r="R203" s="11"/>
    </row>
    <row r="204" spans="1:18">
      <c r="A204" s="12">
        <v>920</v>
      </c>
      <c r="B204" s="13" t="s">
        <v>5332</v>
      </c>
      <c r="C204" s="14"/>
      <c r="D204" s="14"/>
      <c r="E204" s="20"/>
      <c r="F204" s="15" t="s">
        <v>6573</v>
      </c>
      <c r="G204" s="21"/>
      <c r="H204" s="22"/>
      <c r="I204" s="22"/>
      <c r="J204" s="22"/>
      <c r="K204" s="23"/>
      <c r="L204" s="24"/>
      <c r="M204" s="13" t="s">
        <v>6574</v>
      </c>
      <c r="N204" s="11"/>
      <c r="O204" s="25" t="s">
        <v>5332</v>
      </c>
      <c r="P204" s="11"/>
      <c r="Q204" s="11"/>
      <c r="R204" s="11"/>
    </row>
    <row r="205" spans="1:18">
      <c r="A205" s="12">
        <v>930</v>
      </c>
      <c r="B205" s="13" t="s">
        <v>5105</v>
      </c>
      <c r="C205" s="14"/>
      <c r="D205" s="14"/>
      <c r="E205" s="20"/>
      <c r="F205" s="15" t="s">
        <v>6573</v>
      </c>
      <c r="G205" s="21"/>
      <c r="H205" s="22"/>
      <c r="I205" s="22"/>
      <c r="J205" s="22"/>
      <c r="K205" s="23"/>
      <c r="L205" s="24"/>
      <c r="M205" s="13" t="s">
        <v>6575</v>
      </c>
      <c r="N205" s="11"/>
      <c r="O205" s="25" t="s">
        <v>5105</v>
      </c>
      <c r="P205" s="11"/>
      <c r="Q205" s="11"/>
      <c r="R205" s="11"/>
    </row>
    <row r="206" spans="1:18">
      <c r="A206" s="12">
        <v>940</v>
      </c>
      <c r="B206" s="13" t="s">
        <v>5104</v>
      </c>
      <c r="C206" s="14"/>
      <c r="D206" s="14"/>
      <c r="E206" s="20"/>
      <c r="F206" s="15" t="s">
        <v>6573</v>
      </c>
      <c r="G206" s="21"/>
      <c r="H206" s="22"/>
      <c r="I206" s="22"/>
      <c r="J206" s="22"/>
      <c r="K206" s="23"/>
      <c r="L206" s="24"/>
      <c r="M206" s="13" t="s">
        <v>6576</v>
      </c>
      <c r="N206" s="11"/>
      <c r="O206" s="25" t="s">
        <v>5104</v>
      </c>
      <c r="P206" s="11"/>
      <c r="Q206" s="11"/>
      <c r="R206" s="11"/>
    </row>
    <row r="207" spans="1:18">
      <c r="A207" s="12">
        <v>990</v>
      </c>
      <c r="B207" s="13" t="s">
        <v>6577</v>
      </c>
      <c r="C207" s="14" t="s">
        <v>5080</v>
      </c>
      <c r="D207" s="14" t="s">
        <v>5081</v>
      </c>
      <c r="E207" s="20" t="s">
        <v>5082</v>
      </c>
      <c r="F207" s="15" t="s">
        <v>6573</v>
      </c>
      <c r="G207" s="21"/>
      <c r="H207" s="22"/>
      <c r="I207" s="22"/>
      <c r="J207" s="22"/>
      <c r="K207" s="23"/>
      <c r="L207" s="24"/>
      <c r="M207" s="13" t="s">
        <v>6501</v>
      </c>
      <c r="N207" s="11" t="s">
        <v>6502</v>
      </c>
      <c r="O207" s="25" t="s">
        <v>6407</v>
      </c>
      <c r="P207" s="11"/>
      <c r="Q207" s="11"/>
      <c r="R207" s="11"/>
    </row>
    <row r="208" spans="1:18">
      <c r="A208" s="12">
        <v>991</v>
      </c>
      <c r="B208" s="13" t="s">
        <v>6578</v>
      </c>
      <c r="C208" s="14" t="s">
        <v>5080</v>
      </c>
      <c r="D208" s="14" t="s">
        <v>5081</v>
      </c>
      <c r="E208" s="20" t="s">
        <v>5082</v>
      </c>
      <c r="F208" s="15" t="s">
        <v>6573</v>
      </c>
      <c r="G208" s="21"/>
      <c r="H208" s="22"/>
      <c r="I208" s="22"/>
      <c r="J208" s="22"/>
      <c r="K208" s="23"/>
      <c r="L208" s="24"/>
      <c r="M208" s="13" t="s">
        <v>6501</v>
      </c>
      <c r="N208" s="11" t="s">
        <v>6502</v>
      </c>
      <c r="O208" s="25" t="s">
        <v>6407</v>
      </c>
      <c r="P208" s="11"/>
      <c r="Q208" s="11"/>
      <c r="R208" s="11"/>
    </row>
    <row r="209" spans="1:18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</row>
    <row r="210" spans="1:18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</row>
    <row r="211" spans="1:18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</row>
    <row r="212" spans="1:18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</row>
    <row r="213" spans="1:18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</row>
    <row r="214" spans="1:18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</row>
    <row r="215" spans="1:18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</row>
    <row r="216" spans="1:18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</row>
    <row r="217" spans="1:18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</row>
    <row r="218" spans="1: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</row>
    <row r="219" spans="1:18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</row>
    <row r="220" spans="1:18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</row>
    <row r="221" spans="1:18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</row>
    <row r="222" spans="1:18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</row>
    <row r="223" spans="1:18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</row>
    <row r="224" spans="1:18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</row>
    <row r="225" spans="1:18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</row>
    <row r="226" spans="1:18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</row>
  </sheetData>
  <hyperlinks>
    <hyperlink ref="E2" r:id="rId1" display="mailto:bbodiford@nsm-seating.com" xr:uid="{8B286E61-B0E7-49CC-8EEC-723608657FE5}"/>
    <hyperlink ref="E3" r:id="rId2" display="mailto:karina.mas@nsm-seating.com" xr:uid="{64EDB513-5863-4F6E-833A-86010FCACF74}"/>
    <hyperlink ref="E4" r:id="rId3" display="mailto:jsmith@nsm-seating.com" xr:uid="{6A6B3D4B-B3AE-4300-9429-A62A28A9F28A}"/>
    <hyperlink ref="E6" r:id="rId4" display="mailto:imanzarek@nsm-seating.com" xr:uid="{FFA08B26-C288-4D1E-9459-1C5BA836A9B3}"/>
    <hyperlink ref="E7" r:id="rId5" display="mailto:mbensema@nsm-seating.com" xr:uid="{EAB6DF86-16DA-4903-9E0A-E2068C87198D}"/>
    <hyperlink ref="E8" r:id="rId6" display="mailto:mbensema@nsm-seating.com" xr:uid="{3857DD42-CA63-4215-A0C4-F02E99F35DBC}"/>
    <hyperlink ref="E9" r:id="rId7" display="mailto:Daniel.Wood@nsm-seating.com" xr:uid="{64700E9D-5834-4B04-B2E0-4EC6284AD535}"/>
    <hyperlink ref="E10" r:id="rId8" display="mailto:kkeim@nsm-seating.com" xr:uid="{5CE34F24-581C-4C54-8CA8-1B6F469E51B5}"/>
    <hyperlink ref="M10" r:id="rId9" display="mailto:Grant.Moore@nsm-seating.com" xr:uid="{BE5D9C25-2CC1-4DBB-B5A7-DAD763B4EDC4}"/>
    <hyperlink ref="E12" r:id="rId10" display="mailto:abryan@nsm-seating.com" xr:uid="{82667F20-DFB3-4C14-98B6-032DC04E2B7B}"/>
    <hyperlink ref="E13" r:id="rId11" display="mailto:RMayes@nsm-seating.com" xr:uid="{4FA9615F-609F-4D05-865F-DF805C85C75F}"/>
    <hyperlink ref="E15" r:id="rId12" display="mailto:Leslie.Bray@nsm-seating.com" xr:uid="{BAAF1DB3-BC77-4297-8823-B95BDD5BA3BD}"/>
    <hyperlink ref="M15" r:id="rId13" display="mailto:John.Phillips@nsm-seating.com" xr:uid="{1A2D3518-A719-4E8A-9F2F-620F90F39481}"/>
    <hyperlink ref="E16" r:id="rId14" display="mailto:Leslie.Bray@nsm-seating.com" xr:uid="{FA06D5FE-63BC-4737-B3DB-74A1448FB482}"/>
    <hyperlink ref="M16" r:id="rId15" display="mailto:John.Phillips@nsm-seating.com" xr:uid="{FD1B0B33-3DDB-49DD-8E29-F0385532BFD1}"/>
    <hyperlink ref="E17" r:id="rId16" display="mailto:crussell@nsm-seating.com" xr:uid="{3B29ECFC-A30A-4ECD-AA21-09519FE9950F}"/>
    <hyperlink ref="E18" r:id="rId17" display="mailto:mbensema@nsm-seating.com" xr:uid="{008B59FE-9D33-41A7-AE90-90DF46807EE0}"/>
    <hyperlink ref="E19" r:id="rId18" display="mailto:BArbogast@nsm-seating.com" xr:uid="{FBF836D1-2EFF-4F09-9958-B95AFC32CAF4}"/>
    <hyperlink ref="M19" r:id="rId19" display="mailto:Grant.Moore@nsm-seating.com" xr:uid="{2B49394E-1516-4320-B49C-99AB29594DB3}"/>
    <hyperlink ref="E20" r:id="rId20" display="mailto:elyntra.whitner@nsm-seating.com" xr:uid="{D457966A-1C09-4A7A-9468-C3FE70C6D03C}"/>
    <hyperlink ref="E21" r:id="rId21" display="mailto:Daniel.Wood@nsm-seating.com" xr:uid="{D3C636B8-0353-408D-9596-9C99DFF8D908}"/>
    <hyperlink ref="E22" r:id="rId22" display="mailto:swill@nsm-seating.com" xr:uid="{D7F479BF-53F4-4B9C-B053-F5704FB6A99D}"/>
    <hyperlink ref="M22" r:id="rId23" display="mailto:John.Phillips@nsm-seating.com" xr:uid="{DF25A7D4-CBB1-410E-BDF0-F1E55A79773D}"/>
    <hyperlink ref="E23" r:id="rId24" display="mailto:Catherine.Earnest@nsm-seating.com" xr:uid="{0C4BD249-1FB4-437E-B9AE-0CFAD2CCF839}"/>
    <hyperlink ref="E24" r:id="rId25" display="mailto:tanisha.dietz@nsm-seating.com" xr:uid="{880B7025-5259-4207-8EBA-3E64E267ACF4}"/>
    <hyperlink ref="E25" r:id="rId26" display="mailto:tgrimes@nsm-seating.com" xr:uid="{34F51DEB-0C44-42DF-959B-03F80A087AE2}"/>
    <hyperlink ref="E26" r:id="rId27" display="mailto:meg.mcniece@nsm-seating.com" xr:uid="{F6A84D5B-EAC3-4556-BCDA-0AE8EA826BDA}"/>
    <hyperlink ref="E27" r:id="rId28" display="mailto:dbuford@nsm-seating.com" xr:uid="{071A7DF5-D4E2-4AFE-A3FF-0F5FA5CB9847}"/>
    <hyperlink ref="E28" r:id="rId29" display="mailto:robert.springer@nsm-seating.com" xr:uid="{CD16F1D3-9F65-470F-9B8A-6ECB81EFEB22}"/>
    <hyperlink ref="E29" r:id="rId30" display="mailto:Angela.Tucker@nsm-seating.com" xr:uid="{6721E58B-5C26-40D3-8A48-231B638D531D}"/>
    <hyperlink ref="E30" r:id="rId31" display="mailto:svanvalkenburgh@nsm-seating.com" xr:uid="{55A696DF-AC89-4672-8F53-8510B68EF0D8}"/>
    <hyperlink ref="E31" r:id="rId32" display="mailto:judytaylor@nsm-seating.com" xr:uid="{050D52B8-46BF-431D-9ACA-314230CDE3BA}"/>
    <hyperlink ref="E32" r:id="rId33" display="mailto:Robin.Spalding@nsm-seating.com" xr:uid="{82E11BE6-B6E6-4E3A-93FE-44DFD89F7A06}"/>
    <hyperlink ref="E33" r:id="rId34" display="mailto:tshepperd@nsm-seating.com" xr:uid="{1EB2C144-FD8C-4AA9-8A76-671215962968}"/>
    <hyperlink ref="E35" r:id="rId35" display="mailto:mark.kozlowski@nsm-seating.com" xr:uid="{6795BBBF-0353-4A8E-A42D-CC53D144C842}"/>
    <hyperlink ref="E36" r:id="rId36" display="mailto:komo@nsm-seating.com" xr:uid="{00F32616-D29A-46D1-8683-616C0ADA38B4}"/>
    <hyperlink ref="M36" r:id="rId37" display="mailto:jennifer.baust@nsm-seating.com" xr:uid="{C408AD52-0057-470B-9030-D030A5859674}"/>
    <hyperlink ref="E37" r:id="rId38" display="mailto:Sheryl.Hammel@nsm-seating.com" xr:uid="{2C838AD8-339F-46D5-AED9-D7DC929E5715}"/>
    <hyperlink ref="E38" r:id="rId39" display="mailto:flane@nsm-seating.com" xr:uid="{0415396A-2222-4650-A939-F769661E8667}"/>
    <hyperlink ref="E39" r:id="rId40" display="mailto:EStewart@nsm-seating.com" xr:uid="{E3168751-A9B1-480E-A66E-2D98754BBDAA}"/>
    <hyperlink ref="M39" r:id="rId41" display="mailto:Grant.Moore@nsm-seating.com" xr:uid="{D0A30FFC-8B27-4ACD-89D1-FF51CF5AEE21}"/>
    <hyperlink ref="E40" r:id="rId42" display="mailto:Desiree.Piette@nsm-seating.com" xr:uid="{B66C1EBC-8A5D-4564-8A7A-78DDF4990735}"/>
    <hyperlink ref="E41" r:id="rId43" display="mailto:colleen.harris@nsm-seating.com" xr:uid="{E0053B79-0901-4730-A9C6-1AF8FDEE78FC}"/>
    <hyperlink ref="E42" r:id="rId44" display="mailto:mbeaman@nsm-seating.com" xr:uid="{40AC8A94-53D0-40DE-A784-9AEBA73DFFDE}"/>
    <hyperlink ref="E43" r:id="rId45" display="mailto:sortiz@nsm-seating.com" xr:uid="{000049A5-A38E-45F9-A1BE-CC6409992095}"/>
    <hyperlink ref="M43" r:id="rId46" display="mailto:jennifer.baust@nsm-seating.com" xr:uid="{30D4A43A-0D5D-49AC-88E2-A030AC74C374}"/>
    <hyperlink ref="E45" r:id="rId47" display="mailto:KAITLYN.BURROUGHS@NSM-SEATING.COM" xr:uid="{17EC3A35-CEEC-499F-A578-33ED8A93998D}"/>
    <hyperlink ref="M47" r:id="rId48" display="mailto:jennifer.baust@nsm-seating.com" xr:uid="{E5D00BE7-4F31-48F6-B71F-1F3D1ECC3011}"/>
    <hyperlink ref="E48" r:id="rId49" display="mailto:rromero@nsm-seating.com" xr:uid="{E3FEE3B8-5361-4C9F-945F-5CB679C23F91}"/>
    <hyperlink ref="E49" r:id="rId50" display="mailto:mfarnet@nsm-seating.com" xr:uid="{C706C3EB-86DB-4BDE-B088-5F6AE358B91F}"/>
    <hyperlink ref="E50" r:id="rId51" display="mailto:jcysewski@nsm-seating.com" xr:uid="{88A725CA-8C90-4A94-8B90-B24AFE1E5578}"/>
    <hyperlink ref="E51" r:id="rId52" display="mailto:Zachary.Porch@nsm-seating.com" xr:uid="{351C0791-ED9F-49A2-833B-6D5032A2A19D}"/>
    <hyperlink ref="M52" r:id="rId53" display="mailto:jennifer.baust@nsm-seating.com" xr:uid="{81472F20-D9CB-4A21-9501-B37FB6798EB7}"/>
    <hyperlink ref="E53" r:id="rId54" display="mailto:Carl.Mulberry@nsm-seating.com" xr:uid="{958074A6-E19E-4485-8DFE-B7A4C9446924}"/>
    <hyperlink ref="M53" r:id="rId55" display="mailto:Grant.Moore@nsm-seating.com" xr:uid="{946F8CB6-87FD-48CB-8916-2A90BE610832}"/>
    <hyperlink ref="E54" r:id="rId56" display="mailto:tom.flynn@nsm-seating.com" xr:uid="{E5F2C4A7-40B2-48C9-830D-970CF9504942}"/>
    <hyperlink ref="M54" r:id="rId57" display="mailto:jennifer.baust@nsm-seating.com" xr:uid="{DB850E52-83DC-4DD0-94C4-EDB452137252}"/>
    <hyperlink ref="E55" r:id="rId58" display="mailto:dmunsterman@nsm-seating.com" xr:uid="{3CCE67CE-9C99-4CD8-886B-EFD6E15EF29F}"/>
    <hyperlink ref="M55" r:id="rId59" display="mailto:John.Phillips@nsm-seating.com" xr:uid="{EE866264-0131-4BD1-833A-5761F5C16C88}"/>
    <hyperlink ref="E56" r:id="rId60" display="mailto:Tris.Saucier@nsm-seating.com" xr:uid="{E93A5304-CBE3-4AEF-9B17-C1FE04DA455B}"/>
    <hyperlink ref="E57" r:id="rId61" display="mailto:Leslie.Bray@nsm-seating.com" xr:uid="{2B267905-1BA8-4DCA-B4C3-E396C92F2DD5}"/>
    <hyperlink ref="M57" r:id="rId62" display="mailto:John.Phillips@nsm-seating.com" xr:uid="{906BBC6F-301F-495F-BDE3-C4E83572A2F1}"/>
    <hyperlink ref="E58" r:id="rId63" display="mailto:Jecelia.Friar@nsm-seating.com" xr:uid="{10E2600B-227A-44A6-9EC2-907E9C12E524}"/>
    <hyperlink ref="E59" r:id="rId64" display="mailto:wolstad@nsm-seating.com" xr:uid="{C523D399-AAAF-443A-BB3F-DFDA4D1D2EC6}"/>
    <hyperlink ref="M59" r:id="rId65" display="mailto:timothy.bartlett@nsm-seating.com" xr:uid="{32B763F0-47F6-4254-8A99-6CDB31FC8996}"/>
    <hyperlink ref="M60" r:id="rId66" display="mailto:jennifer.baust@nsm-seating.com" xr:uid="{C99E5DEB-24FD-4526-AF65-0B960017974A}"/>
    <hyperlink ref="D61" r:id="rId67" display="javascript:WindowManager.popupWindow('DefaultChild.aspx', 'coid=Z96I6!country=USA!currentpage=2!eeid=C1GM5C0300K0!pagecount=2!pagesize=20!pk=EEADM!role=NSMCONCURADMIN!roleid=76!subdivrerid=674!', 'directories=no,location=no,menubar=no,resizable=yes,scrollbars=yes, status=yes,toolbar=no,height=600,width=800')" xr:uid="{E7FAB05B-EC94-4B55-9975-1715A3613DB4}"/>
    <hyperlink ref="E61" r:id="rId68" display="mailto:pedwards@nsm-seating.com" xr:uid="{B8B2B16C-FEF5-48B0-89A2-38AEDFBBEF93}"/>
    <hyperlink ref="D62" r:id="rId69" display="javascript:WindowManager.popupWindow('DefaultChild.aspx', 'coid=Z96I6!country=USA!currentpage=2!eeid=C1GM5C0300K0!pagecount=2!pagesize=20!pk=EEADM!role=NSMCONCURADMIN!roleid=76!subdivrerid=674!', 'directories=no,location=no,menubar=no,resizable=yes,scrollbars=yes, status=yes,toolbar=no,height=600,width=800')" xr:uid="{F743EC81-1584-4195-93D4-409900497DAB}"/>
    <hyperlink ref="E62" r:id="rId70" display="mailto:Brian.Hall@nsm-seating.com" xr:uid="{366B75FB-024A-4D52-845F-0831328EA790}"/>
    <hyperlink ref="E63" r:id="rId71" display="mailto:pedwards@nsm-seating.com" xr:uid="{E8662AC0-09F8-4D94-9DA2-3D322E581480}"/>
    <hyperlink ref="D64" r:id="rId72" display="javascript:WindowManager.popupWindow('DefaultChild.aspx', 'coid=Z96I6!country=USA!currentpage=2!eeid=C1GM5C0300K0!pagecount=2!pagesize=20!pk=EEADM!role=NSMCONCURADMIN!roleid=76!subdivrerid=674!', 'directories=no,location=no,menubar=no,resizable=yes,scrollbars=yes, status=yes,toolbar=no,height=600,width=800')" xr:uid="{7E7D1613-AD6E-45BA-B0FA-FEE33ADFEF41}"/>
    <hyperlink ref="E64" r:id="rId73" display="mailto:Mike.Johnson@nsm-seating.com" xr:uid="{E5BF73D5-1D80-4C18-9349-72766F351BBE}"/>
    <hyperlink ref="E65" r:id="rId74" display="mailto:penny.bonneau@nsm-seating.com" xr:uid="{2886153E-ABD1-4B25-B25E-2F25F4F8BCC6}"/>
    <hyperlink ref="E66" r:id="rId75" display="mailto:Kelly.Osborne@nsm-seating.com" xr:uid="{881D6B77-641C-401D-B119-01B5A1BA8FED}"/>
    <hyperlink ref="E67" r:id="rId76" display="mailto:Zach.Stamper@nsm-seating.com" xr:uid="{ABBEC736-C8CE-4ED5-9BC7-0FE67C34B31A}"/>
    <hyperlink ref="E68" r:id="rId77" display="mailto:MOtto@nsm-seating.com" xr:uid="{A7F7847E-6A49-4DA5-B64E-D039E334797F}"/>
    <hyperlink ref="E69" r:id="rId78" display="mailto:Daniel.Wood@nsm-seating.com" xr:uid="{A5B04D66-DB17-448B-B432-B3AD0D708F85}"/>
    <hyperlink ref="E70" r:id="rId79" display="mailto:Jennifer.Gibbons@nsm-seating.com" xr:uid="{F8C19D3F-92BB-4E2D-BAF2-78831CA19046}"/>
    <hyperlink ref="E71" r:id="rId80" display="mailto:marci.kennedy@nsm-seating.com" xr:uid="{8D36C15C-34D8-4A6E-99CC-BE61E69402EA}"/>
    <hyperlink ref="M71" r:id="rId81" display="mailto:Grant.Moore@nsm-seating.com" xr:uid="{E344C0BA-C07B-4602-9386-380C9436CA3D}"/>
    <hyperlink ref="E72" r:id="rId82" display="mailto:bob.garwood@nsm-seating.com" xr:uid="{EAA0BE48-2BEF-4AF7-A8B6-770C18CF2E15}"/>
    <hyperlink ref="M72" r:id="rId83" display="mailto:Grant.Moore@nsm-seating.com" xr:uid="{48A7F4A3-5B1B-428C-BEF4-4DB9A75DE6D0}"/>
    <hyperlink ref="E73" r:id="rId84" display="mailto:Jeromy.Havrilla@nsm-seating.com" xr:uid="{9D0FAC78-9E7C-4BAE-95AA-CB8DA0C58F8B}"/>
    <hyperlink ref="M73" r:id="rId85" display="mailto:Grant.Moore@nsm-seating.com" xr:uid="{3B0319B1-E8BD-420F-B5CE-9A30467A4F82}"/>
    <hyperlink ref="E75" r:id="rId86" display="mailto:Patricia.Collazo@nsm-seating.com" xr:uid="{5C17322E-C802-4C0D-96C5-C030E3DE2218}"/>
    <hyperlink ref="E76" r:id="rId87" display="mailto:alberto.rivas@nsm-seating.com" xr:uid="{F64EF22E-75CB-41AD-9632-D7004F19C330}"/>
    <hyperlink ref="E78" r:id="rId88" display="mailto:Jennifer.Gibbons@nsm-seating.com" xr:uid="{E64BF205-325C-4995-AD6A-594E9FA9D316}"/>
    <hyperlink ref="E79" r:id="rId89" display="mailto:ron.sperry@nsm-seating.com" xr:uid="{BDBADB1B-855B-4274-9B29-49FD129056C4}"/>
    <hyperlink ref="E80" r:id="rId90" display="mailto:Terry.Farrigan@nsm-seating.com" xr:uid="{4BB29B69-B351-4DDB-83E2-ED78F69FB166}"/>
    <hyperlink ref="E81" r:id="rId91" display="mailto:jeffrey.bozarth@nsm-seating.com" xr:uid="{85A66E9D-C5CF-4C65-A468-119C773CF34E}"/>
    <hyperlink ref="M81" r:id="rId92" display="mailto:John.Phillips@nsm-seating.com" xr:uid="{35A4F6D7-12A8-4179-A4BF-5602CDF95094}"/>
    <hyperlink ref="E82" r:id="rId93" display="mailto:Tegan.Henderson@nsm-seating.com" xr:uid="{66431F47-0263-41D2-A961-81D9AD3FEFF1}"/>
    <hyperlink ref="M82" r:id="rId94" display="mailto:John.Phillips@nsm-seating.com" xr:uid="{99A0665C-9636-4AD5-8C94-F1B4DD2162B6}"/>
    <hyperlink ref="E83" r:id="rId95" display="mailto:acampbell@nsm-seating.com" xr:uid="{74292E80-BDE2-49C0-AD70-1D2AEC9AE07D}"/>
    <hyperlink ref="E84" r:id="rId96" display="mailto:tgrimes@nsm-seating.com" xr:uid="{68327D36-702C-4A07-99B9-5CF01B93AC0A}"/>
    <hyperlink ref="E87" r:id="rId97" display="mailto:Lois.Glessner@nsm-seating.com" xr:uid="{BEC3B1CA-6D49-454F-80CE-5DA52048AE83}"/>
    <hyperlink ref="E88" r:id="rId98" display="mailto:dstlouis@nsm-seating.com" xr:uid="{AC9DCD5E-FBA4-45D2-9563-9B9620992BB4}"/>
    <hyperlink ref="M88" r:id="rId99" display="mailto:John.Phillips@nsm-seating.com" xr:uid="{70046D09-C331-4CC5-9EC8-EB2223687937}"/>
    <hyperlink ref="E89" r:id="rId100" display="mailto:Dan.Young@nsm-seating.com" xr:uid="{605A2ED8-0BFE-4F29-8585-A6AE2241555D}"/>
    <hyperlink ref="M89" r:id="rId101" display="mailto:John.Phillips@nsm-seating.com" xr:uid="{9F8FF48F-BF81-411D-A838-1530F7C878D6}"/>
    <hyperlink ref="E90" r:id="rId102" display="mailto:zeb.dugan@nsm-seating.com" xr:uid="{6BB48D83-049B-4227-B3D3-4F555D9B7454}"/>
    <hyperlink ref="M90" r:id="rId103" display="mailto:John.Phillips@nsm-seating.com" xr:uid="{B44DEC8F-DE62-4D52-A220-272C69F73852}"/>
    <hyperlink ref="E91" r:id="rId104" display="mailto:Nathan.Martin@nsm-seating.com" xr:uid="{9863AE3A-5FFC-4770-8F5C-8C4500119C03}"/>
    <hyperlink ref="E92" r:id="rId105" display="mailto:Timothy.Bartlett@nsm-seating.com" xr:uid="{96177E50-3A3C-4323-860E-3F799E1ADB72}"/>
    <hyperlink ref="M92" r:id="rId106" display="mailto:timothy.bartlett@nsm-seating.com" xr:uid="{AEC0C7E8-EB59-454C-BDB2-6C5E845E306F}"/>
    <hyperlink ref="E93" r:id="rId107" display="mailto:jessica.mayo@nsm-seating.com" xr:uid="{A23FAF38-DC1C-4FDB-AD96-A69D6A86A6EA}"/>
    <hyperlink ref="E94" r:id="rId108" display="mailto:Lashika.Horton@nsm-seating.com" xr:uid="{7F226421-1ECF-40D3-BCDB-3F6372DE1A80}"/>
    <hyperlink ref="E95" r:id="rId109" display="mailto:kristyn.stephan@nsm-seating.com" xr:uid="{9DD15F3A-D6F1-4378-ACCE-2045D2CC87EA}"/>
    <hyperlink ref="E96" r:id="rId110" display="mailto:mbensema@nsm-seating.com" xr:uid="{E68F7BC3-DC16-4128-8C6B-239604D8DB2D}"/>
    <hyperlink ref="E97" r:id="rId111" display="mailto:lenore.pettiford@nsm-seating.com" xr:uid="{39198C56-46DC-4E00-BC89-50A6E0171104}"/>
    <hyperlink ref="E98" r:id="rId112" display="mailto:Cheryl.Wunsch@nsm-seating.com" xr:uid="{E75D530C-241E-4A4F-BA55-D6BC4FC172A9}"/>
    <hyperlink ref="E100" r:id="rId113" display="mailto:William.Byler@nsm-seating.com" xr:uid="{D1C5A061-44A2-4A3F-9589-0E407B8F7835}"/>
    <hyperlink ref="E101" r:id="rId114" display="mailto:Todd.Reabold@nsm-seating.com" xr:uid="{EDC85077-7A35-43A2-96B0-B1E892A07B2E}"/>
    <hyperlink ref="E102" r:id="rId115" display="mailto:Todd.Reabold@nsm-seating.com" xr:uid="{734361DA-84C1-4B23-A92E-BEAEE0472B4D}"/>
    <hyperlink ref="E103" r:id="rId116" display="mailto:karina.mas@nsm-seating.com" xr:uid="{CF30A9B1-E4A7-4247-B109-C5B22D06DB0D}"/>
    <hyperlink ref="E104" r:id="rId117" display="mailto:jamie.wheelock@nsm-seating.com" xr:uid="{45F9AC40-7DDE-495C-B260-9D3800244263}"/>
    <hyperlink ref="M104" r:id="rId118" display="mailto:John.Phillips@nsm-seating.com" xr:uid="{12B3793A-8F1B-4D67-AE1B-B3B479819446}"/>
    <hyperlink ref="E105" r:id="rId119" display="mailto:Lois.Glessner@nsm-seating.com" xr:uid="{69180B9C-CE48-40FD-8777-842C4C39FD63}"/>
    <hyperlink ref="E106" r:id="rId120" display="mailto:Janell.Reynolds@nsm-seating.com" xr:uid="{CAA77B7D-A7DF-4D29-ADB5-D9AE3CAA3905}"/>
    <hyperlink ref="E107" r:id="rId121" display="mailto:Janell.Reynolds@nsm-seating.com" xr:uid="{6CB71855-30D6-4A33-9134-91FCAB90E793}"/>
    <hyperlink ref="E108" r:id="rId122" display="mailto:michael.andrews@nsm-seating.com" xr:uid="{0767720D-E072-4600-B084-A9515CB21383}"/>
    <hyperlink ref="M108" r:id="rId123" display="mailto:Matt.Guy@nsm-seating.com" xr:uid="{DB970863-124E-4196-89B5-75501F38D90E}"/>
    <hyperlink ref="E109" r:id="rId124" display="mailto:Dan.Wyles@nsm-seating.com" xr:uid="{830CF8B8-451F-46DF-95D6-A51BB2E50713}"/>
    <hyperlink ref="E110" r:id="rId125" display="mailto:Dan.Wyles@nsm-seating.com" xr:uid="{6E3629E9-F192-44BF-88E2-6E80EAC9174E}"/>
    <hyperlink ref="E111" r:id="rId126" display="mailto:Wayne.Gould@nsm-seating.com" xr:uid="{2EBBACB2-C6FC-49CA-962B-E112010984C7}"/>
    <hyperlink ref="M111" r:id="rId127" display="mailto:timothy.bartlett@nsm-seating.com" xr:uid="{C86B258D-2D1B-4CD5-88EA-B40F08B3431A}"/>
    <hyperlink ref="M112" r:id="rId128" display="mailto:timothy.bartlett@nsm-seating.com" xr:uid="{A1525EDB-B96B-4B21-B43F-5ACD4CB591F6}"/>
    <hyperlink ref="E113" r:id="rId129" display="mailto:Pamela.Phillips@nsm-seating.com" xr:uid="{8B10637D-197F-429E-9E2D-A7EA5343E976}"/>
    <hyperlink ref="M113" r:id="rId130" display="mailto:John.Phillips@nsm-seating.com" xr:uid="{9D603C56-DD4C-4576-BECA-4EE435841DDE}"/>
    <hyperlink ref="M114" r:id="rId131" display="mailto:Grant.Moore@nsm-seating.com" xr:uid="{534F47F4-A5B6-452E-8B43-851A149A2422}"/>
    <hyperlink ref="E116" r:id="rId132" display="mailto:THOMAS.MASE@NSM-SEATING.COM" xr:uid="{68ABCD27-F2C3-418A-B891-4F1CF7062CE9}"/>
    <hyperlink ref="E118" r:id="rId133" display="mailto:cindi.petito@nsm-seating.com" xr:uid="{7974B069-40B0-44E2-91FA-0782B66A987C}"/>
    <hyperlink ref="E119" r:id="rId134" display="mailto:Monica.Forte@nsm-seating.com" xr:uid="{7D812FB9-CD27-47CE-95D2-63141C746813}"/>
    <hyperlink ref="E120" r:id="rId135" display="mailto:Loren.Ferguson@nsm-seating.com" xr:uid="{59FF841F-1F0A-4775-AB8F-2D16C0C3D769}"/>
    <hyperlink ref="M120" r:id="rId136" display="mailto:jennifer.baust@nsm-seating.com" xr:uid="{444A644A-F821-407D-BB8B-CCBDD0EA8A43}"/>
    <hyperlink ref="E121" r:id="rId137" display="mailto:Lucas.Sumrall@nsm-seating.com" xr:uid="{11F9CB98-93A9-466E-B4E8-6B964EC380CF}"/>
    <hyperlink ref="M121" r:id="rId138" display="mailto:jennifer.baust@nsm-seating.com" xr:uid="{7B2B5498-84E7-485A-8555-84C609BD7F2A}"/>
    <hyperlink ref="E122" r:id="rId139" display="mailto:Lois.Glessner@nsm-seating.com" xr:uid="{64B10DBA-DEF3-4F0E-9E43-B682B578D6FC}"/>
    <hyperlink ref="E123" r:id="rId140" display="mailto:mbensema@nsm-seating.com" xr:uid="{84A22313-FB40-4248-B1D0-E7C3D3CF78B3}"/>
    <hyperlink ref="E124" r:id="rId141" display="mailto:robert.s.morgan@nsm-seating.com" xr:uid="{980660FE-EF37-47F1-874C-82FE668AAF05}"/>
    <hyperlink ref="E125" r:id="rId142" display="mailto:doug.driscoll@nsm-seating.com" xr:uid="{A1307469-3870-455E-A001-FF880BEFD8D7}"/>
    <hyperlink ref="M125" r:id="rId143" display="mailto:jennifer.baust@nsm-seating.com" xr:uid="{AF88D7E5-B1BD-4D28-8A36-1DE3352BE885}"/>
    <hyperlink ref="E126" r:id="rId144" display="mailto:ANGEL.VANDESSPPOLL@NSM-SEATING.COM" xr:uid="{416A0D86-2C83-483B-BBBC-BDA6A39B5D4A}"/>
    <hyperlink ref="E127" r:id="rId145" display="mailto:Robby.Halcomb@nsm-seating.com" xr:uid="{E75FCE11-6154-46A0-A7FB-CFD79C642EDB}"/>
    <hyperlink ref="E128" r:id="rId146" display="mailto:Todd.Reabold@nsm-seating.com" xr:uid="{575D16A5-573C-4F0D-B99F-AB196E8A4192}"/>
    <hyperlink ref="E129" r:id="rId147" display="mailto:meg.mcniece@nsm-seating.com" xr:uid="{1992E85D-1385-46DD-9AE9-E9B7FF75CFA8}"/>
    <hyperlink ref="E130" r:id="rId148" display="mailto:Christopher.Ray@nsm-seating.com" xr:uid="{89691F9F-FBCA-429D-86E5-C199FF9BB527}"/>
    <hyperlink ref="M130" r:id="rId149" display="mailto:Grant.Moore@nsm-seating.com" xr:uid="{2A229FB8-7CA0-4E60-A1C8-7E9572CE751F}"/>
    <hyperlink ref="E131" r:id="rId150" display="mailto:Grant.Moore@nsm-seating.com" xr:uid="{7FDF46F8-7251-4F52-9C70-4EA82D4A1A20}"/>
    <hyperlink ref="M131" r:id="rId151" display="mailto:Grant.Moore@nsm-seating.com" xr:uid="{40EBFE0D-F26E-4267-96AA-0D4F9B08F246}"/>
    <hyperlink ref="E132" r:id="rId152" display="mailto:dominic.daniele@nsm-seating.com" xr:uid="{5A3DFE51-3174-4E4E-9CB4-3F9C4A49828B}"/>
    <hyperlink ref="E133" r:id="rId153" display="mailto:nick.hayden@nsm-seating.com" xr:uid="{CF31AEF2-F650-4A3D-B92F-A9EC8F899CE2}"/>
    <hyperlink ref="M133" r:id="rId154" display="mailto:Grant.Moore@nsm-seating.com" xr:uid="{3D3D3437-ABFF-42E3-993C-AC83803A7E40}"/>
    <hyperlink ref="E134" r:id="rId155" display="mailto:sean.reed@nsm-seating.com" xr:uid="{A583A0A5-A40B-4444-A6BC-DA1BAB6FA598}"/>
    <hyperlink ref="M135" r:id="rId156" display="mailto:timothy.bartlett@nsm-seating.com" xr:uid="{E07525BB-174D-4963-9915-2FFFBBAD3286}"/>
    <hyperlink ref="M136" r:id="rId157" display="mailto:timothy.bartlett@nsm-seating.com" xr:uid="{36422963-644E-41B0-BE52-CFC9AA8B2A54}"/>
    <hyperlink ref="M138" r:id="rId158" display="mailto:jennifer.baust@nsm-seating.com" xr:uid="{8F121BAA-2FD8-4DE1-94F9-B1B0359A3D77}"/>
    <hyperlink ref="E139" r:id="rId159" display="mailto:imanzarek@nsm-seating.com" xr:uid="{BD9DAC35-A2AE-4146-9A70-D22F6571DBDB}"/>
    <hyperlink ref="E140" r:id="rId160" display="mailto:imanzarek@nsm-seating.com" xr:uid="{EBE266B3-738E-4C6C-A658-EA13C0A712EA}"/>
    <hyperlink ref="E143" r:id="rId161" display="mailto:Anthony.Nieto@nsm-seating.com" xr:uid="{7DF996BF-2EDA-4DFB-B2B6-FCF0E80C96DF}"/>
    <hyperlink ref="E144" r:id="rId162" display="mailto:Javier.vera@travismedical.com" xr:uid="{BB665B1D-6E36-4765-BADE-ABBF1BB258E7}"/>
    <hyperlink ref="E145" r:id="rId163" display="mailto:alec.echavarria@travismedical.com" xr:uid="{44B03268-81EA-4E67-8423-AC2283A06173}"/>
    <hyperlink ref="M145" r:id="rId164" display="mailto:timothy.bartlett@nsm-seating.com" xr:uid="{12F58FD6-469F-42BC-BECA-FA44AD3A9703}"/>
    <hyperlink ref="M146" r:id="rId165" display="mailto:timothy.bartlett@nsm-seating.com" xr:uid="{1707420A-7E07-4849-B3D0-23B782BC0E94}"/>
    <hyperlink ref="E147" r:id="rId166" display="mailto:shereen.mohammed@nsm-seating.com" xr:uid="{CE746030-1C8C-4D93-9247-EEA1BAC85C07}"/>
    <hyperlink ref="M147" r:id="rId167" display="mailto:timothy.bartlett@nsm-seating.com" xr:uid="{423B77D1-FF29-4EE6-855F-9EAB2EC3AC0C}"/>
    <hyperlink ref="E148" r:id="rId168" display="mailto:imanzarek@nsm-seating.com" xr:uid="{B2E78283-72CD-467F-AE02-02A500BDCD10}"/>
    <hyperlink ref="M148" r:id="rId169" display="mailto:timothy.bartlett@nsm-seating.com" xr:uid="{478C1E3C-F6A1-4151-9E77-DC2A4070BA3F}"/>
    <hyperlink ref="M149" r:id="rId170" display="mailto:timothy.bartlett@nsm-seating.com" xr:uid="{6A3D1327-5F70-495C-A35A-D1F20D77D8E6}"/>
    <hyperlink ref="E150" r:id="rId171" display="mailto:michelle.lanier@nsm-seating.com" xr:uid="{AB0E23B1-79F4-4275-9749-A5359239A8C9}"/>
    <hyperlink ref="M150" r:id="rId172" display="mailto:timothy.bartlett@nsm-seating.com" xr:uid="{42E3EB3E-9E48-4E87-B95E-9ACB017FC148}"/>
    <hyperlink ref="E151" r:id="rId173" display="mailto:michelle.lanier@nsm-seating.com" xr:uid="{DC101387-2D89-4A15-B3C2-C4403ADD4926}"/>
    <hyperlink ref="M151" r:id="rId174" display="mailto:timothy.bartlett@nsm-seating.com" xr:uid="{53013B52-CE5B-4F15-83C9-7CB683AC66BF}"/>
    <hyperlink ref="E152" r:id="rId175" display="mailto:michelle.lanier@nsm-seating.com" xr:uid="{102F6FF0-ADE9-4E6B-A1E5-B2ECE8400AD3}"/>
    <hyperlink ref="M152" r:id="rId176" display="mailto:timothy.bartlett@nsm-seating.com" xr:uid="{4D81754F-3524-40C0-A92A-1631B8D1FB2B}"/>
    <hyperlink ref="E153" r:id="rId177" display="mailto:Leticia.rodriguez@nsm-seating.com" xr:uid="{F355238E-D800-435B-8E8B-C4C698D3FE52}"/>
    <hyperlink ref="M153" r:id="rId178" display="mailto:timothy.bartlett@nsm-seating.com" xr:uid="{6082CEDC-04EF-408A-8957-15204363A81A}"/>
    <hyperlink ref="E155" r:id="rId179" display="mailto:imanzarek@nsm-seating.com" xr:uid="{6A5A946A-3567-4F31-A6DE-79A856F603CB}"/>
    <hyperlink ref="E156" r:id="rId180" display="mailto:pamelag@asmrehab.com" xr:uid="{A07C2C10-45AD-4547-A719-180F97F9185B}"/>
    <hyperlink ref="E157" r:id="rId181" display="mailto:mark.kozlowski@nsm-seating.com" xr:uid="{32A089A1-63E7-4442-A397-9AC73CD3BBFE}"/>
    <hyperlink ref="E158" r:id="rId182" display="mailto:kkeim@nsm-seating.com" xr:uid="{D5044069-8AA0-4670-A60A-E86F8741271C}"/>
    <hyperlink ref="M158" r:id="rId183" display="mailto:Grant.Moore@nsm-seating.com" xr:uid="{6270AAA6-1CD7-4DE1-A469-8A2C98E2F9CF}"/>
    <hyperlink ref="E160" r:id="rId184" display="mailto:marci.kennedy@nsm-seating.com" xr:uid="{DF609372-6712-4058-B941-461F52438D31}"/>
    <hyperlink ref="M160" r:id="rId185" display="mailto:Grant.Moore@nsm-seating.com" xr:uid="{6EB3E4B7-5482-4E9E-AFFF-23C8A20F5559}"/>
    <hyperlink ref="E161" r:id="rId186" display="mailto:Kelly.Osborne@nsm-seating.com" xr:uid="{6BA541F3-1714-407A-BE38-F1E16C96FDEC}"/>
    <hyperlink ref="E162" r:id="rId187" display="mailto:Dave.Hadfield@nsm-seating.com" xr:uid="{196046CE-3296-4340-8EC8-0B513771EAFD}"/>
    <hyperlink ref="E163" r:id="rId188" display="mailto:Timothy.Bartlett@nsm-seating.com" xr:uid="{520ED9BC-8003-4A13-9A48-C442C349F128}"/>
    <hyperlink ref="E164" r:id="rId189" display="mailto:Terry.Farrigan@nsm-seating.com" xr:uid="{E8E53749-EFAC-482E-BB97-131192A3C618}"/>
    <hyperlink ref="E165" r:id="rId190" display="mailto:wolstad@nsm-seating.com" xr:uid="{3BB9B73D-0EB7-4304-A7FC-17F1C67DDD1E}"/>
    <hyperlink ref="M166" r:id="rId191" display="mailto:Grant.Moore@nsm-seating.com" xr:uid="{64E810A3-424C-4A5D-8599-095D5EAF8F36}"/>
    <hyperlink ref="E167" r:id="rId192" display="mailto:Joe.Schumacher@nsm-seating.com" xr:uid="{BC9C59D5-4B64-4FE8-BA09-388D5D982A96}"/>
    <hyperlink ref="M167" r:id="rId193" display="mailto:timothy.bartlett@nsm-seating.com" xr:uid="{82298F6B-171E-4B9A-B0BA-EBDC6AC15B9E}"/>
    <hyperlink ref="E168" r:id="rId194" display="mailto:Joe.Schumacher@nsm-seating.com" xr:uid="{3799830D-B184-4440-BF6B-2546AB8D4D96}"/>
    <hyperlink ref="M168" r:id="rId195" display="mailto:timothy.bartlett@nsm-seating.com" xr:uid="{05FD97F9-852E-40AE-87E5-2E70C9C8C371}"/>
    <hyperlink ref="M170" r:id="rId196" display="mailto:Grant.Moore@nsm-seating.com" xr:uid="{3C1A128A-A347-4C27-9B4B-FB12B5AFB494}"/>
    <hyperlink ref="M171" r:id="rId197" display="mailto:Grant.Moore@nsm-seating.com" xr:uid="{D252BB20-2887-4A5A-8DBF-E19382984A58}"/>
    <hyperlink ref="E172" r:id="rId198" display="mailto:michelle.lanier@nsm-seating.com" xr:uid="{A30DA401-6C88-4D1D-B45F-E449AA32DAB9}"/>
    <hyperlink ref="E173" r:id="rId199" display="mailto:imanzarek@nsm-seating.com" xr:uid="{AF90DB17-9256-4997-B6F2-C314E119C47E}"/>
    <hyperlink ref="E174" r:id="rId200" display="mailto:deeann.chisholm@travismedical.com" xr:uid="{3726185B-EE98-4726-A797-8AE9A378221A}"/>
    <hyperlink ref="E175" r:id="rId201" display="mailto:kristyn.stephan@nsm-seating.com" xr:uid="{070B7FCB-B2CC-4B8F-BACF-FF8372D0EA22}"/>
    <hyperlink ref="E178" r:id="rId202" display="mailto:Janice.king@nsm-seating.com" xr:uid="{E8A41355-3AC0-49E4-8B5C-E9E9D14838D2}"/>
    <hyperlink ref="M178" r:id="rId203" display="mailto:kelda.gavina@nsm-seating.com" xr:uid="{F19A0996-12D7-4F29-A039-0AB1F2C49AC5}"/>
    <hyperlink ref="E179" r:id="rId204" display="mailto:david.bishop@nsm-seating.com" xr:uid="{62133069-5898-4BD9-85F4-6E5690EF32D8}"/>
    <hyperlink ref="M179" r:id="rId205" display="mailto:kelda.gavina@nsm-seating.com" xr:uid="{93C94953-9AEB-432F-A07B-25CF02DC097C}"/>
    <hyperlink ref="E180" r:id="rId206" display="mailto:Aidan.tan@nsm-seating.com" xr:uid="{0618CBFE-EAA4-46E3-BB8F-F14F09048084}"/>
    <hyperlink ref="M180" r:id="rId207" display="mailto:kelda.gavina@nsm-seating.com" xr:uid="{D5A2032C-8C65-46E3-94DC-B163D3173319}"/>
    <hyperlink ref="E181" r:id="rId208" display="mailto:Liesel.elliott@nsm-seating.com" xr:uid="{207EFCC7-0378-42BB-BEAA-6D3ECCA15069}"/>
    <hyperlink ref="M181" r:id="rId209" display="mailto:kelda.gavina@nsm-seating.com" xr:uid="{B0466A91-1A57-4780-AA74-E20EDEE2B278}"/>
    <hyperlink ref="E182" r:id="rId210" display="mailto:peter.harris@nsm-seating.com" xr:uid="{66B8F39B-6C3C-4823-A233-BEA171F3F068}"/>
    <hyperlink ref="M182" r:id="rId211" display="mailto:kelda.gavina@nsm-seating.com" xr:uid="{00A233DA-F442-487E-9110-1CDE6CD0A737}"/>
    <hyperlink ref="E183" r:id="rId212" display="mailto:Jennifer.Berndt@nsm-seating.com" xr:uid="{6EE4E03C-8876-4BCE-BCD8-EFFFD34EB10E}"/>
    <hyperlink ref="M183" r:id="rId213" display="mailto:kelda.gavina@nsm-seating.com" xr:uid="{54616C6F-F384-4006-AE9C-22BFC2012457}"/>
    <hyperlink ref="E184" r:id="rId214" display="mailto:Kim.borthwick@nsm-seating.com" xr:uid="{4AB0CCF3-E146-44D7-8BE9-D029C0393532}"/>
    <hyperlink ref="M184" r:id="rId215" display="mailto:kelda.gavina@nsm-seating.com" xr:uid="{C4E073B4-8FDF-4DE2-8D94-F76AF73C7511}"/>
    <hyperlink ref="E185" r:id="rId216" display="mailto:Liesel.elliott@nsm-seating.com" xr:uid="{1DBBC459-6A54-4F90-A8D3-E31E74B302A6}"/>
    <hyperlink ref="M185" r:id="rId217" display="mailto:kelda.gavina@nsm-seating.com" xr:uid="{C711DEA9-52B6-4A4C-BDEF-E6006C5C6B69}"/>
    <hyperlink ref="E186" r:id="rId218" display="mailto:Kim.borthwick@nsm-seating.com" xr:uid="{3D57F58A-B871-46A9-809E-6A5AD1B4A74A}"/>
    <hyperlink ref="M186" r:id="rId219" display="mailto:kelda.gavina@nsm-seating.com" xr:uid="{B8CA154F-4717-4E07-BAF0-A68E64D48AEC}"/>
    <hyperlink ref="E187" r:id="rId220" display="mailto:Wade.kozak@nsm-seating.com" xr:uid="{C0FC89AF-9075-43E1-B440-50F38A27968D}"/>
    <hyperlink ref="M187" r:id="rId221" display="mailto:kelda.gavina@nsm-seating.com" xr:uid="{E4527F9B-384E-429B-8C12-20055CB9087A}"/>
    <hyperlink ref="E188" r:id="rId222" display="mailto:Mike.jalmarson@nsm-seating.com" xr:uid="{A3FA6339-0EEC-470A-A4A8-09FA4F679C2B}"/>
    <hyperlink ref="M188" r:id="rId223" display="mailto:kelda.gavina@nsm-seating.com" xr:uid="{51D32279-3D8D-4631-B9C4-6AB0C02F116F}"/>
    <hyperlink ref="E189" r:id="rId224" display="mailto:jen.erickson@nsm-seating.com" xr:uid="{443B9142-E41D-4B25-BBFF-1377AAD41A86}"/>
    <hyperlink ref="M189" r:id="rId225" display="mailto:kelda.gavina@nsm-seating.com" xr:uid="{A35520B1-6F6C-425F-9D8D-6C19EAF94041}"/>
    <hyperlink ref="E190" r:id="rId226" display="mailto:Sean.Russell@canadacaremedical.com" xr:uid="{7CCDCB3F-971F-4C4D-BB67-94CA640D5B88}"/>
    <hyperlink ref="E200" r:id="rId227" display="mailto:barbara.shakotko@nsm-seating.com" xr:uid="{86174027-260C-43DF-834F-9AD8428591B9}"/>
    <hyperlink ref="E201" r:id="rId228" display="mailto:Jim.Frid@nsm-seating.com" xr:uid="{F19CB978-1991-416D-8A5D-D30EA564E506}"/>
    <hyperlink ref="M203" r:id="rId229" display="mailto:jbertone@nsm-seating.com" xr:uid="{DA21F70F-655B-45EA-90DB-2857EE9D90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F477-A461-4DA5-9C8D-CD70BB948B90}">
  <dimension ref="A1:I1245"/>
  <sheetViews>
    <sheetView workbookViewId="0">
      <selection activeCell="H1251" sqref="H1251"/>
    </sheetView>
  </sheetViews>
  <sheetFormatPr defaultRowHeight="15.75"/>
  <cols>
    <col min="1" max="1" width="27.7109375" style="38" customWidth="1"/>
    <col min="2" max="2" width="31" style="38" customWidth="1"/>
    <col min="3" max="3" width="13" style="38" customWidth="1"/>
    <col min="4" max="4" width="9.85546875" style="38" customWidth="1"/>
    <col min="5" max="5" width="14.7109375" style="38" customWidth="1"/>
    <col min="6" max="6" width="8.140625" style="38" customWidth="1"/>
    <col min="7" max="8" width="9.85546875" style="38" customWidth="1"/>
    <col min="9" max="9" width="18" style="38" customWidth="1"/>
    <col min="10" max="16384" width="9.140625" style="38"/>
  </cols>
  <sheetData>
    <row r="1" spans="1:9" ht="31.5">
      <c r="A1" s="43" t="s">
        <v>4</v>
      </c>
      <c r="B1" s="43" t="s">
        <v>6600</v>
      </c>
      <c r="C1" s="43" t="s">
        <v>6599</v>
      </c>
      <c r="D1" s="43" t="s">
        <v>6598</v>
      </c>
      <c r="E1" s="43" t="s">
        <v>6597</v>
      </c>
      <c r="F1" s="43" t="s">
        <v>6596</v>
      </c>
      <c r="G1" s="43" t="s">
        <v>6595</v>
      </c>
      <c r="H1" s="43" t="s">
        <v>6594</v>
      </c>
      <c r="I1" s="43" t="s">
        <v>6593</v>
      </c>
    </row>
    <row r="2" spans="1:9">
      <c r="A2" s="38" t="s">
        <v>4233</v>
      </c>
      <c r="B2" s="42">
        <v>44748.336261574077</v>
      </c>
      <c r="C2" s="41">
        <v>102203</v>
      </c>
      <c r="D2" s="41">
        <v>277</v>
      </c>
      <c r="E2" s="38" t="s">
        <v>6582</v>
      </c>
      <c r="F2" s="40">
        <v>12.84</v>
      </c>
      <c r="G2" s="39">
        <v>6.3</v>
      </c>
      <c r="H2" s="39">
        <v>80.87</v>
      </c>
      <c r="I2" s="38" t="s">
        <v>6579</v>
      </c>
    </row>
    <row r="3" spans="1:9">
      <c r="A3" s="38" t="s">
        <v>4236</v>
      </c>
      <c r="B3" s="42">
        <v>44743.256516203706</v>
      </c>
      <c r="C3" s="41">
        <v>107790</v>
      </c>
      <c r="D3" s="41">
        <v>109</v>
      </c>
      <c r="E3" s="38" t="s">
        <v>6585</v>
      </c>
      <c r="F3" s="40">
        <v>12.93</v>
      </c>
      <c r="G3" s="39">
        <v>5.8</v>
      </c>
      <c r="H3" s="39">
        <v>75.03</v>
      </c>
      <c r="I3" s="38" t="s">
        <v>6579</v>
      </c>
    </row>
    <row r="4" spans="1:9">
      <c r="A4" s="38" t="s">
        <v>4236</v>
      </c>
      <c r="B4" s="42">
        <v>44743.672118055554</v>
      </c>
      <c r="C4" s="41">
        <v>107951</v>
      </c>
      <c r="D4" s="41">
        <v>161</v>
      </c>
      <c r="E4" s="38" t="s">
        <v>6585</v>
      </c>
      <c r="F4" s="40">
        <v>21.55</v>
      </c>
      <c r="G4" s="39">
        <v>5.8</v>
      </c>
      <c r="H4" s="39">
        <v>124.97</v>
      </c>
      <c r="I4" s="38" t="s">
        <v>6579</v>
      </c>
    </row>
    <row r="5" spans="1:9">
      <c r="A5" s="38" t="s">
        <v>4236</v>
      </c>
      <c r="B5" s="42">
        <v>44744.697060185186</v>
      </c>
      <c r="C5" s="41">
        <v>108150</v>
      </c>
      <c r="D5" s="41">
        <v>199</v>
      </c>
      <c r="E5" s="38" t="s">
        <v>6585</v>
      </c>
      <c r="F5" s="40">
        <v>23.48</v>
      </c>
      <c r="G5" s="39">
        <v>5.8</v>
      </c>
      <c r="H5" s="39">
        <v>136.16999999999999</v>
      </c>
      <c r="I5" s="38" t="s">
        <v>6579</v>
      </c>
    </row>
    <row r="6" spans="1:9">
      <c r="A6" s="38" t="s">
        <v>4236</v>
      </c>
      <c r="B6" s="42">
        <v>44747.762326388889</v>
      </c>
      <c r="C6" s="41">
        <v>108324</v>
      </c>
      <c r="D6" s="41">
        <v>174</v>
      </c>
      <c r="E6" s="38" t="s">
        <v>6585</v>
      </c>
      <c r="F6" s="40">
        <v>23.55</v>
      </c>
      <c r="G6" s="39">
        <v>5.8</v>
      </c>
      <c r="H6" s="39">
        <v>136.58000000000001</v>
      </c>
      <c r="I6" s="38" t="s">
        <v>6579</v>
      </c>
    </row>
    <row r="7" spans="1:9">
      <c r="A7" s="38" t="s">
        <v>4236</v>
      </c>
      <c r="B7" s="42">
        <v>44748.448159722226</v>
      </c>
      <c r="C7" s="41">
        <v>108537</v>
      </c>
      <c r="D7" s="41">
        <v>213</v>
      </c>
      <c r="E7" s="38" t="s">
        <v>6585</v>
      </c>
      <c r="F7" s="40">
        <v>16.78</v>
      </c>
      <c r="G7" s="39">
        <v>5.96</v>
      </c>
      <c r="H7" s="39">
        <v>100</v>
      </c>
      <c r="I7" s="38" t="s">
        <v>6579</v>
      </c>
    </row>
    <row r="8" spans="1:9">
      <c r="A8" s="38" t="s">
        <v>4236</v>
      </c>
      <c r="B8" s="42">
        <v>44749.818854166668</v>
      </c>
      <c r="C8" s="41">
        <v>108690</v>
      </c>
      <c r="D8" s="41">
        <v>370</v>
      </c>
      <c r="E8" s="38" t="s">
        <v>6585</v>
      </c>
      <c r="F8" s="40">
        <v>23.6</v>
      </c>
      <c r="G8" s="39">
        <v>5.7</v>
      </c>
      <c r="H8" s="39">
        <v>134.54</v>
      </c>
      <c r="I8" s="38" t="s">
        <v>6579</v>
      </c>
    </row>
    <row r="9" spans="1:9">
      <c r="A9" s="38" t="s">
        <v>785</v>
      </c>
      <c r="B9" s="42">
        <v>44749.551192129627</v>
      </c>
      <c r="C9" s="41">
        <v>97212</v>
      </c>
      <c r="D9" s="41">
        <v>324</v>
      </c>
      <c r="E9" s="38" t="s">
        <v>6580</v>
      </c>
      <c r="F9" s="40">
        <v>17.46</v>
      </c>
      <c r="G9" s="39">
        <v>4.2</v>
      </c>
      <c r="H9" s="39">
        <v>73.31</v>
      </c>
      <c r="I9" s="38" t="s">
        <v>6579</v>
      </c>
    </row>
    <row r="10" spans="1:9">
      <c r="A10" s="38" t="s">
        <v>1890</v>
      </c>
      <c r="B10" s="42">
        <v>44748.515752314815</v>
      </c>
      <c r="C10" s="41">
        <v>112087</v>
      </c>
      <c r="D10" s="41">
        <v>370</v>
      </c>
      <c r="E10" s="38" t="s">
        <v>6580</v>
      </c>
      <c r="F10" s="40">
        <v>14.74</v>
      </c>
      <c r="G10" s="39">
        <v>5.2</v>
      </c>
      <c r="H10" s="39">
        <v>76.63</v>
      </c>
      <c r="I10" s="38" t="s">
        <v>6579</v>
      </c>
    </row>
    <row r="11" spans="1:9">
      <c r="A11" s="38" t="s">
        <v>4244</v>
      </c>
      <c r="B11" s="42">
        <v>44743.591631944444</v>
      </c>
      <c r="C11" s="41">
        <v>181169</v>
      </c>
      <c r="D11" s="41">
        <v>160</v>
      </c>
      <c r="E11" s="38" t="s">
        <v>6580</v>
      </c>
      <c r="F11" s="40">
        <v>20.100000000000001</v>
      </c>
      <c r="G11" s="39">
        <v>4.76</v>
      </c>
      <c r="H11" s="39">
        <v>95.69</v>
      </c>
      <c r="I11" s="38" t="s">
        <v>6579</v>
      </c>
    </row>
    <row r="12" spans="1:9">
      <c r="A12" s="38" t="s">
        <v>4244</v>
      </c>
      <c r="B12" s="42">
        <v>44747.548946759256</v>
      </c>
      <c r="C12" s="41">
        <v>181344</v>
      </c>
      <c r="D12" s="41">
        <v>175</v>
      </c>
      <c r="E12" s="38" t="s">
        <v>6580</v>
      </c>
      <c r="F12" s="40">
        <v>11.12</v>
      </c>
      <c r="G12" s="39">
        <v>4.8600000000000003</v>
      </c>
      <c r="H12" s="39">
        <v>54.04</v>
      </c>
      <c r="I12" s="38" t="s">
        <v>6579</v>
      </c>
    </row>
    <row r="13" spans="1:9">
      <c r="A13" s="38" t="s">
        <v>4244</v>
      </c>
      <c r="B13" s="42">
        <v>44748.41983796296</v>
      </c>
      <c r="C13" s="41">
        <v>181450</v>
      </c>
      <c r="D13" s="41">
        <v>201</v>
      </c>
      <c r="E13" s="38" t="s">
        <v>6580</v>
      </c>
      <c r="F13" s="40">
        <v>17.37</v>
      </c>
      <c r="G13" s="39">
        <v>4.9000000000000004</v>
      </c>
      <c r="H13" s="39">
        <v>85.11</v>
      </c>
      <c r="I13" s="38" t="s">
        <v>6579</v>
      </c>
    </row>
    <row r="14" spans="1:9">
      <c r="A14" s="38" t="s">
        <v>4244</v>
      </c>
      <c r="B14" s="42">
        <v>44749.691435185188</v>
      </c>
      <c r="C14" s="41">
        <v>181740</v>
      </c>
      <c r="D14" s="41">
        <v>290</v>
      </c>
      <c r="E14" s="38" t="s">
        <v>6580</v>
      </c>
      <c r="F14" s="40">
        <v>7.74</v>
      </c>
      <c r="G14" s="39">
        <v>4.68</v>
      </c>
      <c r="H14" s="39">
        <v>36.26</v>
      </c>
      <c r="I14" s="38" t="s">
        <v>6579</v>
      </c>
    </row>
    <row r="15" spans="1:9">
      <c r="A15" s="38" t="s">
        <v>4244</v>
      </c>
      <c r="B15" s="42">
        <v>44750.690682870372</v>
      </c>
      <c r="C15" s="41">
        <v>181798</v>
      </c>
      <c r="D15" s="41">
        <v>119</v>
      </c>
      <c r="E15" s="38" t="s">
        <v>6580</v>
      </c>
      <c r="F15" s="40">
        <v>10.29</v>
      </c>
      <c r="G15" s="39">
        <v>4.6399999999999997</v>
      </c>
      <c r="H15" s="39">
        <v>47.8</v>
      </c>
      <c r="I15" s="38" t="s">
        <v>6579</v>
      </c>
    </row>
    <row r="16" spans="1:9">
      <c r="A16" s="38" t="s">
        <v>6592</v>
      </c>
      <c r="B16" s="42">
        <v>44743.518171296295</v>
      </c>
      <c r="C16" s="41">
        <v>184334</v>
      </c>
      <c r="D16" s="41">
        <v>378</v>
      </c>
      <c r="E16" s="38" t="s">
        <v>6580</v>
      </c>
      <c r="F16" s="40">
        <v>14.35</v>
      </c>
      <c r="G16" s="39">
        <v>4.76</v>
      </c>
      <c r="H16" s="39">
        <v>68.3</v>
      </c>
      <c r="I16" s="38" t="s">
        <v>6579</v>
      </c>
    </row>
    <row r="17" spans="1:9">
      <c r="A17" s="38" t="s">
        <v>6592</v>
      </c>
      <c r="B17" s="42">
        <v>44748.36105324074</v>
      </c>
      <c r="C17" s="41">
        <v>184708</v>
      </c>
      <c r="D17" s="41">
        <v>374</v>
      </c>
      <c r="E17" s="38" t="s">
        <v>6580</v>
      </c>
      <c r="F17" s="40">
        <v>13.97</v>
      </c>
      <c r="G17" s="39">
        <v>5</v>
      </c>
      <c r="H17" s="39">
        <v>69.87</v>
      </c>
      <c r="I17" s="38" t="s">
        <v>6579</v>
      </c>
    </row>
    <row r="18" spans="1:9">
      <c r="A18" s="38" t="s">
        <v>4888</v>
      </c>
      <c r="B18" s="42">
        <v>44747.327939814815</v>
      </c>
      <c r="C18" s="41">
        <v>109115</v>
      </c>
      <c r="D18" s="41">
        <v>137</v>
      </c>
      <c r="E18" s="38" t="s">
        <v>6580</v>
      </c>
      <c r="F18" s="40">
        <v>5.82</v>
      </c>
      <c r="G18" s="39">
        <v>4.8600000000000003</v>
      </c>
      <c r="H18" s="39">
        <v>28.26</v>
      </c>
      <c r="I18" s="38" t="s">
        <v>6579</v>
      </c>
    </row>
    <row r="19" spans="1:9">
      <c r="A19" s="38" t="s">
        <v>4888</v>
      </c>
      <c r="B19" s="42">
        <v>44748.541296296295</v>
      </c>
      <c r="C19" s="41">
        <v>109291</v>
      </c>
      <c r="D19" s="41">
        <v>176</v>
      </c>
      <c r="E19" s="38" t="s">
        <v>6580</v>
      </c>
      <c r="F19" s="40">
        <v>6.25</v>
      </c>
      <c r="G19" s="39">
        <v>4.78</v>
      </c>
      <c r="H19" s="39">
        <v>29.88</v>
      </c>
      <c r="I19" s="38" t="s">
        <v>6579</v>
      </c>
    </row>
    <row r="20" spans="1:9">
      <c r="A20" s="38" t="s">
        <v>4888</v>
      </c>
      <c r="B20" s="42">
        <v>44750.28769675926</v>
      </c>
      <c r="C20" s="41">
        <v>158229</v>
      </c>
      <c r="D20" s="41">
        <v>160</v>
      </c>
      <c r="E20" s="38" t="s">
        <v>6580</v>
      </c>
      <c r="F20" s="40">
        <v>5.79</v>
      </c>
      <c r="G20" s="39">
        <v>4.76</v>
      </c>
      <c r="H20" s="39">
        <v>27.53</v>
      </c>
      <c r="I20" s="38" t="s">
        <v>6579</v>
      </c>
    </row>
    <row r="21" spans="1:9">
      <c r="A21" s="38" t="s">
        <v>4380</v>
      </c>
      <c r="B21" s="42">
        <v>44747.375509259262</v>
      </c>
      <c r="C21" s="41">
        <v>151356</v>
      </c>
      <c r="D21" s="41">
        <v>220</v>
      </c>
      <c r="E21" s="38" t="s">
        <v>6580</v>
      </c>
      <c r="F21" s="40">
        <v>13.2</v>
      </c>
      <c r="G21" s="39">
        <v>4.5</v>
      </c>
      <c r="H21" s="39">
        <v>59.39</v>
      </c>
      <c r="I21" s="38" t="s">
        <v>6579</v>
      </c>
    </row>
    <row r="22" spans="1:9">
      <c r="A22" s="38" t="s">
        <v>4380</v>
      </c>
      <c r="B22" s="42">
        <v>44749.590833333335</v>
      </c>
      <c r="C22" s="41">
        <v>151748</v>
      </c>
      <c r="D22" s="41">
        <v>392</v>
      </c>
      <c r="E22" s="38" t="s">
        <v>6580</v>
      </c>
      <c r="F22" s="40">
        <v>17.68</v>
      </c>
      <c r="G22" s="39">
        <v>4.2300000000000004</v>
      </c>
      <c r="H22" s="39">
        <v>74.77</v>
      </c>
      <c r="I22" s="38" t="s">
        <v>6579</v>
      </c>
    </row>
    <row r="23" spans="1:9">
      <c r="A23" s="38" t="s">
        <v>2182</v>
      </c>
      <c r="B23" s="42">
        <v>44748.44085648148</v>
      </c>
      <c r="C23" s="41">
        <v>97381</v>
      </c>
      <c r="D23" s="41">
        <v>326</v>
      </c>
      <c r="E23" s="38" t="s">
        <v>6580</v>
      </c>
      <c r="F23" s="40">
        <v>17.05</v>
      </c>
      <c r="G23" s="39">
        <v>4.55</v>
      </c>
      <c r="H23" s="39">
        <v>77.56</v>
      </c>
      <c r="I23" s="38" t="s">
        <v>6579</v>
      </c>
    </row>
    <row r="24" spans="1:9">
      <c r="A24" s="38" t="s">
        <v>1278</v>
      </c>
      <c r="B24" s="42">
        <v>44749.308125000003</v>
      </c>
      <c r="C24" s="41">
        <v>97584</v>
      </c>
      <c r="D24" s="41">
        <v>266</v>
      </c>
      <c r="E24" s="38" t="s">
        <v>6580</v>
      </c>
      <c r="F24" s="40">
        <v>14.02</v>
      </c>
      <c r="G24" s="39">
        <v>4.68</v>
      </c>
      <c r="H24" s="39">
        <v>65.62</v>
      </c>
      <c r="I24" s="38" t="s">
        <v>6579</v>
      </c>
    </row>
    <row r="25" spans="1:9">
      <c r="A25" s="38" t="s">
        <v>3172</v>
      </c>
      <c r="B25" s="42">
        <v>44748.605787037035</v>
      </c>
      <c r="C25" s="41">
        <v>175000</v>
      </c>
      <c r="D25" s="41">
        <v>392</v>
      </c>
      <c r="E25" s="38" t="s">
        <v>6580</v>
      </c>
      <c r="F25" s="40">
        <v>27.82</v>
      </c>
      <c r="G25" s="39">
        <v>4.8</v>
      </c>
      <c r="H25" s="39">
        <v>133.54</v>
      </c>
      <c r="I25" s="38" t="s">
        <v>6579</v>
      </c>
    </row>
    <row r="26" spans="1:9">
      <c r="A26" s="38" t="s">
        <v>6591</v>
      </c>
      <c r="B26" s="42">
        <v>44747.697488425925</v>
      </c>
      <c r="C26" s="41">
        <v>165000</v>
      </c>
      <c r="D26" s="41">
        <v>402</v>
      </c>
      <c r="E26" s="38" t="s">
        <v>6580</v>
      </c>
      <c r="F26" s="40">
        <v>16.23</v>
      </c>
      <c r="G26" s="39">
        <v>4.26</v>
      </c>
      <c r="H26" s="39">
        <v>69.069999999999993</v>
      </c>
      <c r="I26" s="38" t="s">
        <v>6579</v>
      </c>
    </row>
    <row r="27" spans="1:9">
      <c r="A27" s="38" t="s">
        <v>4739</v>
      </c>
      <c r="B27" s="42">
        <v>44747.312986111108</v>
      </c>
      <c r="C27" s="41">
        <v>187289</v>
      </c>
      <c r="D27" s="41">
        <v>303</v>
      </c>
      <c r="E27" s="38" t="s">
        <v>6580</v>
      </c>
      <c r="F27" s="40">
        <v>14.02</v>
      </c>
      <c r="G27" s="39">
        <v>4.5999999999999996</v>
      </c>
      <c r="H27" s="39">
        <v>64.47</v>
      </c>
      <c r="I27" s="38" t="s">
        <v>6579</v>
      </c>
    </row>
    <row r="28" spans="1:9">
      <c r="A28" s="38" t="s">
        <v>4166</v>
      </c>
      <c r="B28" s="42">
        <v>44747.463425925926</v>
      </c>
      <c r="C28" s="41">
        <v>155536</v>
      </c>
      <c r="D28" s="41">
        <v>347</v>
      </c>
      <c r="E28" s="38" t="s">
        <v>6580</v>
      </c>
      <c r="F28" s="40">
        <v>17.079999999999998</v>
      </c>
      <c r="G28" s="39">
        <v>4.49</v>
      </c>
      <c r="H28" s="39">
        <v>76.69</v>
      </c>
      <c r="I28" s="38" t="s">
        <v>6579</v>
      </c>
    </row>
    <row r="29" spans="1:9">
      <c r="A29" s="38" t="s">
        <v>950</v>
      </c>
      <c r="B29" s="42">
        <v>44747.472557870373</v>
      </c>
      <c r="C29" s="41">
        <v>169207</v>
      </c>
      <c r="D29" s="41">
        <v>436</v>
      </c>
      <c r="E29" s="38" t="s">
        <v>6580</v>
      </c>
      <c r="F29" s="40">
        <v>20.350000000000001</v>
      </c>
      <c r="G29" s="39">
        <v>4.8499999999999996</v>
      </c>
      <c r="H29" s="39">
        <v>98.68</v>
      </c>
      <c r="I29" s="38" t="s">
        <v>6579</v>
      </c>
    </row>
    <row r="30" spans="1:9">
      <c r="A30" s="38" t="s">
        <v>950</v>
      </c>
      <c r="B30" s="42">
        <v>44750.452847222223</v>
      </c>
      <c r="C30" s="41">
        <v>169678</v>
      </c>
      <c r="D30" s="41">
        <v>471</v>
      </c>
      <c r="E30" s="38" t="s">
        <v>6580</v>
      </c>
      <c r="F30" s="40">
        <v>22.31</v>
      </c>
      <c r="G30" s="39">
        <v>4.74</v>
      </c>
      <c r="H30" s="39">
        <v>105.76</v>
      </c>
      <c r="I30" s="38" t="s">
        <v>6579</v>
      </c>
    </row>
    <row r="31" spans="1:9">
      <c r="A31" s="38" t="s">
        <v>792</v>
      </c>
      <c r="B31" s="42">
        <v>44743.450775462959</v>
      </c>
      <c r="C31" s="41">
        <v>92346</v>
      </c>
      <c r="D31" s="41">
        <v>375</v>
      </c>
      <c r="E31" s="38" t="s">
        <v>6580</v>
      </c>
      <c r="F31" s="40">
        <v>17.87</v>
      </c>
      <c r="G31" s="39">
        <v>4.4000000000000004</v>
      </c>
      <c r="H31" s="39">
        <v>78.650000000000006</v>
      </c>
      <c r="I31" s="38" t="s">
        <v>6579</v>
      </c>
    </row>
    <row r="32" spans="1:9">
      <c r="A32" s="38" t="s">
        <v>792</v>
      </c>
      <c r="B32" s="42">
        <v>44749.67796296296</v>
      </c>
      <c r="C32" s="41">
        <v>92631</v>
      </c>
      <c r="D32" s="41">
        <v>285</v>
      </c>
      <c r="E32" s="38" t="s">
        <v>6580</v>
      </c>
      <c r="F32" s="40">
        <v>15.32</v>
      </c>
      <c r="G32" s="39">
        <v>4.3</v>
      </c>
      <c r="H32" s="39">
        <v>65.88</v>
      </c>
      <c r="I32" s="38" t="s">
        <v>6579</v>
      </c>
    </row>
    <row r="33" spans="1:9">
      <c r="A33" s="38" t="s">
        <v>1050</v>
      </c>
      <c r="B33" s="42">
        <v>44743.264756944445</v>
      </c>
      <c r="C33" s="41">
        <v>140268</v>
      </c>
      <c r="D33" s="41">
        <v>462</v>
      </c>
      <c r="E33" s="38" t="s">
        <v>6580</v>
      </c>
      <c r="F33" s="40">
        <v>29.8</v>
      </c>
      <c r="G33" s="39">
        <v>4.8600000000000003</v>
      </c>
      <c r="H33" s="39">
        <v>144.81</v>
      </c>
      <c r="I33" s="38" t="s">
        <v>6579</v>
      </c>
    </row>
    <row r="34" spans="1:9">
      <c r="A34" s="38" t="s">
        <v>3051</v>
      </c>
      <c r="B34" s="42">
        <v>44747.326770833337</v>
      </c>
      <c r="C34" s="41">
        <v>88126</v>
      </c>
      <c r="D34" s="41">
        <v>366</v>
      </c>
      <c r="E34" s="38" t="s">
        <v>6580</v>
      </c>
      <c r="F34" s="40">
        <v>23.48</v>
      </c>
      <c r="G34" s="39">
        <v>4.3499999999999996</v>
      </c>
      <c r="H34" s="39">
        <v>102.1</v>
      </c>
      <c r="I34" s="38" t="s">
        <v>6579</v>
      </c>
    </row>
    <row r="35" spans="1:9">
      <c r="A35" s="38" t="s">
        <v>3051</v>
      </c>
      <c r="B35" s="42">
        <v>44748.522743055553</v>
      </c>
      <c r="C35" s="41">
        <v>88355</v>
      </c>
      <c r="D35" s="41">
        <v>229</v>
      </c>
      <c r="E35" s="38" t="s">
        <v>6580</v>
      </c>
      <c r="F35" s="40">
        <v>13.84</v>
      </c>
      <c r="G35" s="39">
        <v>4.5</v>
      </c>
      <c r="H35" s="39">
        <v>62.29</v>
      </c>
      <c r="I35" s="38" t="s">
        <v>6579</v>
      </c>
    </row>
    <row r="36" spans="1:9">
      <c r="A36" s="38" t="s">
        <v>3057</v>
      </c>
      <c r="B36" s="42">
        <v>44743.386770833335</v>
      </c>
      <c r="C36" s="41">
        <v>102416</v>
      </c>
      <c r="D36" s="41">
        <v>283</v>
      </c>
      <c r="E36" s="38" t="s">
        <v>6580</v>
      </c>
      <c r="F36" s="40">
        <v>14.05</v>
      </c>
      <c r="G36" s="39">
        <v>4.49</v>
      </c>
      <c r="H36" s="39">
        <v>63.08</v>
      </c>
      <c r="I36" s="38" t="s">
        <v>6579</v>
      </c>
    </row>
    <row r="37" spans="1:9">
      <c r="A37" s="38" t="s">
        <v>3057</v>
      </c>
      <c r="B37" s="42">
        <v>44748.548773148148</v>
      </c>
      <c r="C37" s="41">
        <v>102769</v>
      </c>
      <c r="D37" s="41">
        <v>353</v>
      </c>
      <c r="E37" s="38" t="s">
        <v>6580</v>
      </c>
      <c r="F37" s="40">
        <v>15</v>
      </c>
      <c r="G37" s="39">
        <v>4.33</v>
      </c>
      <c r="H37" s="39">
        <v>64.94</v>
      </c>
      <c r="I37" s="38" t="s">
        <v>6579</v>
      </c>
    </row>
    <row r="38" spans="1:9">
      <c r="A38" s="38" t="s">
        <v>2912</v>
      </c>
      <c r="B38" s="42">
        <v>44743.454675925925</v>
      </c>
      <c r="C38" s="41">
        <v>69754</v>
      </c>
      <c r="D38" s="41">
        <v>206</v>
      </c>
      <c r="E38" s="38" t="s">
        <v>6580</v>
      </c>
      <c r="F38" s="40">
        <v>7.27</v>
      </c>
      <c r="G38" s="39">
        <v>4.38</v>
      </c>
      <c r="H38" s="39">
        <v>31.87</v>
      </c>
      <c r="I38" s="38" t="s">
        <v>6579</v>
      </c>
    </row>
    <row r="39" spans="1:9">
      <c r="A39" s="38" t="s">
        <v>2912</v>
      </c>
      <c r="B39" s="42">
        <v>44750.450497685182</v>
      </c>
      <c r="C39" s="41">
        <v>69995</v>
      </c>
      <c r="D39" s="41">
        <v>241</v>
      </c>
      <c r="E39" s="38" t="s">
        <v>6580</v>
      </c>
      <c r="F39" s="40">
        <v>8.43</v>
      </c>
      <c r="G39" s="39">
        <v>4.34</v>
      </c>
      <c r="H39" s="39">
        <v>36.61</v>
      </c>
      <c r="I39" s="38" t="s">
        <v>6579</v>
      </c>
    </row>
    <row r="40" spans="1:9">
      <c r="A40" s="38" t="s">
        <v>1307</v>
      </c>
      <c r="B40" s="42">
        <v>44744.691701388889</v>
      </c>
      <c r="C40" s="41">
        <v>54845</v>
      </c>
      <c r="D40" s="41">
        <v>346</v>
      </c>
      <c r="E40" s="38" t="s">
        <v>6585</v>
      </c>
      <c r="F40" s="40">
        <v>12.52</v>
      </c>
      <c r="G40" s="39">
        <v>4.4400000000000004</v>
      </c>
      <c r="H40" s="39">
        <v>55.56</v>
      </c>
      <c r="I40" s="38" t="s">
        <v>6579</v>
      </c>
    </row>
    <row r="41" spans="1:9">
      <c r="A41" s="38" t="s">
        <v>1307</v>
      </c>
      <c r="B41" s="42">
        <v>44747.546944444446</v>
      </c>
      <c r="C41" s="41">
        <v>55146</v>
      </c>
      <c r="D41" s="41">
        <v>301</v>
      </c>
      <c r="E41" s="38" t="s">
        <v>6580</v>
      </c>
      <c r="F41" s="40">
        <v>11.09</v>
      </c>
      <c r="G41" s="39">
        <v>4.41</v>
      </c>
      <c r="H41" s="39">
        <v>48.9</v>
      </c>
      <c r="I41" s="38" t="s">
        <v>6579</v>
      </c>
    </row>
    <row r="42" spans="1:9">
      <c r="A42" s="38" t="s">
        <v>1307</v>
      </c>
      <c r="B42" s="42">
        <v>44748.610150462962</v>
      </c>
      <c r="C42" s="41">
        <v>0</v>
      </c>
      <c r="D42" s="41">
        <v>363</v>
      </c>
      <c r="E42" s="38" t="s">
        <v>6580</v>
      </c>
      <c r="F42" s="40">
        <v>13.11</v>
      </c>
      <c r="G42" s="39">
        <v>4.4000000000000004</v>
      </c>
      <c r="H42" s="39">
        <v>57.68</v>
      </c>
      <c r="I42" s="38" t="s">
        <v>6579</v>
      </c>
    </row>
    <row r="43" spans="1:9">
      <c r="A43" s="38" t="s">
        <v>1326</v>
      </c>
      <c r="B43" s="42">
        <v>44743.43178240741</v>
      </c>
      <c r="C43" s="41">
        <v>39630</v>
      </c>
      <c r="D43" s="41">
        <v>335</v>
      </c>
      <c r="E43" s="38" t="s">
        <v>6580</v>
      </c>
      <c r="F43" s="40">
        <v>20.010000000000002</v>
      </c>
      <c r="G43" s="39">
        <v>4.47</v>
      </c>
      <c r="H43" s="39">
        <v>89.41</v>
      </c>
      <c r="I43" s="38" t="s">
        <v>6579</v>
      </c>
    </row>
    <row r="44" spans="1:9">
      <c r="A44" s="38" t="s">
        <v>1326</v>
      </c>
      <c r="B44" s="42">
        <v>44748.397939814815</v>
      </c>
      <c r="C44" s="41">
        <v>39916</v>
      </c>
      <c r="D44" s="41">
        <v>286</v>
      </c>
      <c r="E44" s="38" t="s">
        <v>6580</v>
      </c>
      <c r="F44" s="40">
        <v>17.95</v>
      </c>
      <c r="G44" s="39">
        <v>4.29</v>
      </c>
      <c r="H44" s="39">
        <v>77</v>
      </c>
      <c r="I44" s="38" t="s">
        <v>6579</v>
      </c>
    </row>
    <row r="45" spans="1:9">
      <c r="A45" s="38" t="s">
        <v>1227</v>
      </c>
      <c r="B45" s="42">
        <v>44747.250509259262</v>
      </c>
      <c r="C45" s="41">
        <v>29245</v>
      </c>
      <c r="D45" s="41">
        <v>276</v>
      </c>
      <c r="E45" s="38" t="s">
        <v>6580</v>
      </c>
      <c r="F45" s="40">
        <v>18.03</v>
      </c>
      <c r="G45" s="39">
        <v>4.16</v>
      </c>
      <c r="H45" s="39">
        <v>75</v>
      </c>
      <c r="I45" s="38" t="s">
        <v>6579</v>
      </c>
    </row>
    <row r="46" spans="1:9">
      <c r="A46" s="38" t="s">
        <v>1227</v>
      </c>
      <c r="B46" s="42">
        <v>44749.609895833331</v>
      </c>
      <c r="C46" s="41">
        <v>29561</v>
      </c>
      <c r="D46" s="41">
        <v>316</v>
      </c>
      <c r="E46" s="38" t="s">
        <v>6580</v>
      </c>
      <c r="F46" s="40">
        <v>21.47</v>
      </c>
      <c r="G46" s="39">
        <v>4.0999999999999996</v>
      </c>
      <c r="H46" s="39">
        <v>88.01</v>
      </c>
      <c r="I46" s="38" t="s">
        <v>6579</v>
      </c>
    </row>
    <row r="47" spans="1:9">
      <c r="A47" s="38" t="s">
        <v>3934</v>
      </c>
      <c r="B47" s="42">
        <v>44747.332812499997</v>
      </c>
      <c r="C47" s="41">
        <v>39053</v>
      </c>
      <c r="D47" s="41">
        <v>355</v>
      </c>
      <c r="E47" s="38" t="s">
        <v>6580</v>
      </c>
      <c r="F47" s="40">
        <v>20.6</v>
      </c>
      <c r="G47" s="39">
        <v>4.1900000000000004</v>
      </c>
      <c r="H47" s="39">
        <v>86.28</v>
      </c>
      <c r="I47" s="38" t="s">
        <v>6579</v>
      </c>
    </row>
    <row r="48" spans="1:9">
      <c r="A48" s="38" t="s">
        <v>3934</v>
      </c>
      <c r="B48" s="42">
        <v>44748.583275462966</v>
      </c>
      <c r="C48" s="41">
        <v>39433</v>
      </c>
      <c r="D48" s="41">
        <v>380</v>
      </c>
      <c r="E48" s="38" t="s">
        <v>6580</v>
      </c>
      <c r="F48" s="40">
        <v>11.9</v>
      </c>
      <c r="G48" s="39">
        <v>4.2</v>
      </c>
      <c r="H48" s="39">
        <v>50</v>
      </c>
      <c r="I48" s="38" t="s">
        <v>6579</v>
      </c>
    </row>
    <row r="49" spans="1:9">
      <c r="A49" s="38" t="s">
        <v>3934</v>
      </c>
      <c r="B49" s="42">
        <v>44749.709641203706</v>
      </c>
      <c r="C49" s="41">
        <v>39592</v>
      </c>
      <c r="D49" s="41">
        <v>159</v>
      </c>
      <c r="E49" s="38" t="s">
        <v>6580</v>
      </c>
      <c r="F49" s="40">
        <v>19.52</v>
      </c>
      <c r="G49" s="39">
        <v>4.21</v>
      </c>
      <c r="H49" s="39">
        <v>82.16</v>
      </c>
      <c r="I49" s="38" t="s">
        <v>6579</v>
      </c>
    </row>
    <row r="50" spans="1:9">
      <c r="A50" s="38" t="s">
        <v>2907</v>
      </c>
      <c r="B50" s="42">
        <v>44748.549629629626</v>
      </c>
      <c r="C50" s="41">
        <v>22346</v>
      </c>
      <c r="D50" s="41">
        <v>296</v>
      </c>
      <c r="E50" s="38" t="s">
        <v>6580</v>
      </c>
      <c r="F50" s="40">
        <v>20.77</v>
      </c>
      <c r="G50" s="39">
        <v>6.3</v>
      </c>
      <c r="H50" s="39">
        <v>130.77000000000001</v>
      </c>
      <c r="I50" s="38" t="s">
        <v>6579</v>
      </c>
    </row>
    <row r="51" spans="1:9">
      <c r="A51" s="38" t="s">
        <v>1284</v>
      </c>
      <c r="B51" s="42">
        <v>44743.411469907405</v>
      </c>
      <c r="C51" s="41">
        <v>30400</v>
      </c>
      <c r="D51" s="41">
        <v>370</v>
      </c>
      <c r="E51" s="38" t="s">
        <v>6580</v>
      </c>
      <c r="F51" s="40">
        <v>21.37</v>
      </c>
      <c r="G51" s="39">
        <v>4.68</v>
      </c>
      <c r="H51" s="39">
        <v>100</v>
      </c>
      <c r="I51" s="38" t="s">
        <v>6579</v>
      </c>
    </row>
    <row r="52" spans="1:9">
      <c r="A52" s="38" t="s">
        <v>1284</v>
      </c>
      <c r="B52" s="42">
        <v>44749.32408564815</v>
      </c>
      <c r="C52" s="41">
        <v>30970</v>
      </c>
      <c r="D52" s="41">
        <v>380</v>
      </c>
      <c r="E52" s="38" t="s">
        <v>6580</v>
      </c>
      <c r="F52" s="40">
        <v>22.39</v>
      </c>
      <c r="G52" s="39">
        <v>4.5999999999999996</v>
      </c>
      <c r="H52" s="39">
        <v>103.01</v>
      </c>
      <c r="I52" s="38" t="s">
        <v>6579</v>
      </c>
    </row>
    <row r="53" spans="1:9">
      <c r="A53" s="38" t="s">
        <v>2903</v>
      </c>
      <c r="B53" s="42">
        <v>44748.303541666668</v>
      </c>
      <c r="C53" s="41">
        <v>10779</v>
      </c>
      <c r="D53" s="41">
        <v>349</v>
      </c>
      <c r="E53" s="38" t="s">
        <v>6580</v>
      </c>
      <c r="F53" s="40">
        <v>13.98</v>
      </c>
      <c r="G53" s="39">
        <v>4.8600000000000003</v>
      </c>
      <c r="H53" s="39">
        <v>67.94</v>
      </c>
      <c r="I53" s="38" t="s">
        <v>6579</v>
      </c>
    </row>
    <row r="54" spans="1:9">
      <c r="A54" s="38" t="s">
        <v>3925</v>
      </c>
      <c r="B54" s="42">
        <v>44743.448564814818</v>
      </c>
      <c r="C54" s="41">
        <v>9583</v>
      </c>
      <c r="D54" s="41">
        <v>387</v>
      </c>
      <c r="E54" s="38" t="s">
        <v>6580</v>
      </c>
      <c r="F54" s="40">
        <v>17.37</v>
      </c>
      <c r="G54" s="39">
        <v>4.57</v>
      </c>
      <c r="H54" s="39">
        <v>79.349999999999994</v>
      </c>
      <c r="I54" s="38" t="s">
        <v>6579</v>
      </c>
    </row>
    <row r="55" spans="1:9">
      <c r="A55" s="38" t="s">
        <v>3929</v>
      </c>
      <c r="B55" s="42">
        <v>44743.571493055555</v>
      </c>
      <c r="C55" s="41">
        <v>32657</v>
      </c>
      <c r="D55" s="41">
        <v>299</v>
      </c>
      <c r="E55" s="38" t="s">
        <v>6580</v>
      </c>
      <c r="F55" s="40">
        <v>18.7</v>
      </c>
      <c r="G55" s="39">
        <v>4.55</v>
      </c>
      <c r="H55" s="39">
        <v>85.06</v>
      </c>
      <c r="I55" s="38" t="s">
        <v>6579</v>
      </c>
    </row>
    <row r="56" spans="1:9">
      <c r="A56" s="38" t="s">
        <v>1233</v>
      </c>
      <c r="B56" s="42">
        <v>44747.66951388889</v>
      </c>
      <c r="C56" s="41">
        <v>5555</v>
      </c>
      <c r="D56" s="41">
        <v>216</v>
      </c>
      <c r="E56" s="38" t="s">
        <v>6580</v>
      </c>
      <c r="F56" s="40">
        <v>12.92</v>
      </c>
      <c r="G56" s="39">
        <v>6.2</v>
      </c>
      <c r="H56" s="39">
        <v>80.11</v>
      </c>
      <c r="I56" s="38" t="s">
        <v>6579</v>
      </c>
    </row>
    <row r="57" spans="1:9">
      <c r="A57" s="38" t="s">
        <v>2884</v>
      </c>
      <c r="B57" s="42">
        <v>44747.793449074074</v>
      </c>
      <c r="C57" s="41">
        <v>7372</v>
      </c>
      <c r="D57" s="41">
        <v>271</v>
      </c>
      <c r="E57" s="38" t="s">
        <v>6580</v>
      </c>
      <c r="F57" s="40">
        <v>16.34</v>
      </c>
      <c r="G57" s="39">
        <v>5.08</v>
      </c>
      <c r="H57" s="39">
        <v>83</v>
      </c>
      <c r="I57" s="38" t="s">
        <v>6579</v>
      </c>
    </row>
    <row r="58" spans="1:9">
      <c r="A58" s="38" t="s">
        <v>1210</v>
      </c>
      <c r="B58" s="42">
        <v>44743.507071759261</v>
      </c>
      <c r="C58" s="41">
        <v>8111</v>
      </c>
      <c r="D58" s="41">
        <v>370</v>
      </c>
      <c r="E58" s="38" t="s">
        <v>6580</v>
      </c>
      <c r="F58" s="40">
        <v>21.87</v>
      </c>
      <c r="G58" s="39">
        <v>4.3499999999999996</v>
      </c>
      <c r="H58" s="39">
        <v>95.13</v>
      </c>
      <c r="I58" s="38" t="s">
        <v>6579</v>
      </c>
    </row>
    <row r="59" spans="1:9">
      <c r="A59" s="38" t="s">
        <v>2894</v>
      </c>
      <c r="B59" s="42">
        <v>44743.452523148146</v>
      </c>
      <c r="C59" s="41">
        <v>13638</v>
      </c>
      <c r="D59" s="41">
        <v>361</v>
      </c>
      <c r="E59" s="38" t="s">
        <v>6580</v>
      </c>
      <c r="F59" s="40">
        <v>19.45</v>
      </c>
      <c r="G59" s="39">
        <v>4.8600000000000003</v>
      </c>
      <c r="H59" s="39">
        <v>94.5</v>
      </c>
      <c r="I59" s="38" t="s">
        <v>6579</v>
      </c>
    </row>
    <row r="60" spans="1:9">
      <c r="A60" s="38" t="s">
        <v>4709</v>
      </c>
      <c r="B60" s="42">
        <v>44743.481215277781</v>
      </c>
      <c r="C60" s="41">
        <v>11480</v>
      </c>
      <c r="D60" s="41">
        <v>341</v>
      </c>
      <c r="E60" s="38" t="s">
        <v>6580</v>
      </c>
      <c r="F60" s="40">
        <v>19.47</v>
      </c>
      <c r="G60" s="39">
        <v>4.5</v>
      </c>
      <c r="H60" s="39">
        <v>87.57</v>
      </c>
      <c r="I60" s="38" t="s">
        <v>6579</v>
      </c>
    </row>
    <row r="61" spans="1:9">
      <c r="A61" s="38" t="s">
        <v>1238</v>
      </c>
      <c r="B61" s="42">
        <v>44743.511006944442</v>
      </c>
      <c r="C61" s="41">
        <v>0</v>
      </c>
      <c r="D61" s="41">
        <v>0</v>
      </c>
      <c r="E61" s="38" t="s">
        <v>6585</v>
      </c>
      <c r="F61" s="40">
        <v>6.81</v>
      </c>
      <c r="G61" s="39">
        <v>5.35</v>
      </c>
      <c r="H61" s="39">
        <v>36.46</v>
      </c>
      <c r="I61" s="38" t="s">
        <v>6579</v>
      </c>
    </row>
    <row r="62" spans="1:9">
      <c r="A62" s="38" t="s">
        <v>1238</v>
      </c>
      <c r="B62" s="42">
        <v>44748.616238425922</v>
      </c>
      <c r="C62" s="41">
        <v>0</v>
      </c>
      <c r="D62" s="41">
        <v>0</v>
      </c>
      <c r="E62" s="38" t="s">
        <v>6585</v>
      </c>
      <c r="F62" s="40">
        <v>10.94</v>
      </c>
      <c r="G62" s="39">
        <v>5.13</v>
      </c>
      <c r="H62" s="39">
        <v>56.09</v>
      </c>
      <c r="I62" s="38" t="s">
        <v>6579</v>
      </c>
    </row>
    <row r="63" spans="1:9">
      <c r="A63" s="38" t="s">
        <v>1238</v>
      </c>
      <c r="B63" s="42">
        <v>44749.741990740738</v>
      </c>
      <c r="C63" s="41">
        <v>0</v>
      </c>
      <c r="D63" s="41">
        <v>0</v>
      </c>
      <c r="E63" s="38" t="s">
        <v>6585</v>
      </c>
      <c r="F63" s="40">
        <v>15.2</v>
      </c>
      <c r="G63" s="39">
        <v>5.03</v>
      </c>
      <c r="H63" s="39">
        <v>76.41</v>
      </c>
      <c r="I63" s="38" t="s">
        <v>6579</v>
      </c>
    </row>
    <row r="64" spans="1:9">
      <c r="A64" s="38" t="s">
        <v>1238</v>
      </c>
      <c r="B64" s="42">
        <v>44750.851354166669</v>
      </c>
      <c r="C64" s="41">
        <v>0</v>
      </c>
      <c r="D64" s="41">
        <v>0</v>
      </c>
      <c r="E64" s="38" t="s">
        <v>6585</v>
      </c>
      <c r="F64" s="40">
        <v>9.5</v>
      </c>
      <c r="G64" s="39">
        <v>5.03</v>
      </c>
      <c r="H64" s="39">
        <v>47.77</v>
      </c>
      <c r="I64" s="38" t="s">
        <v>6579</v>
      </c>
    </row>
    <row r="65" spans="1:9">
      <c r="A65" s="38" t="s">
        <v>2889</v>
      </c>
      <c r="B65" s="42">
        <v>44750.44122685185</v>
      </c>
      <c r="C65" s="41">
        <v>10268</v>
      </c>
      <c r="D65" s="41">
        <v>467</v>
      </c>
      <c r="E65" s="38" t="s">
        <v>6580</v>
      </c>
      <c r="F65" s="40">
        <v>14.53</v>
      </c>
      <c r="G65" s="39">
        <v>5</v>
      </c>
      <c r="H65" s="39">
        <v>72.67</v>
      </c>
      <c r="I65" s="38" t="s">
        <v>6579</v>
      </c>
    </row>
    <row r="66" spans="1:9">
      <c r="A66" s="38" t="s">
        <v>3920</v>
      </c>
      <c r="B66" s="42">
        <v>44750.349861111114</v>
      </c>
      <c r="C66" s="41">
        <v>28035</v>
      </c>
      <c r="D66" s="41">
        <v>383</v>
      </c>
      <c r="E66" s="38" t="s">
        <v>6580</v>
      </c>
      <c r="F66" s="40">
        <v>21.1</v>
      </c>
      <c r="G66" s="39">
        <v>4.7</v>
      </c>
      <c r="H66" s="39">
        <v>99.14</v>
      </c>
      <c r="I66" s="38" t="s">
        <v>6579</v>
      </c>
    </row>
    <row r="67" spans="1:9">
      <c r="A67" s="38" t="s">
        <v>3135</v>
      </c>
      <c r="B67" s="42">
        <v>44747.293414351851</v>
      </c>
      <c r="C67" s="41">
        <v>5646</v>
      </c>
      <c r="D67" s="41">
        <v>442</v>
      </c>
      <c r="E67" s="38" t="s">
        <v>6580</v>
      </c>
      <c r="F67" s="40">
        <v>13.07</v>
      </c>
      <c r="G67" s="39">
        <v>4.8</v>
      </c>
      <c r="H67" s="39">
        <v>62.7</v>
      </c>
      <c r="I67" s="38" t="s">
        <v>6579</v>
      </c>
    </row>
    <row r="68" spans="1:9">
      <c r="A68" s="38" t="s">
        <v>23</v>
      </c>
      <c r="B68" s="42">
        <v>44747.275810185187</v>
      </c>
      <c r="C68" s="41">
        <v>50925</v>
      </c>
      <c r="D68" s="41">
        <v>459</v>
      </c>
      <c r="E68" s="38" t="s">
        <v>6580</v>
      </c>
      <c r="F68" s="40">
        <v>14.49</v>
      </c>
      <c r="G68" s="39">
        <v>4.83</v>
      </c>
      <c r="H68" s="39">
        <v>70</v>
      </c>
      <c r="I68" s="38" t="s">
        <v>6579</v>
      </c>
    </row>
    <row r="69" spans="1:9">
      <c r="A69" s="38" t="s">
        <v>4228</v>
      </c>
      <c r="B69" s="42">
        <v>44743.315335648149</v>
      </c>
      <c r="C69" s="41">
        <v>145549</v>
      </c>
      <c r="D69" s="41">
        <v>362</v>
      </c>
      <c r="E69" s="38" t="s">
        <v>6582</v>
      </c>
      <c r="F69" s="40">
        <v>20.79</v>
      </c>
      <c r="G69" s="39">
        <v>5.95</v>
      </c>
      <c r="H69" s="39">
        <v>123.72</v>
      </c>
      <c r="I69" s="38" t="s">
        <v>6579</v>
      </c>
    </row>
    <row r="70" spans="1:9">
      <c r="A70" s="38" t="s">
        <v>4228</v>
      </c>
      <c r="B70" s="42">
        <v>44749.231157407405</v>
      </c>
      <c r="C70" s="41">
        <v>145859</v>
      </c>
      <c r="D70" s="41">
        <v>310</v>
      </c>
      <c r="E70" s="38" t="s">
        <v>6582</v>
      </c>
      <c r="F70" s="40">
        <v>17.850000000000001</v>
      </c>
      <c r="G70" s="39">
        <v>5.75</v>
      </c>
      <c r="H70" s="39">
        <v>102.62</v>
      </c>
      <c r="I70" s="38" t="s">
        <v>6579</v>
      </c>
    </row>
    <row r="71" spans="1:9">
      <c r="A71" s="38" t="s">
        <v>3178</v>
      </c>
      <c r="B71" s="42">
        <v>44747.349849537037</v>
      </c>
      <c r="C71" s="41">
        <v>111807</v>
      </c>
      <c r="D71" s="41">
        <v>230</v>
      </c>
      <c r="E71" s="38" t="s">
        <v>6582</v>
      </c>
      <c r="F71" s="40">
        <v>12.92</v>
      </c>
      <c r="G71" s="39">
        <v>6.3</v>
      </c>
      <c r="H71" s="39">
        <v>81.38</v>
      </c>
      <c r="I71" s="38" t="s">
        <v>6579</v>
      </c>
    </row>
    <row r="72" spans="1:9">
      <c r="A72" s="38" t="s">
        <v>2170</v>
      </c>
      <c r="B72" s="42">
        <v>44747.457557870373</v>
      </c>
      <c r="C72" s="41">
        <v>116986</v>
      </c>
      <c r="D72" s="41">
        <v>324</v>
      </c>
      <c r="E72" s="38" t="s">
        <v>6585</v>
      </c>
      <c r="F72" s="40">
        <v>13.4</v>
      </c>
      <c r="G72" s="39">
        <v>5.2</v>
      </c>
      <c r="H72" s="39">
        <v>69.680000000000007</v>
      </c>
      <c r="I72" s="38" t="s">
        <v>6579</v>
      </c>
    </row>
    <row r="73" spans="1:9">
      <c r="A73" s="38" t="s">
        <v>1062</v>
      </c>
      <c r="B73" s="42">
        <v>44743.599039351851</v>
      </c>
      <c r="C73" s="41">
        <v>76136</v>
      </c>
      <c r="D73" s="41">
        <v>304</v>
      </c>
      <c r="E73" s="38" t="s">
        <v>6580</v>
      </c>
      <c r="F73" s="40">
        <v>17.739999999999998</v>
      </c>
      <c r="G73" s="39">
        <v>4.33</v>
      </c>
      <c r="H73" s="39">
        <v>76.819999999999993</v>
      </c>
      <c r="I73" s="38" t="s">
        <v>6579</v>
      </c>
    </row>
    <row r="74" spans="1:9">
      <c r="A74" s="38" t="s">
        <v>4357</v>
      </c>
      <c r="B74" s="42">
        <v>44749.501400462963</v>
      </c>
      <c r="C74" s="41">
        <v>123777</v>
      </c>
      <c r="D74" s="41">
        <v>396</v>
      </c>
      <c r="E74" s="38" t="s">
        <v>6580</v>
      </c>
      <c r="F74" s="40">
        <v>18.8</v>
      </c>
      <c r="G74" s="39">
        <v>4.32</v>
      </c>
      <c r="H74" s="39">
        <v>81.22</v>
      </c>
      <c r="I74" s="38" t="s">
        <v>6579</v>
      </c>
    </row>
    <row r="75" spans="1:9">
      <c r="A75" s="38" t="s">
        <v>4375</v>
      </c>
      <c r="B75" s="42">
        <v>44748.571180555555</v>
      </c>
      <c r="C75" s="41">
        <v>68260</v>
      </c>
      <c r="D75" s="41">
        <v>469</v>
      </c>
      <c r="E75" s="38" t="s">
        <v>6580</v>
      </c>
      <c r="F75" s="40">
        <v>19.03</v>
      </c>
      <c r="G75" s="39">
        <v>4.4000000000000004</v>
      </c>
      <c r="H75" s="39">
        <v>83.75</v>
      </c>
      <c r="I75" s="38" t="s">
        <v>6579</v>
      </c>
    </row>
    <row r="76" spans="1:9">
      <c r="A76" s="38" t="s">
        <v>4013</v>
      </c>
      <c r="B76" s="42">
        <v>44747.39880787037</v>
      </c>
      <c r="C76" s="41">
        <v>85719</v>
      </c>
      <c r="D76" s="41">
        <v>320</v>
      </c>
      <c r="E76" s="38" t="s">
        <v>6580</v>
      </c>
      <c r="F76" s="40">
        <v>26.41</v>
      </c>
      <c r="G76" s="39">
        <v>4.7300000000000004</v>
      </c>
      <c r="H76" s="39">
        <v>124.91</v>
      </c>
      <c r="I76" s="38" t="s">
        <v>6579</v>
      </c>
    </row>
    <row r="77" spans="1:9">
      <c r="A77" s="38" t="s">
        <v>4013</v>
      </c>
      <c r="B77" s="42">
        <v>44749.322847222225</v>
      </c>
      <c r="C77" s="41">
        <v>86007</v>
      </c>
      <c r="D77" s="41">
        <v>288</v>
      </c>
      <c r="E77" s="38" t="s">
        <v>6580</v>
      </c>
      <c r="F77" s="40">
        <v>23.15</v>
      </c>
      <c r="G77" s="39">
        <v>4.67</v>
      </c>
      <c r="H77" s="39">
        <v>108.07</v>
      </c>
      <c r="I77" s="38" t="s">
        <v>6579</v>
      </c>
    </row>
    <row r="78" spans="1:9">
      <c r="A78" s="38" t="s">
        <v>3663</v>
      </c>
      <c r="B78" s="42">
        <v>44750.339039351849</v>
      </c>
      <c r="C78" s="41">
        <v>143368</v>
      </c>
      <c r="D78" s="41">
        <v>276</v>
      </c>
      <c r="E78" s="38" t="s">
        <v>6580</v>
      </c>
      <c r="F78" s="40">
        <v>18</v>
      </c>
      <c r="G78" s="39">
        <v>4.6500000000000004</v>
      </c>
      <c r="H78" s="39">
        <v>83.7</v>
      </c>
      <c r="I78" s="38" t="s">
        <v>6579</v>
      </c>
    </row>
    <row r="79" spans="1:9">
      <c r="A79" s="38" t="s">
        <v>3668</v>
      </c>
      <c r="B79" s="42">
        <v>44743.530717592592</v>
      </c>
      <c r="C79" s="41">
        <v>82219</v>
      </c>
      <c r="D79" s="41">
        <v>278</v>
      </c>
      <c r="E79" s="38" t="s">
        <v>6580</v>
      </c>
      <c r="F79" s="40">
        <v>19.48</v>
      </c>
      <c r="G79" s="39">
        <v>4.32</v>
      </c>
      <c r="H79" s="39">
        <v>84.15</v>
      </c>
      <c r="I79" s="38" t="s">
        <v>6579</v>
      </c>
    </row>
    <row r="80" spans="1:9">
      <c r="A80" s="38" t="s">
        <v>1129</v>
      </c>
      <c r="B80" s="42">
        <v>44749.715150462966</v>
      </c>
      <c r="C80" s="41">
        <v>58018</v>
      </c>
      <c r="D80" s="41">
        <v>247</v>
      </c>
      <c r="E80" s="38" t="s">
        <v>6580</v>
      </c>
      <c r="F80" s="40">
        <v>17.05</v>
      </c>
      <c r="G80" s="39">
        <v>4.76</v>
      </c>
      <c r="H80" s="39">
        <v>81.14</v>
      </c>
      <c r="I80" s="38" t="s">
        <v>6579</v>
      </c>
    </row>
    <row r="81" spans="1:9">
      <c r="A81" s="38" t="s">
        <v>4116</v>
      </c>
      <c r="B81" s="42">
        <v>44743.451435185183</v>
      </c>
      <c r="C81" s="41">
        <v>86553</v>
      </c>
      <c r="D81" s="41">
        <v>304</v>
      </c>
      <c r="E81" s="38" t="s">
        <v>6580</v>
      </c>
      <c r="F81" s="40">
        <v>24.03</v>
      </c>
      <c r="G81" s="39">
        <v>6.24</v>
      </c>
      <c r="H81" s="39">
        <v>149.97999999999999</v>
      </c>
      <c r="I81" s="38" t="s">
        <v>6579</v>
      </c>
    </row>
    <row r="82" spans="1:9">
      <c r="A82" s="38" t="s">
        <v>1102</v>
      </c>
      <c r="B82" s="42">
        <v>44748.326469907406</v>
      </c>
      <c r="C82" s="41">
        <v>84246</v>
      </c>
      <c r="D82" s="41">
        <v>423</v>
      </c>
      <c r="E82" s="38" t="s">
        <v>6580</v>
      </c>
      <c r="F82" s="40">
        <v>23.54</v>
      </c>
      <c r="G82" s="39">
        <v>4.6900000000000004</v>
      </c>
      <c r="H82" s="39">
        <v>110.5</v>
      </c>
      <c r="I82" s="38" t="s">
        <v>6579</v>
      </c>
    </row>
    <row r="83" spans="1:9">
      <c r="A83" s="38" t="s">
        <v>4106</v>
      </c>
      <c r="B83" s="42">
        <v>44747.26966435185</v>
      </c>
      <c r="C83" s="41">
        <v>113796</v>
      </c>
      <c r="D83" s="41">
        <v>201</v>
      </c>
      <c r="E83" s="38" t="s">
        <v>6580</v>
      </c>
      <c r="F83" s="40">
        <v>12.14</v>
      </c>
      <c r="G83" s="39">
        <v>4.7</v>
      </c>
      <c r="H83" s="39">
        <v>57.04</v>
      </c>
      <c r="I83" s="38" t="s">
        <v>6579</v>
      </c>
    </row>
    <row r="84" spans="1:9">
      <c r="A84" s="38" t="s">
        <v>218</v>
      </c>
      <c r="B84" s="42">
        <v>44747.233113425929</v>
      </c>
      <c r="C84" s="41">
        <v>131917</v>
      </c>
      <c r="D84" s="41">
        <v>361</v>
      </c>
      <c r="E84" s="38" t="s">
        <v>6580</v>
      </c>
      <c r="F84" s="40">
        <v>17.55</v>
      </c>
      <c r="G84" s="39">
        <v>4.66</v>
      </c>
      <c r="H84" s="39">
        <v>81.77</v>
      </c>
      <c r="I84" s="38" t="s">
        <v>6579</v>
      </c>
    </row>
    <row r="85" spans="1:9">
      <c r="A85" s="38" t="s">
        <v>218</v>
      </c>
      <c r="B85" s="42">
        <v>44749.292534722219</v>
      </c>
      <c r="C85" s="41">
        <v>132285</v>
      </c>
      <c r="D85" s="41">
        <v>368</v>
      </c>
      <c r="E85" s="38" t="s">
        <v>6580</v>
      </c>
      <c r="F85" s="40">
        <v>15.2</v>
      </c>
      <c r="G85" s="39">
        <v>4.9000000000000004</v>
      </c>
      <c r="H85" s="39">
        <v>74.510000000000005</v>
      </c>
      <c r="I85" s="38" t="s">
        <v>6579</v>
      </c>
    </row>
    <row r="86" spans="1:9">
      <c r="A86" s="38" t="s">
        <v>1433</v>
      </c>
      <c r="B86" s="42">
        <v>44748.627083333333</v>
      </c>
      <c r="C86" s="41">
        <v>94036</v>
      </c>
      <c r="D86" s="41">
        <v>539</v>
      </c>
      <c r="E86" s="38" t="s">
        <v>6580</v>
      </c>
      <c r="F86" s="40">
        <v>19.55</v>
      </c>
      <c r="G86" s="39">
        <v>4.76</v>
      </c>
      <c r="H86" s="39">
        <v>93.05</v>
      </c>
      <c r="I86" s="38" t="s">
        <v>6579</v>
      </c>
    </row>
    <row r="87" spans="1:9">
      <c r="A87" s="38" t="s">
        <v>4898</v>
      </c>
      <c r="B87" s="42">
        <v>44747.534236111111</v>
      </c>
      <c r="C87" s="41">
        <v>141236</v>
      </c>
      <c r="D87" s="41">
        <v>780</v>
      </c>
      <c r="E87" s="38" t="s">
        <v>6580</v>
      </c>
      <c r="F87" s="40">
        <v>18.27</v>
      </c>
      <c r="G87" s="39">
        <v>4.9000000000000004</v>
      </c>
      <c r="H87" s="39">
        <v>89.52</v>
      </c>
      <c r="I87" s="38" t="s">
        <v>6579</v>
      </c>
    </row>
    <row r="88" spans="1:9">
      <c r="A88" s="38" t="s">
        <v>3998</v>
      </c>
      <c r="B88" s="42">
        <v>44748.480416666665</v>
      </c>
      <c r="C88" s="41">
        <v>83636</v>
      </c>
      <c r="D88" s="41">
        <v>278</v>
      </c>
      <c r="E88" s="38" t="s">
        <v>6580</v>
      </c>
      <c r="F88" s="40">
        <v>24.01</v>
      </c>
      <c r="G88" s="39">
        <v>4.7</v>
      </c>
      <c r="H88" s="39">
        <v>112.82</v>
      </c>
      <c r="I88" s="38" t="s">
        <v>6579</v>
      </c>
    </row>
    <row r="89" spans="1:9">
      <c r="A89" s="38" t="s">
        <v>2955</v>
      </c>
      <c r="B89" s="42">
        <v>44743.255949074075</v>
      </c>
      <c r="C89" s="41">
        <v>70551</v>
      </c>
      <c r="D89" s="41">
        <v>195</v>
      </c>
      <c r="E89" s="38" t="s">
        <v>6580</v>
      </c>
      <c r="F89" s="40">
        <v>24.3</v>
      </c>
      <c r="G89" s="39">
        <v>5</v>
      </c>
      <c r="H89" s="39">
        <v>121.52</v>
      </c>
      <c r="I89" s="38" t="s">
        <v>6579</v>
      </c>
    </row>
    <row r="90" spans="1:9">
      <c r="A90" s="38" t="s">
        <v>2955</v>
      </c>
      <c r="B90" s="42">
        <v>44743.663993055554</v>
      </c>
      <c r="C90" s="41">
        <v>70700</v>
      </c>
      <c r="D90" s="41">
        <v>149</v>
      </c>
      <c r="E90" s="38" t="s">
        <v>6580</v>
      </c>
      <c r="F90" s="40">
        <v>15.69</v>
      </c>
      <c r="G90" s="39">
        <v>5</v>
      </c>
      <c r="H90" s="39">
        <v>78.48</v>
      </c>
      <c r="I90" s="38" t="s">
        <v>6579</v>
      </c>
    </row>
    <row r="91" spans="1:9">
      <c r="A91" s="38" t="s">
        <v>2955</v>
      </c>
      <c r="B91" s="42">
        <v>44746.54482638889</v>
      </c>
      <c r="C91" s="41">
        <v>70156</v>
      </c>
      <c r="D91" s="41">
        <v>177</v>
      </c>
      <c r="E91" s="38" t="s">
        <v>6580</v>
      </c>
      <c r="F91" s="40">
        <v>14.41</v>
      </c>
      <c r="G91" s="39">
        <v>4.8499999999999996</v>
      </c>
      <c r="H91" s="39">
        <v>69.94</v>
      </c>
      <c r="I91" s="38" t="s">
        <v>6579</v>
      </c>
    </row>
    <row r="92" spans="1:9">
      <c r="A92" s="38" t="s">
        <v>2955</v>
      </c>
      <c r="B92" s="42">
        <v>44748.245462962965</v>
      </c>
      <c r="C92" s="41">
        <v>70800</v>
      </c>
      <c r="D92" s="41">
        <v>644</v>
      </c>
      <c r="E92" s="38" t="s">
        <v>6580</v>
      </c>
      <c r="F92" s="40">
        <v>25.57</v>
      </c>
      <c r="G92" s="39">
        <v>5</v>
      </c>
      <c r="H92" s="39">
        <v>127.83</v>
      </c>
      <c r="I92" s="38" t="s">
        <v>6579</v>
      </c>
    </row>
    <row r="93" spans="1:9">
      <c r="A93" s="38" t="s">
        <v>2955</v>
      </c>
      <c r="B93" s="42">
        <v>44750.255648148152</v>
      </c>
      <c r="C93" s="41">
        <v>70960</v>
      </c>
      <c r="D93" s="41">
        <v>308</v>
      </c>
      <c r="E93" s="38" t="s">
        <v>6580</v>
      </c>
      <c r="F93" s="40">
        <v>25.09</v>
      </c>
      <c r="G93" s="39">
        <v>5</v>
      </c>
      <c r="H93" s="39">
        <v>125.45</v>
      </c>
      <c r="I93" s="38" t="s">
        <v>6579</v>
      </c>
    </row>
    <row r="94" spans="1:9">
      <c r="A94" s="38" t="s">
        <v>4909</v>
      </c>
      <c r="B94" s="42">
        <v>44748.685844907406</v>
      </c>
      <c r="C94" s="41">
        <v>144659</v>
      </c>
      <c r="D94" s="41">
        <v>222</v>
      </c>
      <c r="E94" s="38" t="s">
        <v>6580</v>
      </c>
      <c r="F94" s="40">
        <v>14.89</v>
      </c>
      <c r="G94" s="39">
        <v>4.7</v>
      </c>
      <c r="H94" s="39">
        <v>69.930000000000007</v>
      </c>
      <c r="I94" s="38" t="s">
        <v>6579</v>
      </c>
    </row>
    <row r="95" spans="1:9">
      <c r="A95" s="38" t="s">
        <v>224</v>
      </c>
      <c r="B95" s="42">
        <v>44748.271574074075</v>
      </c>
      <c r="C95" s="41">
        <v>108317</v>
      </c>
      <c r="D95" s="41">
        <v>221</v>
      </c>
      <c r="E95" s="38" t="s">
        <v>6580</v>
      </c>
      <c r="F95" s="40">
        <v>9.8000000000000007</v>
      </c>
      <c r="G95" s="39">
        <v>4.4000000000000004</v>
      </c>
      <c r="H95" s="39">
        <v>43.08</v>
      </c>
      <c r="I95" s="38" t="s">
        <v>6579</v>
      </c>
    </row>
    <row r="96" spans="1:9">
      <c r="A96" s="38" t="s">
        <v>3752</v>
      </c>
      <c r="B96" s="42">
        <v>44743.348703703705</v>
      </c>
      <c r="C96" s="41">
        <v>193231</v>
      </c>
      <c r="D96" s="41">
        <v>287</v>
      </c>
      <c r="E96" s="38" t="s">
        <v>6580</v>
      </c>
      <c r="F96" s="40">
        <v>18.03</v>
      </c>
      <c r="G96" s="39">
        <v>4.8600000000000003</v>
      </c>
      <c r="H96" s="39">
        <v>87.63</v>
      </c>
      <c r="I96" s="38" t="s">
        <v>6579</v>
      </c>
    </row>
    <row r="97" spans="1:9">
      <c r="A97" s="38" t="s">
        <v>3752</v>
      </c>
      <c r="B97" s="42">
        <v>44748.515972222223</v>
      </c>
      <c r="C97" s="41">
        <v>193573</v>
      </c>
      <c r="D97" s="41">
        <v>342</v>
      </c>
      <c r="E97" s="38" t="s">
        <v>6580</v>
      </c>
      <c r="F97" s="40">
        <v>21.15</v>
      </c>
      <c r="G97" s="39">
        <v>4.5</v>
      </c>
      <c r="H97" s="39">
        <v>95.17</v>
      </c>
      <c r="I97" s="38" t="s">
        <v>6579</v>
      </c>
    </row>
    <row r="98" spans="1:9">
      <c r="A98" s="38" t="s">
        <v>3752</v>
      </c>
      <c r="B98" s="42">
        <v>44750.488437499997</v>
      </c>
      <c r="C98" s="41">
        <v>193793</v>
      </c>
      <c r="D98" s="41">
        <v>220</v>
      </c>
      <c r="E98" s="38" t="s">
        <v>6580</v>
      </c>
      <c r="F98" s="40">
        <v>13.02</v>
      </c>
      <c r="G98" s="39">
        <v>4.21</v>
      </c>
      <c r="H98" s="39">
        <v>54.82</v>
      </c>
      <c r="I98" s="38" t="s">
        <v>6579</v>
      </c>
    </row>
    <row r="99" spans="1:9">
      <c r="A99" s="38" t="s">
        <v>1464</v>
      </c>
      <c r="B99" s="42">
        <v>44747.332939814813</v>
      </c>
      <c r="C99" s="41">
        <v>95608</v>
      </c>
      <c r="D99" s="41">
        <v>341</v>
      </c>
      <c r="E99" s="38" t="s">
        <v>6580</v>
      </c>
      <c r="F99" s="40">
        <v>17.95</v>
      </c>
      <c r="G99" s="39">
        <v>4.8600000000000003</v>
      </c>
      <c r="H99" s="39">
        <v>87.22</v>
      </c>
      <c r="I99" s="38" t="s">
        <v>6579</v>
      </c>
    </row>
    <row r="100" spans="1:9">
      <c r="A100" s="38" t="s">
        <v>1464</v>
      </c>
      <c r="B100" s="42">
        <v>44750.31521990741</v>
      </c>
      <c r="C100" s="41">
        <v>95890</v>
      </c>
      <c r="D100" s="41">
        <v>282</v>
      </c>
      <c r="E100" s="38" t="s">
        <v>6580</v>
      </c>
      <c r="F100" s="40">
        <v>18.12</v>
      </c>
      <c r="G100" s="39">
        <v>4.9000000000000004</v>
      </c>
      <c r="H100" s="39">
        <v>88.78</v>
      </c>
      <c r="I100" s="38" t="s">
        <v>6579</v>
      </c>
    </row>
    <row r="101" spans="1:9">
      <c r="A101" s="38" t="s">
        <v>4126</v>
      </c>
      <c r="B101" s="42">
        <v>44749.381689814814</v>
      </c>
      <c r="C101" s="41">
        <v>2</v>
      </c>
      <c r="D101" s="41">
        <v>327</v>
      </c>
      <c r="E101" s="38" t="s">
        <v>6580</v>
      </c>
      <c r="F101" s="40">
        <v>11.85</v>
      </c>
      <c r="G101" s="39">
        <v>4.68</v>
      </c>
      <c r="H101" s="39">
        <v>55.46</v>
      </c>
      <c r="I101" s="38" t="s">
        <v>6579</v>
      </c>
    </row>
    <row r="102" spans="1:9">
      <c r="A102" s="38" t="s">
        <v>3018</v>
      </c>
      <c r="B102" s="42">
        <v>44744.38008101852</v>
      </c>
      <c r="C102" s="41">
        <v>6258</v>
      </c>
      <c r="D102" s="41">
        <v>261</v>
      </c>
      <c r="E102" s="38" t="s">
        <v>6580</v>
      </c>
      <c r="F102" s="40">
        <v>11.59</v>
      </c>
      <c r="G102" s="39">
        <v>4.9000000000000004</v>
      </c>
      <c r="H102" s="39">
        <v>56.78</v>
      </c>
      <c r="I102" s="38" t="s">
        <v>6579</v>
      </c>
    </row>
    <row r="103" spans="1:9">
      <c r="A103" s="38" t="s">
        <v>3009</v>
      </c>
      <c r="B103" s="42">
        <v>44743.659432870372</v>
      </c>
      <c r="C103" s="41">
        <v>120209</v>
      </c>
      <c r="D103" s="41">
        <v>260</v>
      </c>
      <c r="E103" s="38" t="s">
        <v>6580</v>
      </c>
      <c r="F103" s="40">
        <v>12.71</v>
      </c>
      <c r="G103" s="39">
        <v>4.16</v>
      </c>
      <c r="H103" s="39">
        <v>52.86</v>
      </c>
      <c r="I103" s="38" t="s">
        <v>6579</v>
      </c>
    </row>
    <row r="104" spans="1:9">
      <c r="A104" s="38" t="s">
        <v>4914</v>
      </c>
      <c r="B104" s="42">
        <v>44747.335173611114</v>
      </c>
      <c r="C104" s="41">
        <v>156064</v>
      </c>
      <c r="D104" s="41">
        <v>296</v>
      </c>
      <c r="E104" s="38" t="s">
        <v>6580</v>
      </c>
      <c r="F104" s="40">
        <v>22.1</v>
      </c>
      <c r="G104" s="39">
        <v>4.66</v>
      </c>
      <c r="H104" s="39">
        <v>103</v>
      </c>
      <c r="I104" s="38" t="s">
        <v>6579</v>
      </c>
    </row>
    <row r="105" spans="1:9">
      <c r="A105" s="38" t="s">
        <v>4914</v>
      </c>
      <c r="B105" s="42">
        <v>44749.345081018517</v>
      </c>
      <c r="C105" s="41">
        <v>156335</v>
      </c>
      <c r="D105" s="41">
        <v>271</v>
      </c>
      <c r="E105" s="38" t="s">
        <v>6580</v>
      </c>
      <c r="F105" s="40">
        <v>21.49</v>
      </c>
      <c r="G105" s="39">
        <v>4.66</v>
      </c>
      <c r="H105" s="39">
        <v>100.15</v>
      </c>
      <c r="I105" s="38" t="s">
        <v>6579</v>
      </c>
    </row>
    <row r="106" spans="1:9">
      <c r="A106" s="38" t="s">
        <v>1601</v>
      </c>
      <c r="B106" s="42">
        <v>44743.544016203705</v>
      </c>
      <c r="C106" s="41">
        <v>135297</v>
      </c>
      <c r="D106" s="41">
        <v>386</v>
      </c>
      <c r="E106" s="38" t="s">
        <v>6580</v>
      </c>
      <c r="F106" s="40">
        <v>16.79</v>
      </c>
      <c r="G106" s="39">
        <v>4.5999999999999996</v>
      </c>
      <c r="H106" s="39">
        <v>77.239999999999995</v>
      </c>
      <c r="I106" s="38" t="s">
        <v>6579</v>
      </c>
    </row>
    <row r="107" spans="1:9">
      <c r="A107" s="38" t="s">
        <v>1601</v>
      </c>
      <c r="B107" s="42">
        <v>44748.264918981484</v>
      </c>
      <c r="C107" s="41">
        <v>135567</v>
      </c>
      <c r="D107" s="41">
        <v>270</v>
      </c>
      <c r="E107" s="38" t="s">
        <v>6580</v>
      </c>
      <c r="F107" s="40">
        <v>12.98</v>
      </c>
      <c r="G107" s="39">
        <v>4.8600000000000003</v>
      </c>
      <c r="H107" s="39">
        <v>63.09</v>
      </c>
      <c r="I107" s="38" t="s">
        <v>6579</v>
      </c>
    </row>
    <row r="108" spans="1:9">
      <c r="A108" s="38" t="s">
        <v>1601</v>
      </c>
      <c r="B108" s="42">
        <v>44749.733090277776</v>
      </c>
      <c r="C108" s="41">
        <v>135945</v>
      </c>
      <c r="D108" s="41">
        <v>378</v>
      </c>
      <c r="E108" s="38" t="s">
        <v>6580</v>
      </c>
      <c r="F108" s="40">
        <v>17.61</v>
      </c>
      <c r="G108" s="39">
        <v>4.4400000000000004</v>
      </c>
      <c r="H108" s="39">
        <v>78.2</v>
      </c>
      <c r="I108" s="38" t="s">
        <v>6579</v>
      </c>
    </row>
    <row r="109" spans="1:9">
      <c r="A109" s="38" t="s">
        <v>3757</v>
      </c>
      <c r="B109" s="42">
        <v>44749.334270833337</v>
      </c>
      <c r="C109" s="41">
        <v>262538</v>
      </c>
      <c r="D109" s="41">
        <v>259</v>
      </c>
      <c r="E109" s="38" t="s">
        <v>6580</v>
      </c>
      <c r="F109" s="40">
        <v>12.07</v>
      </c>
      <c r="G109" s="39">
        <v>4.49</v>
      </c>
      <c r="H109" s="39">
        <v>54.26</v>
      </c>
      <c r="I109" s="38" t="s">
        <v>6579</v>
      </c>
    </row>
    <row r="110" spans="1:9">
      <c r="A110" s="38" t="s">
        <v>3757</v>
      </c>
      <c r="B110" s="42">
        <v>44749.700509259259</v>
      </c>
      <c r="C110" s="41">
        <v>262778</v>
      </c>
      <c r="D110" s="41">
        <v>240</v>
      </c>
      <c r="E110" s="38" t="s">
        <v>6580</v>
      </c>
      <c r="F110" s="40">
        <v>18.149999999999999</v>
      </c>
      <c r="G110" s="39">
        <v>4.3899999999999997</v>
      </c>
      <c r="H110" s="39">
        <v>79.75</v>
      </c>
      <c r="I110" s="38" t="s">
        <v>6579</v>
      </c>
    </row>
    <row r="111" spans="1:9">
      <c r="A111" s="38" t="s">
        <v>1459</v>
      </c>
      <c r="B111" s="42">
        <v>44748.40587962963</v>
      </c>
      <c r="C111" s="41">
        <v>118045</v>
      </c>
      <c r="D111" s="41">
        <v>311</v>
      </c>
      <c r="E111" s="38" t="s">
        <v>6580</v>
      </c>
      <c r="F111" s="40">
        <v>22.15</v>
      </c>
      <c r="G111" s="39">
        <v>4.09</v>
      </c>
      <c r="H111" s="39">
        <v>90.7</v>
      </c>
      <c r="I111" s="38" t="s">
        <v>6579</v>
      </c>
    </row>
    <row r="112" spans="1:9">
      <c r="A112" s="38" t="s">
        <v>47</v>
      </c>
      <c r="B112" s="42">
        <v>44747.316840277781</v>
      </c>
      <c r="C112" s="41">
        <v>112157</v>
      </c>
      <c r="D112" s="41">
        <v>295</v>
      </c>
      <c r="E112" s="38" t="s">
        <v>6580</v>
      </c>
      <c r="F112" s="40">
        <v>8.6999999999999993</v>
      </c>
      <c r="G112" s="39">
        <v>4.5999999999999996</v>
      </c>
      <c r="H112" s="39">
        <v>40</v>
      </c>
      <c r="I112" s="38" t="s">
        <v>6579</v>
      </c>
    </row>
    <row r="113" spans="1:9">
      <c r="A113" s="38" t="s">
        <v>47</v>
      </c>
      <c r="B113" s="42">
        <v>44748.311550925922</v>
      </c>
      <c r="C113" s="41">
        <v>0</v>
      </c>
      <c r="D113" s="41">
        <v>448</v>
      </c>
      <c r="E113" s="38" t="s">
        <v>6580</v>
      </c>
      <c r="F113" s="40">
        <v>21.02</v>
      </c>
      <c r="G113" s="39">
        <v>4.33</v>
      </c>
      <c r="H113" s="39">
        <v>91</v>
      </c>
      <c r="I113" s="38" t="s">
        <v>6579</v>
      </c>
    </row>
    <row r="114" spans="1:9">
      <c r="A114" s="38" t="s">
        <v>1123</v>
      </c>
      <c r="B114" s="42">
        <v>44750.643043981479</v>
      </c>
      <c r="C114" s="41">
        <v>64000</v>
      </c>
      <c r="D114" s="41">
        <v>109</v>
      </c>
      <c r="E114" s="38" t="s">
        <v>6580</v>
      </c>
      <c r="F114" s="40">
        <v>6.23</v>
      </c>
      <c r="G114" s="39">
        <v>5.9</v>
      </c>
      <c r="H114" s="39">
        <v>36.76</v>
      </c>
      <c r="I114" s="38" t="s">
        <v>6579</v>
      </c>
    </row>
    <row r="115" spans="1:9">
      <c r="A115" s="38" t="s">
        <v>2959</v>
      </c>
      <c r="B115" s="42">
        <v>44747.282037037039</v>
      </c>
      <c r="C115" s="41">
        <v>106373</v>
      </c>
      <c r="D115" s="41">
        <v>335</v>
      </c>
      <c r="E115" s="38" t="s">
        <v>6580</v>
      </c>
      <c r="F115" s="40">
        <v>22.37</v>
      </c>
      <c r="G115" s="39">
        <v>4.25</v>
      </c>
      <c r="H115" s="39">
        <v>95.08</v>
      </c>
      <c r="I115" s="38" t="s">
        <v>6579</v>
      </c>
    </row>
    <row r="116" spans="1:9">
      <c r="A116" s="38" t="s">
        <v>2959</v>
      </c>
      <c r="B116" s="42">
        <v>44750.29787037037</v>
      </c>
      <c r="C116" s="41">
        <v>106673</v>
      </c>
      <c r="D116" s="41">
        <v>300</v>
      </c>
      <c r="E116" s="38" t="s">
        <v>6580</v>
      </c>
      <c r="F116" s="40">
        <v>20.48</v>
      </c>
      <c r="G116" s="39">
        <v>4.0599999999999996</v>
      </c>
      <c r="H116" s="39">
        <v>83.16</v>
      </c>
      <c r="I116" s="38" t="s">
        <v>6579</v>
      </c>
    </row>
    <row r="117" spans="1:9">
      <c r="A117" s="38" t="s">
        <v>2974</v>
      </c>
      <c r="B117" s="42">
        <v>44743.425833333335</v>
      </c>
      <c r="C117" s="41">
        <v>67886</v>
      </c>
      <c r="D117" s="41">
        <v>258</v>
      </c>
      <c r="E117" s="38" t="s">
        <v>6580</v>
      </c>
      <c r="F117" s="40">
        <v>17.260000000000002</v>
      </c>
      <c r="G117" s="39">
        <v>4.5999999999999996</v>
      </c>
      <c r="H117" s="39">
        <v>79.33</v>
      </c>
      <c r="I117" s="38" t="s">
        <v>6579</v>
      </c>
    </row>
    <row r="118" spans="1:9">
      <c r="A118" s="38" t="s">
        <v>2974</v>
      </c>
      <c r="B118" s="42">
        <v>44747.37358796296</v>
      </c>
      <c r="C118" s="41">
        <v>68413</v>
      </c>
      <c r="D118" s="41">
        <v>527</v>
      </c>
      <c r="E118" s="38" t="s">
        <v>6580</v>
      </c>
      <c r="F118" s="40">
        <v>15.39</v>
      </c>
      <c r="G118" s="39">
        <v>4.1100000000000003</v>
      </c>
      <c r="H118" s="39">
        <v>63.24</v>
      </c>
      <c r="I118" s="38" t="s">
        <v>6579</v>
      </c>
    </row>
    <row r="119" spans="1:9">
      <c r="A119" s="38" t="s">
        <v>2581</v>
      </c>
      <c r="B119" s="42">
        <v>44747.456759259258</v>
      </c>
      <c r="C119" s="41">
        <v>155802</v>
      </c>
      <c r="D119" s="41">
        <v>279</v>
      </c>
      <c r="E119" s="38" t="s">
        <v>6580</v>
      </c>
      <c r="F119" s="40">
        <v>18.62</v>
      </c>
      <c r="G119" s="39">
        <v>4.84</v>
      </c>
      <c r="H119" s="39">
        <v>90.15</v>
      </c>
      <c r="I119" s="38" t="s">
        <v>6579</v>
      </c>
    </row>
    <row r="120" spans="1:9">
      <c r="A120" s="38" t="s">
        <v>4067</v>
      </c>
      <c r="B120" s="42">
        <v>44743.571793981479</v>
      </c>
      <c r="C120" s="41">
        <v>103891</v>
      </c>
      <c r="D120" s="41">
        <v>356</v>
      </c>
      <c r="E120" s="38" t="s">
        <v>6580</v>
      </c>
      <c r="F120" s="40">
        <v>21.49</v>
      </c>
      <c r="G120" s="39">
        <v>4.8499999999999996</v>
      </c>
      <c r="H120" s="39">
        <v>104.19</v>
      </c>
      <c r="I120" s="38" t="s">
        <v>6579</v>
      </c>
    </row>
    <row r="121" spans="1:9">
      <c r="A121" s="38" t="s">
        <v>4067</v>
      </c>
      <c r="B121" s="42">
        <v>44749.689201388886</v>
      </c>
      <c r="C121" s="41">
        <v>999999</v>
      </c>
      <c r="D121" s="41">
        <v>79</v>
      </c>
      <c r="E121" s="38" t="s">
        <v>6580</v>
      </c>
      <c r="F121" s="40">
        <v>5.25</v>
      </c>
      <c r="G121" s="39">
        <v>4.7300000000000004</v>
      </c>
      <c r="H121" s="39">
        <v>24.84</v>
      </c>
      <c r="I121" s="38" t="s">
        <v>6579</v>
      </c>
    </row>
    <row r="122" spans="1:9">
      <c r="A122" s="38" t="s">
        <v>1096</v>
      </c>
      <c r="B122" s="42">
        <v>44747.552037037036</v>
      </c>
      <c r="C122" s="41">
        <v>49730</v>
      </c>
      <c r="D122" s="41">
        <v>274</v>
      </c>
      <c r="E122" s="38" t="s">
        <v>6580</v>
      </c>
      <c r="F122" s="40">
        <v>22.28</v>
      </c>
      <c r="G122" s="39">
        <v>6.29</v>
      </c>
      <c r="H122" s="39">
        <v>140.25</v>
      </c>
      <c r="I122" s="38" t="s">
        <v>6579</v>
      </c>
    </row>
    <row r="123" spans="1:9">
      <c r="A123" s="38" t="s">
        <v>1080</v>
      </c>
      <c r="B123" s="42">
        <v>44747.558865740742</v>
      </c>
      <c r="C123" s="41">
        <v>105817</v>
      </c>
      <c r="D123" s="41">
        <v>332</v>
      </c>
      <c r="E123" s="38" t="s">
        <v>6580</v>
      </c>
      <c r="F123" s="40">
        <v>20.350000000000001</v>
      </c>
      <c r="G123" s="39">
        <v>4.1500000000000004</v>
      </c>
      <c r="H123" s="39">
        <v>84.45</v>
      </c>
      <c r="I123" s="38" t="s">
        <v>6579</v>
      </c>
    </row>
    <row r="124" spans="1:9">
      <c r="A124" s="38" t="s">
        <v>1080</v>
      </c>
      <c r="B124" s="42">
        <v>44748.520648148151</v>
      </c>
      <c r="C124" s="41">
        <v>106020</v>
      </c>
      <c r="D124" s="41">
        <v>203</v>
      </c>
      <c r="E124" s="38" t="s">
        <v>6580</v>
      </c>
      <c r="F124" s="40">
        <v>10.57</v>
      </c>
      <c r="G124" s="39">
        <v>4.5</v>
      </c>
      <c r="H124" s="39">
        <v>47.56</v>
      </c>
      <c r="I124" s="38" t="s">
        <v>6579</v>
      </c>
    </row>
    <row r="125" spans="1:9">
      <c r="A125" s="38" t="s">
        <v>1080</v>
      </c>
      <c r="B125" s="42">
        <v>44749.555671296293</v>
      </c>
      <c r="C125" s="41">
        <v>106345</v>
      </c>
      <c r="D125" s="41">
        <v>325</v>
      </c>
      <c r="E125" s="38" t="s">
        <v>6580</v>
      </c>
      <c r="F125" s="40">
        <v>22.85</v>
      </c>
      <c r="G125" s="39">
        <v>4.3499999999999996</v>
      </c>
      <c r="H125" s="39">
        <v>99.36</v>
      </c>
      <c r="I125" s="38" t="s">
        <v>6579</v>
      </c>
    </row>
    <row r="126" spans="1:9">
      <c r="A126" s="38" t="s">
        <v>3766</v>
      </c>
      <c r="B126" s="42">
        <v>44747.459467592591</v>
      </c>
      <c r="C126" s="41">
        <v>140317</v>
      </c>
      <c r="D126" s="41">
        <v>320</v>
      </c>
      <c r="E126" s="38" t="s">
        <v>6580</v>
      </c>
      <c r="F126" s="40">
        <v>14.71</v>
      </c>
      <c r="G126" s="39">
        <v>4.58</v>
      </c>
      <c r="H126" s="39">
        <v>67.349999999999994</v>
      </c>
      <c r="I126" s="38" t="s">
        <v>6579</v>
      </c>
    </row>
    <row r="127" spans="1:9">
      <c r="A127" s="38" t="s">
        <v>4023</v>
      </c>
      <c r="B127" s="42">
        <v>44743.612870370373</v>
      </c>
      <c r="C127" s="41">
        <v>55523</v>
      </c>
      <c r="D127" s="41">
        <v>244</v>
      </c>
      <c r="E127" s="38" t="s">
        <v>6580</v>
      </c>
      <c r="F127" s="40">
        <v>16.170000000000002</v>
      </c>
      <c r="G127" s="39">
        <v>4.9000000000000004</v>
      </c>
      <c r="H127" s="39">
        <v>79.260000000000005</v>
      </c>
      <c r="I127" s="38" t="s">
        <v>6579</v>
      </c>
    </row>
    <row r="128" spans="1:9">
      <c r="A128" s="38" t="s">
        <v>4023</v>
      </c>
      <c r="B128" s="42">
        <v>44749.647951388892</v>
      </c>
      <c r="C128" s="41">
        <v>55802</v>
      </c>
      <c r="D128" s="41">
        <v>279</v>
      </c>
      <c r="E128" s="38" t="s">
        <v>6580</v>
      </c>
      <c r="F128" s="40">
        <v>16.309999999999999</v>
      </c>
      <c r="G128" s="39">
        <v>4.76</v>
      </c>
      <c r="H128" s="39">
        <v>77.650000000000006</v>
      </c>
      <c r="I128" s="38" t="s">
        <v>6579</v>
      </c>
    </row>
    <row r="129" spans="1:9">
      <c r="A129" s="38" t="s">
        <v>2571</v>
      </c>
      <c r="B129" s="42">
        <v>44749.534444444442</v>
      </c>
      <c r="C129" s="41">
        <v>137333</v>
      </c>
      <c r="D129" s="41">
        <v>356</v>
      </c>
      <c r="E129" s="38" t="s">
        <v>6580</v>
      </c>
      <c r="F129" s="40">
        <v>15.68</v>
      </c>
      <c r="G129" s="39">
        <v>4.9000000000000004</v>
      </c>
      <c r="H129" s="39">
        <v>76.819999999999993</v>
      </c>
      <c r="I129" s="38" t="s">
        <v>6579</v>
      </c>
    </row>
    <row r="130" spans="1:9">
      <c r="A130" s="38" t="s">
        <v>1470</v>
      </c>
      <c r="B130" s="42">
        <v>44749.284178240741</v>
      </c>
      <c r="C130" s="41">
        <v>86101</v>
      </c>
      <c r="D130" s="41">
        <v>396</v>
      </c>
      <c r="E130" s="38" t="s">
        <v>6580</v>
      </c>
      <c r="F130" s="40">
        <v>18.739999999999998</v>
      </c>
      <c r="G130" s="39">
        <v>4.72</v>
      </c>
      <c r="H130" s="39">
        <v>88.52</v>
      </c>
      <c r="I130" s="38" t="s">
        <v>6579</v>
      </c>
    </row>
    <row r="131" spans="1:9">
      <c r="A131" s="38" t="s">
        <v>4072</v>
      </c>
      <c r="B131" s="42">
        <v>44748.473738425928</v>
      </c>
      <c r="C131" s="41">
        <v>73084</v>
      </c>
      <c r="D131" s="41">
        <v>272</v>
      </c>
      <c r="E131" s="38" t="s">
        <v>6580</v>
      </c>
      <c r="F131" s="40">
        <v>18.14</v>
      </c>
      <c r="G131" s="39">
        <v>5.0599999999999996</v>
      </c>
      <c r="H131" s="39">
        <v>91.76</v>
      </c>
      <c r="I131" s="38" t="s">
        <v>6579</v>
      </c>
    </row>
    <row r="132" spans="1:9">
      <c r="A132" s="38" t="s">
        <v>1517</v>
      </c>
      <c r="B132" s="42">
        <v>44743.237592592595</v>
      </c>
      <c r="C132" s="41">
        <v>124586</v>
      </c>
      <c r="D132" s="41">
        <v>365</v>
      </c>
      <c r="E132" s="38" t="s">
        <v>6580</v>
      </c>
      <c r="F132" s="40">
        <v>22.58</v>
      </c>
      <c r="G132" s="39">
        <v>4.84</v>
      </c>
      <c r="H132" s="39">
        <v>109.3</v>
      </c>
      <c r="I132" s="38" t="s">
        <v>6579</v>
      </c>
    </row>
    <row r="133" spans="1:9">
      <c r="A133" s="38" t="s">
        <v>1517</v>
      </c>
      <c r="B133" s="42">
        <v>44748.369155092594</v>
      </c>
      <c r="C133" s="41">
        <v>124900</v>
      </c>
      <c r="D133" s="41">
        <v>314</v>
      </c>
      <c r="E133" s="38" t="s">
        <v>6580</v>
      </c>
      <c r="F133" s="40">
        <v>21.56</v>
      </c>
      <c r="G133" s="39">
        <v>4.68</v>
      </c>
      <c r="H133" s="39">
        <v>100.88</v>
      </c>
      <c r="I133" s="38" t="s">
        <v>6579</v>
      </c>
    </row>
    <row r="134" spans="1:9">
      <c r="A134" s="38" t="s">
        <v>1517</v>
      </c>
      <c r="B134" s="42">
        <v>44750.461354166669</v>
      </c>
      <c r="C134" s="41">
        <v>125218</v>
      </c>
      <c r="D134" s="41">
        <v>318</v>
      </c>
      <c r="E134" s="38" t="s">
        <v>6580</v>
      </c>
      <c r="F134" s="40">
        <v>21.56</v>
      </c>
      <c r="G134" s="39">
        <v>4.6399999999999997</v>
      </c>
      <c r="H134" s="39">
        <v>100.02</v>
      </c>
      <c r="I134" s="38" t="s">
        <v>6579</v>
      </c>
    </row>
    <row r="135" spans="1:9">
      <c r="A135" s="38" t="s">
        <v>3067</v>
      </c>
      <c r="B135" s="42">
        <v>44743.324479166666</v>
      </c>
      <c r="C135" s="41">
        <v>58052</v>
      </c>
      <c r="D135" s="41">
        <v>182</v>
      </c>
      <c r="E135" s="38" t="s">
        <v>6580</v>
      </c>
      <c r="F135" s="40">
        <v>18.78</v>
      </c>
      <c r="G135" s="39">
        <v>4.8600000000000003</v>
      </c>
      <c r="H135" s="39">
        <v>91.25</v>
      </c>
      <c r="I135" s="38" t="s">
        <v>6579</v>
      </c>
    </row>
    <row r="136" spans="1:9">
      <c r="A136" s="38" t="s">
        <v>3067</v>
      </c>
      <c r="B136" s="42">
        <v>44749.353854166664</v>
      </c>
      <c r="C136" s="41">
        <v>58226</v>
      </c>
      <c r="D136" s="41">
        <v>174</v>
      </c>
      <c r="E136" s="38" t="s">
        <v>6580</v>
      </c>
      <c r="F136" s="40">
        <v>20.309999999999999</v>
      </c>
      <c r="G136" s="39">
        <v>4.99</v>
      </c>
      <c r="H136" s="39">
        <v>101.34</v>
      </c>
      <c r="I136" s="38" t="s">
        <v>6579</v>
      </c>
    </row>
    <row r="137" spans="1:9">
      <c r="A137" s="38" t="s">
        <v>4929</v>
      </c>
      <c r="B137" s="42">
        <v>44749.344027777777</v>
      </c>
      <c r="C137" s="41">
        <v>180798</v>
      </c>
      <c r="D137" s="41">
        <v>260</v>
      </c>
      <c r="E137" s="38" t="s">
        <v>6580</v>
      </c>
      <c r="F137" s="40">
        <v>15.64</v>
      </c>
      <c r="G137" s="39">
        <v>4.8</v>
      </c>
      <c r="H137" s="39">
        <v>75.099999999999994</v>
      </c>
      <c r="I137" s="38" t="s">
        <v>6579</v>
      </c>
    </row>
    <row r="138" spans="1:9">
      <c r="A138" s="38" t="s">
        <v>4929</v>
      </c>
      <c r="B138" s="42">
        <v>44750.608657407407</v>
      </c>
      <c r="C138" s="41">
        <v>181099</v>
      </c>
      <c r="D138" s="41">
        <v>301</v>
      </c>
      <c r="E138" s="38" t="s">
        <v>6580</v>
      </c>
      <c r="F138" s="40">
        <v>18.329999999999998</v>
      </c>
      <c r="G138" s="39">
        <v>4.8</v>
      </c>
      <c r="H138" s="39">
        <v>88</v>
      </c>
      <c r="I138" s="38" t="s">
        <v>6579</v>
      </c>
    </row>
    <row r="139" spans="1:9">
      <c r="A139" s="38" t="s">
        <v>1090</v>
      </c>
      <c r="B139" s="42">
        <v>44743.413888888892</v>
      </c>
      <c r="C139" s="41">
        <v>92206</v>
      </c>
      <c r="D139" s="41">
        <v>265</v>
      </c>
      <c r="E139" s="38" t="s">
        <v>6580</v>
      </c>
      <c r="F139" s="40">
        <v>17.260000000000002</v>
      </c>
      <c r="G139" s="39">
        <v>4.53</v>
      </c>
      <c r="H139" s="39">
        <v>78.180000000000007</v>
      </c>
      <c r="I139" s="38" t="s">
        <v>6579</v>
      </c>
    </row>
    <row r="140" spans="1:9">
      <c r="A140" s="38" t="s">
        <v>1528</v>
      </c>
      <c r="B140" s="42">
        <v>44743.779502314814</v>
      </c>
      <c r="C140" s="41">
        <v>99083</v>
      </c>
      <c r="D140" s="41">
        <v>307</v>
      </c>
      <c r="E140" s="38" t="s">
        <v>6580</v>
      </c>
      <c r="F140" s="40">
        <v>11.12</v>
      </c>
      <c r="G140" s="39">
        <v>6.4</v>
      </c>
      <c r="H140" s="39">
        <v>71.2</v>
      </c>
      <c r="I140" s="38" t="s">
        <v>6579</v>
      </c>
    </row>
    <row r="141" spans="1:9">
      <c r="A141" s="38" t="s">
        <v>1381</v>
      </c>
      <c r="B141" s="42">
        <v>44747.334826388891</v>
      </c>
      <c r="C141" s="41">
        <v>85000</v>
      </c>
      <c r="D141" s="41">
        <v>0</v>
      </c>
      <c r="E141" s="38" t="s">
        <v>6580</v>
      </c>
      <c r="F141" s="40">
        <v>11.93</v>
      </c>
      <c r="G141" s="39">
        <v>5.28</v>
      </c>
      <c r="H141" s="39">
        <v>63.01</v>
      </c>
      <c r="I141" s="38" t="s">
        <v>6579</v>
      </c>
    </row>
    <row r="142" spans="1:9">
      <c r="A142" s="38" t="s">
        <v>1381</v>
      </c>
      <c r="B142" s="42">
        <v>44748.588125000002</v>
      </c>
      <c r="C142" s="41">
        <v>85000</v>
      </c>
      <c r="D142" s="41">
        <v>0</v>
      </c>
      <c r="E142" s="38" t="s">
        <v>6580</v>
      </c>
      <c r="F142" s="40">
        <v>11.41</v>
      </c>
      <c r="G142" s="39">
        <v>5.26</v>
      </c>
      <c r="H142" s="39">
        <v>60.03</v>
      </c>
      <c r="I142" s="38" t="s">
        <v>6579</v>
      </c>
    </row>
    <row r="143" spans="1:9">
      <c r="A143" s="38" t="s">
        <v>1381</v>
      </c>
      <c r="B143" s="42">
        <v>44750.611331018517</v>
      </c>
      <c r="C143" s="41">
        <v>85000</v>
      </c>
      <c r="D143" s="41">
        <v>0</v>
      </c>
      <c r="E143" s="38" t="s">
        <v>6580</v>
      </c>
      <c r="F143" s="40">
        <v>11.65</v>
      </c>
      <c r="G143" s="39">
        <v>5.2</v>
      </c>
      <c r="H143" s="39">
        <v>60.58</v>
      </c>
      <c r="I143" s="38" t="s">
        <v>6579</v>
      </c>
    </row>
    <row r="144" spans="1:9">
      <c r="A144" s="38" t="s">
        <v>3786</v>
      </c>
      <c r="B144" s="42">
        <v>44747.637557870374</v>
      </c>
      <c r="C144" s="41">
        <v>100486</v>
      </c>
      <c r="D144" s="41">
        <v>202</v>
      </c>
      <c r="E144" s="38" t="s">
        <v>6580</v>
      </c>
      <c r="F144" s="40">
        <v>9.36</v>
      </c>
      <c r="G144" s="39">
        <v>4.3</v>
      </c>
      <c r="H144" s="39">
        <v>40.25</v>
      </c>
      <c r="I144" s="38" t="s">
        <v>6579</v>
      </c>
    </row>
    <row r="145" spans="1:9">
      <c r="A145" s="38" t="s">
        <v>3786</v>
      </c>
      <c r="B145" s="42">
        <v>44750.729039351849</v>
      </c>
      <c r="C145" s="41">
        <v>100610</v>
      </c>
      <c r="D145" s="41">
        <v>124</v>
      </c>
      <c r="E145" s="38" t="s">
        <v>6580</v>
      </c>
      <c r="F145" s="40">
        <v>6.12</v>
      </c>
      <c r="G145" s="39">
        <v>4.2</v>
      </c>
      <c r="H145" s="39">
        <v>25.68</v>
      </c>
      <c r="I145" s="38" t="s">
        <v>6579</v>
      </c>
    </row>
    <row r="146" spans="1:9">
      <c r="A146" s="38" t="s">
        <v>3028</v>
      </c>
      <c r="B146" s="42">
        <v>44748.306354166663</v>
      </c>
      <c r="C146" s="41">
        <v>82782</v>
      </c>
      <c r="D146" s="41">
        <v>242</v>
      </c>
      <c r="E146" s="38" t="s">
        <v>6580</v>
      </c>
      <c r="F146" s="40">
        <v>9.2899999999999991</v>
      </c>
      <c r="G146" s="39">
        <v>4.4000000000000004</v>
      </c>
      <c r="H146" s="39">
        <v>40.86</v>
      </c>
      <c r="I146" s="38" t="s">
        <v>6579</v>
      </c>
    </row>
    <row r="147" spans="1:9">
      <c r="A147" s="38" t="s">
        <v>1165</v>
      </c>
      <c r="B147" s="42">
        <v>44743.363252314812</v>
      </c>
      <c r="C147" s="41">
        <v>86423</v>
      </c>
      <c r="D147" s="41">
        <v>202</v>
      </c>
      <c r="E147" s="38" t="s">
        <v>6580</v>
      </c>
      <c r="F147" s="40">
        <v>7.67</v>
      </c>
      <c r="G147" s="39">
        <v>5.0999999999999996</v>
      </c>
      <c r="H147" s="39">
        <v>39.11</v>
      </c>
      <c r="I147" s="38" t="s">
        <v>6579</v>
      </c>
    </row>
    <row r="148" spans="1:9">
      <c r="A148" s="38" t="s">
        <v>1165</v>
      </c>
      <c r="B148" s="42">
        <v>44749.363854166666</v>
      </c>
      <c r="C148" s="41">
        <v>86641</v>
      </c>
      <c r="D148" s="41">
        <v>218</v>
      </c>
      <c r="E148" s="38" t="s">
        <v>6580</v>
      </c>
      <c r="F148" s="40">
        <v>8.43</v>
      </c>
      <c r="G148" s="39">
        <v>5</v>
      </c>
      <c r="H148" s="39">
        <v>42.17</v>
      </c>
      <c r="I148" s="38" t="s">
        <v>6579</v>
      </c>
    </row>
    <row r="149" spans="1:9">
      <c r="A149" s="38" t="s">
        <v>1181</v>
      </c>
      <c r="B149" s="42">
        <v>44747.608796296299</v>
      </c>
      <c r="C149" s="41">
        <v>67456</v>
      </c>
      <c r="D149" s="41">
        <v>208</v>
      </c>
      <c r="E149" s="38" t="s">
        <v>6580</v>
      </c>
      <c r="F149" s="40">
        <v>8.9499999999999993</v>
      </c>
      <c r="G149" s="39">
        <v>4.6500000000000004</v>
      </c>
      <c r="H149" s="39">
        <v>41.62</v>
      </c>
      <c r="I149" s="38" t="s">
        <v>6579</v>
      </c>
    </row>
    <row r="150" spans="1:9">
      <c r="A150" s="38" t="s">
        <v>4102</v>
      </c>
      <c r="B150" s="42">
        <v>44747.29996527778</v>
      </c>
      <c r="C150" s="41">
        <v>76996</v>
      </c>
      <c r="D150" s="41">
        <v>304</v>
      </c>
      <c r="E150" s="38" t="s">
        <v>6580</v>
      </c>
      <c r="F150" s="40">
        <v>12</v>
      </c>
      <c r="G150" s="39">
        <v>4.78</v>
      </c>
      <c r="H150" s="39">
        <v>57.37</v>
      </c>
      <c r="I150" s="38" t="s">
        <v>6579</v>
      </c>
    </row>
    <row r="151" spans="1:9">
      <c r="A151" s="38" t="s">
        <v>4092</v>
      </c>
      <c r="B151" s="42">
        <v>44747.462245370371</v>
      </c>
      <c r="C151" s="41">
        <v>67172</v>
      </c>
      <c r="D151" s="41">
        <v>359</v>
      </c>
      <c r="E151" s="38" t="s">
        <v>6580</v>
      </c>
      <c r="F151" s="40">
        <v>22.21</v>
      </c>
      <c r="G151" s="39">
        <v>4.6500000000000004</v>
      </c>
      <c r="H151" s="39">
        <v>103.29</v>
      </c>
      <c r="I151" s="38" t="s">
        <v>6579</v>
      </c>
    </row>
    <row r="152" spans="1:9">
      <c r="A152" s="38" t="s">
        <v>4092</v>
      </c>
      <c r="B152" s="42">
        <v>44750.506377314814</v>
      </c>
      <c r="C152" s="41">
        <v>67488</v>
      </c>
      <c r="D152" s="41">
        <v>316</v>
      </c>
      <c r="E152" s="38" t="s">
        <v>6580</v>
      </c>
      <c r="F152" s="40">
        <v>21.69</v>
      </c>
      <c r="G152" s="39">
        <v>4.37</v>
      </c>
      <c r="H152" s="39">
        <v>94.78</v>
      </c>
      <c r="I152" s="38" t="s">
        <v>6579</v>
      </c>
    </row>
    <row r="153" spans="1:9">
      <c r="A153" s="38" t="s">
        <v>3023</v>
      </c>
      <c r="B153" s="42">
        <v>44748.70952546296</v>
      </c>
      <c r="C153" s="41">
        <v>70137</v>
      </c>
      <c r="D153" s="41">
        <v>276</v>
      </c>
      <c r="E153" s="38" t="s">
        <v>6580</v>
      </c>
      <c r="F153" s="40">
        <v>12.68</v>
      </c>
      <c r="G153" s="39">
        <v>4.25</v>
      </c>
      <c r="H153" s="39">
        <v>53.92</v>
      </c>
      <c r="I153" s="38" t="s">
        <v>6579</v>
      </c>
    </row>
    <row r="154" spans="1:9">
      <c r="A154" s="38" t="s">
        <v>4146</v>
      </c>
      <c r="B154" s="42">
        <v>44743.3903125</v>
      </c>
      <c r="C154" s="41">
        <v>36440</v>
      </c>
      <c r="D154" s="41">
        <v>280</v>
      </c>
      <c r="E154" s="38" t="s">
        <v>6580</v>
      </c>
      <c r="F154" s="40">
        <v>12.01</v>
      </c>
      <c r="G154" s="39">
        <v>6</v>
      </c>
      <c r="H154" s="39">
        <v>72.08</v>
      </c>
      <c r="I154" s="38" t="s">
        <v>6579</v>
      </c>
    </row>
    <row r="155" spans="1:9">
      <c r="A155" s="38" t="s">
        <v>4146</v>
      </c>
      <c r="B155" s="42">
        <v>44748.557013888887</v>
      </c>
      <c r="C155" s="41">
        <v>36735</v>
      </c>
      <c r="D155" s="41">
        <v>295</v>
      </c>
      <c r="E155" s="38" t="s">
        <v>6580</v>
      </c>
      <c r="F155" s="40">
        <v>12.12</v>
      </c>
      <c r="G155" s="39">
        <v>6.2</v>
      </c>
      <c r="H155" s="39">
        <v>75.180000000000007</v>
      </c>
      <c r="I155" s="38" t="s">
        <v>6579</v>
      </c>
    </row>
    <row r="156" spans="1:9">
      <c r="A156" s="38" t="s">
        <v>4111</v>
      </c>
      <c r="B156" s="42">
        <v>44743.660925925928</v>
      </c>
      <c r="C156" s="41">
        <v>88702</v>
      </c>
      <c r="D156" s="41">
        <v>363</v>
      </c>
      <c r="E156" s="38" t="s">
        <v>6580</v>
      </c>
      <c r="F156" s="40">
        <v>11.93</v>
      </c>
      <c r="G156" s="39">
        <v>4.38</v>
      </c>
      <c r="H156" s="39">
        <v>52.26</v>
      </c>
      <c r="I156" s="38" t="s">
        <v>6579</v>
      </c>
    </row>
    <row r="157" spans="1:9">
      <c r="A157" s="38" t="s">
        <v>4111</v>
      </c>
      <c r="B157" s="42">
        <v>44748.348263888889</v>
      </c>
      <c r="C157" s="41">
        <v>88631</v>
      </c>
      <c r="D157" s="41">
        <v>270</v>
      </c>
      <c r="E157" s="38" t="s">
        <v>6580</v>
      </c>
      <c r="F157" s="40">
        <v>12.29</v>
      </c>
      <c r="G157" s="39">
        <v>4.42</v>
      </c>
      <c r="H157" s="39">
        <v>54.33</v>
      </c>
      <c r="I157" s="38" t="s">
        <v>6579</v>
      </c>
    </row>
    <row r="158" spans="1:9">
      <c r="A158" s="38" t="s">
        <v>4111</v>
      </c>
      <c r="B158" s="42">
        <v>44748.624131944445</v>
      </c>
      <c r="C158" s="41">
        <v>88846</v>
      </c>
      <c r="D158" s="41">
        <v>215</v>
      </c>
      <c r="E158" s="38" t="s">
        <v>6580</v>
      </c>
      <c r="F158" s="40">
        <v>10.31</v>
      </c>
      <c r="G158" s="39">
        <v>4.5</v>
      </c>
      <c r="H158" s="39">
        <v>46.4</v>
      </c>
      <c r="I158" s="38" t="s">
        <v>6579</v>
      </c>
    </row>
    <row r="159" spans="1:9">
      <c r="A159" s="38" t="s">
        <v>4111</v>
      </c>
      <c r="B159" s="42">
        <v>44749.397939814815</v>
      </c>
      <c r="C159" s="41">
        <v>89063</v>
      </c>
      <c r="D159" s="41">
        <v>217</v>
      </c>
      <c r="E159" s="38" t="s">
        <v>6580</v>
      </c>
      <c r="F159" s="40">
        <v>9.6300000000000008</v>
      </c>
      <c r="G159" s="39">
        <v>4.2</v>
      </c>
      <c r="H159" s="39">
        <v>40.44</v>
      </c>
      <c r="I159" s="38" t="s">
        <v>6579</v>
      </c>
    </row>
    <row r="160" spans="1:9">
      <c r="A160" s="38" t="s">
        <v>4111</v>
      </c>
      <c r="B160" s="42">
        <v>44750.440289351849</v>
      </c>
      <c r="C160" s="41">
        <v>89314</v>
      </c>
      <c r="D160" s="41">
        <v>251</v>
      </c>
      <c r="E160" s="38" t="s">
        <v>6580</v>
      </c>
      <c r="F160" s="40">
        <v>12.11</v>
      </c>
      <c r="G160" s="39">
        <v>4.05</v>
      </c>
      <c r="H160" s="39">
        <v>49.02</v>
      </c>
      <c r="I160" s="38" t="s">
        <v>6579</v>
      </c>
    </row>
    <row r="161" spans="1:9">
      <c r="A161" s="38" t="s">
        <v>4111</v>
      </c>
      <c r="B161" s="42">
        <v>44750.722939814812</v>
      </c>
      <c r="C161" s="41">
        <v>89135</v>
      </c>
      <c r="D161" s="41">
        <v>258</v>
      </c>
      <c r="E161" s="38" t="s">
        <v>6580</v>
      </c>
      <c r="F161" s="40">
        <v>11.75</v>
      </c>
      <c r="G161" s="39">
        <v>4</v>
      </c>
      <c r="H161" s="39">
        <v>47</v>
      </c>
      <c r="I161" s="38" t="s">
        <v>6579</v>
      </c>
    </row>
    <row r="162" spans="1:9">
      <c r="A162" s="38" t="s">
        <v>3799</v>
      </c>
      <c r="B162" s="42">
        <v>44748.549502314818</v>
      </c>
      <c r="C162" s="41">
        <v>117513</v>
      </c>
      <c r="D162" s="41">
        <v>243</v>
      </c>
      <c r="E162" s="38" t="s">
        <v>6580</v>
      </c>
      <c r="F162" s="40">
        <v>11.06</v>
      </c>
      <c r="G162" s="39">
        <v>4.0199999999999996</v>
      </c>
      <c r="H162" s="39">
        <v>44.46</v>
      </c>
      <c r="I162" s="38" t="s">
        <v>6579</v>
      </c>
    </row>
    <row r="163" spans="1:9">
      <c r="A163" s="38" t="s">
        <v>54</v>
      </c>
      <c r="B163" s="42">
        <v>44743.222488425927</v>
      </c>
      <c r="C163" s="41">
        <v>16040</v>
      </c>
      <c r="D163" s="41">
        <v>191</v>
      </c>
      <c r="E163" s="38" t="s">
        <v>6580</v>
      </c>
      <c r="F163" s="40">
        <v>11.41</v>
      </c>
      <c r="G163" s="39">
        <v>4.38</v>
      </c>
      <c r="H163" s="39">
        <v>50</v>
      </c>
      <c r="I163" s="38" t="s">
        <v>6579</v>
      </c>
    </row>
    <row r="164" spans="1:9">
      <c r="A164" s="38" t="s">
        <v>4082</v>
      </c>
      <c r="B164" s="42">
        <v>44749.408252314817</v>
      </c>
      <c r="C164" s="41">
        <v>100789</v>
      </c>
      <c r="D164" s="41">
        <v>341</v>
      </c>
      <c r="E164" s="38" t="s">
        <v>6580</v>
      </c>
      <c r="F164" s="40">
        <v>24.07</v>
      </c>
      <c r="G164" s="39">
        <v>4.8499999999999996</v>
      </c>
      <c r="H164" s="39">
        <v>116.71</v>
      </c>
      <c r="I164" s="38" t="s">
        <v>6579</v>
      </c>
    </row>
    <row r="165" spans="1:9">
      <c r="A165" s="38" t="s">
        <v>2566</v>
      </c>
      <c r="B165" s="42">
        <v>44747.268263888887</v>
      </c>
      <c r="C165" s="41">
        <v>142610</v>
      </c>
      <c r="D165" s="41">
        <v>342</v>
      </c>
      <c r="E165" s="38" t="s">
        <v>6580</v>
      </c>
      <c r="F165" s="40">
        <v>23.04</v>
      </c>
      <c r="G165" s="39">
        <v>4.8499999999999996</v>
      </c>
      <c r="H165" s="39">
        <v>111.71</v>
      </c>
      <c r="I165" s="38" t="s">
        <v>6579</v>
      </c>
    </row>
    <row r="166" spans="1:9">
      <c r="A166" s="38" t="s">
        <v>2566</v>
      </c>
      <c r="B166" s="42">
        <v>44750.266030092593</v>
      </c>
      <c r="C166" s="41">
        <v>142963</v>
      </c>
      <c r="D166" s="41">
        <v>353</v>
      </c>
      <c r="E166" s="38" t="s">
        <v>6580</v>
      </c>
      <c r="F166" s="40">
        <v>24.18</v>
      </c>
      <c r="G166" s="39">
        <v>4.8</v>
      </c>
      <c r="H166" s="39">
        <v>116.03</v>
      </c>
      <c r="I166" s="38" t="s">
        <v>6579</v>
      </c>
    </row>
    <row r="167" spans="1:9">
      <c r="A167" s="38" t="s">
        <v>1118</v>
      </c>
      <c r="B167" s="42">
        <v>44743.335474537038</v>
      </c>
      <c r="C167" s="41">
        <v>86450</v>
      </c>
      <c r="D167" s="41">
        <v>300</v>
      </c>
      <c r="E167" s="38" t="s">
        <v>6580</v>
      </c>
      <c r="F167" s="40">
        <v>23.27</v>
      </c>
      <c r="G167" s="39">
        <v>4.66</v>
      </c>
      <c r="H167" s="39">
        <v>108.42</v>
      </c>
      <c r="I167" s="38" t="s">
        <v>6579</v>
      </c>
    </row>
    <row r="168" spans="1:9">
      <c r="A168" s="38" t="s">
        <v>1118</v>
      </c>
      <c r="B168" s="42">
        <v>44750.551249999997</v>
      </c>
      <c r="C168" s="41">
        <v>86736</v>
      </c>
      <c r="D168" s="41">
        <v>286</v>
      </c>
      <c r="E168" s="38" t="s">
        <v>6580</v>
      </c>
      <c r="F168" s="40">
        <v>22.49</v>
      </c>
      <c r="G168" s="39">
        <v>4.3600000000000003</v>
      </c>
      <c r="H168" s="39">
        <v>98.04</v>
      </c>
      <c r="I168" s="38" t="s">
        <v>6579</v>
      </c>
    </row>
    <row r="169" spans="1:9">
      <c r="A169" s="38" t="s">
        <v>3073</v>
      </c>
      <c r="B169" s="42">
        <v>44744.395960648151</v>
      </c>
      <c r="C169" s="41">
        <v>88788</v>
      </c>
      <c r="D169" s="41">
        <v>226</v>
      </c>
      <c r="E169" s="38" t="s">
        <v>6580</v>
      </c>
      <c r="F169" s="40">
        <v>13.8</v>
      </c>
      <c r="G169" s="39">
        <v>5.19</v>
      </c>
      <c r="H169" s="39">
        <v>71.7</v>
      </c>
      <c r="I169" s="38" t="s">
        <v>6579</v>
      </c>
    </row>
    <row r="170" spans="1:9">
      <c r="A170" s="38" t="s">
        <v>3073</v>
      </c>
      <c r="B170" s="42">
        <v>44749.715717592589</v>
      </c>
      <c r="C170" s="41">
        <v>88934</v>
      </c>
      <c r="D170" s="41">
        <v>271</v>
      </c>
      <c r="E170" s="38" t="s">
        <v>6580</v>
      </c>
      <c r="F170" s="40">
        <v>29.27</v>
      </c>
      <c r="G170" s="39">
        <v>4.9000000000000004</v>
      </c>
      <c r="H170" s="39">
        <v>143.44</v>
      </c>
      <c r="I170" s="38" t="s">
        <v>6579</v>
      </c>
    </row>
    <row r="171" spans="1:9">
      <c r="A171" s="38" t="s">
        <v>1407</v>
      </c>
      <c r="B171" s="42">
        <v>44743.679814814815</v>
      </c>
      <c r="C171" s="41">
        <v>82101</v>
      </c>
      <c r="D171" s="41">
        <v>274</v>
      </c>
      <c r="E171" s="38" t="s">
        <v>6580</v>
      </c>
      <c r="F171" s="40">
        <v>11.71</v>
      </c>
      <c r="G171" s="39">
        <v>6.2</v>
      </c>
      <c r="H171" s="39">
        <v>72.599999999999994</v>
      </c>
      <c r="I171" s="38" t="s">
        <v>6579</v>
      </c>
    </row>
    <row r="172" spans="1:9">
      <c r="A172" s="38" t="s">
        <v>3771</v>
      </c>
      <c r="B172" s="42">
        <v>44748.519062500003</v>
      </c>
      <c r="C172" s="41">
        <v>174861</v>
      </c>
      <c r="D172" s="41">
        <v>260</v>
      </c>
      <c r="E172" s="38" t="s">
        <v>6580</v>
      </c>
      <c r="F172" s="40">
        <v>17.61</v>
      </c>
      <c r="G172" s="39">
        <v>4.59</v>
      </c>
      <c r="H172" s="39">
        <v>80.91</v>
      </c>
      <c r="I172" s="38" t="s">
        <v>6579</v>
      </c>
    </row>
    <row r="173" spans="1:9">
      <c r="A173" s="38" t="s">
        <v>1107</v>
      </c>
      <c r="B173" s="42">
        <v>44747.305844907409</v>
      </c>
      <c r="C173" s="41">
        <v>0</v>
      </c>
      <c r="D173" s="41">
        <v>157</v>
      </c>
      <c r="E173" s="38" t="s">
        <v>6580</v>
      </c>
      <c r="F173" s="40">
        <v>10.55</v>
      </c>
      <c r="G173" s="39">
        <v>4.5</v>
      </c>
      <c r="H173" s="39">
        <v>47.47</v>
      </c>
      <c r="I173" s="38" t="s">
        <v>6579</v>
      </c>
    </row>
    <row r="174" spans="1:9">
      <c r="A174" s="38" t="s">
        <v>1107</v>
      </c>
      <c r="B174" s="42">
        <v>44749.320439814815</v>
      </c>
      <c r="C174" s="41">
        <v>0</v>
      </c>
      <c r="D174" s="41">
        <v>304</v>
      </c>
      <c r="E174" s="38" t="s">
        <v>6580</v>
      </c>
      <c r="F174" s="40">
        <v>20.47</v>
      </c>
      <c r="G174" s="39">
        <v>4.45</v>
      </c>
      <c r="H174" s="39">
        <v>91.09</v>
      </c>
      <c r="I174" s="38" t="s">
        <v>6579</v>
      </c>
    </row>
    <row r="175" spans="1:9">
      <c r="A175" s="38" t="s">
        <v>2984</v>
      </c>
      <c r="B175" s="42">
        <v>44749.677604166667</v>
      </c>
      <c r="C175" s="41">
        <v>94280</v>
      </c>
      <c r="D175" s="41">
        <v>305</v>
      </c>
      <c r="E175" s="38" t="s">
        <v>6580</v>
      </c>
      <c r="F175" s="40">
        <v>23.29</v>
      </c>
      <c r="G175" s="39">
        <v>6.2</v>
      </c>
      <c r="H175" s="39">
        <v>144.38999999999999</v>
      </c>
      <c r="I175" s="38" t="s">
        <v>6579</v>
      </c>
    </row>
    <row r="176" spans="1:9">
      <c r="A176" s="38" t="s">
        <v>6590</v>
      </c>
      <c r="B176" s="42">
        <v>44748.466608796298</v>
      </c>
      <c r="C176" s="41">
        <v>69052</v>
      </c>
      <c r="D176" s="41">
        <v>231</v>
      </c>
      <c r="E176" s="38" t="s">
        <v>6581</v>
      </c>
      <c r="F176" s="40">
        <v>11.93</v>
      </c>
      <c r="G176" s="39">
        <v>4.8</v>
      </c>
      <c r="H176" s="39">
        <v>57.29</v>
      </c>
      <c r="I176" s="38" t="s">
        <v>6579</v>
      </c>
    </row>
    <row r="177" spans="1:9">
      <c r="A177" s="38" t="s">
        <v>6590</v>
      </c>
      <c r="B177" s="42">
        <v>44749.4762962963</v>
      </c>
      <c r="C177" s="41">
        <v>69217</v>
      </c>
      <c r="D177" s="41">
        <v>165</v>
      </c>
      <c r="E177" s="38" t="s">
        <v>6580</v>
      </c>
      <c r="F177" s="40">
        <v>9.3800000000000008</v>
      </c>
      <c r="G177" s="39">
        <v>4.3499999999999996</v>
      </c>
      <c r="H177" s="39">
        <v>40.82</v>
      </c>
      <c r="I177" s="38" t="s">
        <v>6579</v>
      </c>
    </row>
    <row r="178" spans="1:9">
      <c r="A178" s="38" t="s">
        <v>6590</v>
      </c>
      <c r="B178" s="42">
        <v>44750.575092592589</v>
      </c>
      <c r="C178" s="41">
        <v>69405</v>
      </c>
      <c r="D178" s="41">
        <v>188</v>
      </c>
      <c r="E178" s="38" t="s">
        <v>6580</v>
      </c>
      <c r="F178" s="40">
        <v>10.11</v>
      </c>
      <c r="G178" s="39">
        <v>4.5</v>
      </c>
      <c r="H178" s="39">
        <v>45.51</v>
      </c>
      <c r="I178" s="38" t="s">
        <v>6579</v>
      </c>
    </row>
    <row r="179" spans="1:9">
      <c r="A179" s="38" t="s">
        <v>2586</v>
      </c>
      <c r="B179" s="42">
        <v>44743.570740740739</v>
      </c>
      <c r="C179" s="41">
        <v>124235</v>
      </c>
      <c r="D179" s="41">
        <v>346</v>
      </c>
      <c r="E179" s="38" t="s">
        <v>6580</v>
      </c>
      <c r="F179" s="40">
        <v>15.02</v>
      </c>
      <c r="G179" s="39">
        <v>4.8499999999999996</v>
      </c>
      <c r="H179" s="39">
        <v>72.86</v>
      </c>
      <c r="I179" s="38" t="s">
        <v>6579</v>
      </c>
    </row>
    <row r="180" spans="1:9">
      <c r="A180" s="38" t="s">
        <v>2586</v>
      </c>
      <c r="B180" s="42">
        <v>44748.697569444441</v>
      </c>
      <c r="C180" s="41">
        <v>124484</v>
      </c>
      <c r="D180" s="41">
        <v>249</v>
      </c>
      <c r="E180" s="38" t="s">
        <v>6580</v>
      </c>
      <c r="F180" s="40">
        <v>9.6</v>
      </c>
      <c r="G180" s="39">
        <v>4.8</v>
      </c>
      <c r="H180" s="39">
        <v>46.05</v>
      </c>
      <c r="I180" s="38" t="s">
        <v>6579</v>
      </c>
    </row>
    <row r="181" spans="1:9">
      <c r="A181" s="38" t="s">
        <v>4121</v>
      </c>
      <c r="B181" s="42">
        <v>44748.301770833335</v>
      </c>
      <c r="C181" s="41">
        <v>90157</v>
      </c>
      <c r="D181" s="41">
        <v>255</v>
      </c>
      <c r="E181" s="38" t="s">
        <v>6580</v>
      </c>
      <c r="F181" s="40">
        <v>11.91</v>
      </c>
      <c r="G181" s="39">
        <v>4.49</v>
      </c>
      <c r="H181" s="39">
        <v>53.53</v>
      </c>
      <c r="I181" s="38" t="s">
        <v>6579</v>
      </c>
    </row>
    <row r="182" spans="1:9">
      <c r="A182" s="38" t="s">
        <v>1075</v>
      </c>
      <c r="B182" s="42">
        <v>44748.739062499997</v>
      </c>
      <c r="C182" s="41">
        <v>89071</v>
      </c>
      <c r="D182" s="41">
        <v>249</v>
      </c>
      <c r="E182" s="38" t="s">
        <v>6580</v>
      </c>
      <c r="F182" s="40">
        <v>14.79</v>
      </c>
      <c r="G182" s="39">
        <v>5.5</v>
      </c>
      <c r="H182" s="39">
        <v>81.34</v>
      </c>
      <c r="I182" s="38" t="s">
        <v>6579</v>
      </c>
    </row>
    <row r="183" spans="1:9">
      <c r="A183" s="38" t="s">
        <v>2576</v>
      </c>
      <c r="B183" s="42">
        <v>44747.401377314818</v>
      </c>
      <c r="C183" s="41">
        <v>0</v>
      </c>
      <c r="D183" s="41">
        <v>327</v>
      </c>
      <c r="E183" s="38" t="s">
        <v>6580</v>
      </c>
      <c r="F183" s="40">
        <v>22.87</v>
      </c>
      <c r="G183" s="39">
        <v>4.8600000000000003</v>
      </c>
      <c r="H183" s="39">
        <v>111.1</v>
      </c>
      <c r="I183" s="38" t="s">
        <v>6579</v>
      </c>
    </row>
    <row r="184" spans="1:9">
      <c r="A184" s="38" t="s">
        <v>1553</v>
      </c>
      <c r="B184" s="42">
        <v>44747.316701388889</v>
      </c>
      <c r="C184" s="41">
        <v>93779</v>
      </c>
      <c r="D184" s="41">
        <v>202</v>
      </c>
      <c r="E184" s="38" t="s">
        <v>6580</v>
      </c>
      <c r="F184" s="40">
        <v>8.07</v>
      </c>
      <c r="G184" s="39">
        <v>5.09</v>
      </c>
      <c r="H184" s="39">
        <v>41.11</v>
      </c>
      <c r="I184" s="38" t="s">
        <v>6579</v>
      </c>
    </row>
    <row r="185" spans="1:9">
      <c r="A185" s="38" t="s">
        <v>1553</v>
      </c>
      <c r="B185" s="42">
        <v>44750.46056712963</v>
      </c>
      <c r="C185" s="41">
        <v>93973</v>
      </c>
      <c r="D185" s="41">
        <v>194</v>
      </c>
      <c r="E185" s="38" t="s">
        <v>6580</v>
      </c>
      <c r="F185" s="40">
        <v>8.16</v>
      </c>
      <c r="G185" s="39">
        <v>4.8600000000000003</v>
      </c>
      <c r="H185" s="39">
        <v>39.65</v>
      </c>
      <c r="I185" s="38" t="s">
        <v>6579</v>
      </c>
    </row>
    <row r="186" spans="1:9">
      <c r="A186" s="38" t="s">
        <v>3776</v>
      </c>
      <c r="B186" s="42">
        <v>44748.467835648145</v>
      </c>
      <c r="C186" s="41">
        <v>122634</v>
      </c>
      <c r="D186" s="41">
        <v>353</v>
      </c>
      <c r="E186" s="38" t="s">
        <v>6580</v>
      </c>
      <c r="F186" s="40">
        <v>22.43</v>
      </c>
      <c r="G186" s="39">
        <v>4.3</v>
      </c>
      <c r="H186" s="39">
        <v>96.41</v>
      </c>
      <c r="I186" s="38" t="s">
        <v>6579</v>
      </c>
    </row>
    <row r="187" spans="1:9">
      <c r="A187" s="38" t="s">
        <v>3776</v>
      </c>
      <c r="B187" s="42">
        <v>44750.729699074072</v>
      </c>
      <c r="C187" s="41">
        <v>122984</v>
      </c>
      <c r="D187" s="41">
        <v>350</v>
      </c>
      <c r="E187" s="38" t="s">
        <v>6580</v>
      </c>
      <c r="F187" s="40">
        <v>23.81</v>
      </c>
      <c r="G187" s="39">
        <v>4.4000000000000004</v>
      </c>
      <c r="H187" s="39">
        <v>104.72</v>
      </c>
      <c r="I187" s="38" t="s">
        <v>6579</v>
      </c>
    </row>
    <row r="188" spans="1:9">
      <c r="A188" s="38" t="s">
        <v>1501</v>
      </c>
      <c r="B188" s="42">
        <v>44743.320613425924</v>
      </c>
      <c r="C188" s="41">
        <v>35214</v>
      </c>
      <c r="D188" s="41">
        <v>354</v>
      </c>
      <c r="E188" s="38" t="s">
        <v>6580</v>
      </c>
      <c r="F188" s="40">
        <v>23.49</v>
      </c>
      <c r="G188" s="39">
        <v>4.8</v>
      </c>
      <c r="H188" s="39">
        <v>112.76</v>
      </c>
      <c r="I188" s="38" t="s">
        <v>6579</v>
      </c>
    </row>
    <row r="189" spans="1:9">
      <c r="A189" s="38" t="s">
        <v>1501</v>
      </c>
      <c r="B189" s="42">
        <v>44749.501377314817</v>
      </c>
      <c r="C189" s="41">
        <v>85645</v>
      </c>
      <c r="D189" s="41">
        <v>351</v>
      </c>
      <c r="E189" s="38" t="s">
        <v>6580</v>
      </c>
      <c r="F189" s="40">
        <v>23.28</v>
      </c>
      <c r="G189" s="39">
        <v>4.8</v>
      </c>
      <c r="H189" s="39">
        <v>111.76</v>
      </c>
      <c r="I189" s="38" t="s">
        <v>6579</v>
      </c>
    </row>
    <row r="190" spans="1:9">
      <c r="A190" s="38" t="s">
        <v>3033</v>
      </c>
      <c r="B190" s="42">
        <v>44748.644756944443</v>
      </c>
      <c r="C190" s="41">
        <v>1154</v>
      </c>
      <c r="D190" s="41">
        <v>254</v>
      </c>
      <c r="E190" s="38" t="s">
        <v>6580</v>
      </c>
      <c r="F190" s="40">
        <v>10.68</v>
      </c>
      <c r="G190" s="39">
        <v>5.9</v>
      </c>
      <c r="H190" s="39">
        <v>63.01</v>
      </c>
      <c r="I190" s="38" t="s">
        <v>6579</v>
      </c>
    </row>
    <row r="191" spans="1:9">
      <c r="A191" s="38" t="s">
        <v>4052</v>
      </c>
      <c r="B191" s="42">
        <v>44748.478136574071</v>
      </c>
      <c r="C191" s="41">
        <v>11265</v>
      </c>
      <c r="D191" s="41">
        <v>318</v>
      </c>
      <c r="E191" s="38" t="s">
        <v>6580</v>
      </c>
      <c r="F191" s="40">
        <v>22.54</v>
      </c>
      <c r="G191" s="39">
        <v>4.78</v>
      </c>
      <c r="H191" s="39">
        <v>107.73</v>
      </c>
      <c r="I191" s="38" t="s">
        <v>6579</v>
      </c>
    </row>
    <row r="192" spans="1:9">
      <c r="A192" s="38" t="s">
        <v>4919</v>
      </c>
      <c r="B192" s="42">
        <v>44743.538587962961</v>
      </c>
      <c r="C192" s="41">
        <v>130300</v>
      </c>
      <c r="D192" s="41">
        <v>300</v>
      </c>
      <c r="E192" s="38" t="s">
        <v>6582</v>
      </c>
      <c r="F192" s="40">
        <v>40.32</v>
      </c>
      <c r="G192" s="39">
        <v>5.0999999999999996</v>
      </c>
      <c r="H192" s="39">
        <v>205.61</v>
      </c>
      <c r="I192" s="38" t="s">
        <v>6579</v>
      </c>
    </row>
    <row r="193" spans="1:9">
      <c r="A193" s="38" t="s">
        <v>2979</v>
      </c>
      <c r="B193" s="42">
        <v>44749.659918981481</v>
      </c>
      <c r="C193" s="41">
        <v>89430</v>
      </c>
      <c r="D193" s="41">
        <v>163</v>
      </c>
      <c r="E193" s="38" t="s">
        <v>6580</v>
      </c>
      <c r="F193" s="40">
        <v>10.83</v>
      </c>
      <c r="G193" s="39">
        <v>5.21</v>
      </c>
      <c r="H193" s="39">
        <v>56.46</v>
      </c>
      <c r="I193" s="38" t="s">
        <v>6579</v>
      </c>
    </row>
    <row r="194" spans="1:9">
      <c r="A194" s="38" t="s">
        <v>3042</v>
      </c>
      <c r="B194" s="42">
        <v>44750.263368055559</v>
      </c>
      <c r="C194" s="41">
        <v>44166</v>
      </c>
      <c r="D194" s="41">
        <v>434</v>
      </c>
      <c r="E194" s="38" t="s">
        <v>6580</v>
      </c>
      <c r="F194" s="40">
        <v>22.7</v>
      </c>
      <c r="G194" s="39">
        <v>4.55</v>
      </c>
      <c r="H194" s="39">
        <v>103.26</v>
      </c>
      <c r="I194" s="38" t="s">
        <v>6579</v>
      </c>
    </row>
    <row r="195" spans="1:9">
      <c r="A195" s="38" t="s">
        <v>4077</v>
      </c>
      <c r="B195" s="42">
        <v>44749.652789351851</v>
      </c>
      <c r="C195" s="41">
        <v>104229</v>
      </c>
      <c r="D195" s="41">
        <v>305</v>
      </c>
      <c r="E195" s="38" t="s">
        <v>6580</v>
      </c>
      <c r="F195" s="40">
        <v>20.68</v>
      </c>
      <c r="G195" s="39">
        <v>4.63</v>
      </c>
      <c r="H195" s="39">
        <v>95.73</v>
      </c>
      <c r="I195" s="38" t="s">
        <v>6579</v>
      </c>
    </row>
    <row r="196" spans="1:9">
      <c r="A196" s="38" t="s">
        <v>1480</v>
      </c>
      <c r="B196" s="42">
        <v>44747.289351851854</v>
      </c>
      <c r="C196" s="41">
        <v>97067</v>
      </c>
      <c r="D196" s="41">
        <v>349</v>
      </c>
      <c r="E196" s="38" t="s">
        <v>6580</v>
      </c>
      <c r="F196" s="40">
        <v>16.170000000000002</v>
      </c>
      <c r="G196" s="39">
        <v>4.41</v>
      </c>
      <c r="H196" s="39">
        <v>71.3</v>
      </c>
      <c r="I196" s="38" t="s">
        <v>6579</v>
      </c>
    </row>
    <row r="197" spans="1:9">
      <c r="A197" s="38" t="s">
        <v>1480</v>
      </c>
      <c r="B197" s="42">
        <v>44749.616064814814</v>
      </c>
      <c r="C197" s="41">
        <v>97449</v>
      </c>
      <c r="D197" s="41">
        <v>382</v>
      </c>
      <c r="E197" s="38" t="s">
        <v>6580</v>
      </c>
      <c r="F197" s="40">
        <v>17.350000000000001</v>
      </c>
      <c r="G197" s="39">
        <v>4.37</v>
      </c>
      <c r="H197" s="39">
        <v>75.819999999999993</v>
      </c>
      <c r="I197" s="38" t="s">
        <v>6579</v>
      </c>
    </row>
    <row r="198" spans="1:9">
      <c r="A198" s="38" t="s">
        <v>1391</v>
      </c>
      <c r="B198" s="42">
        <v>44750.547754629632</v>
      </c>
      <c r="C198" s="41">
        <v>62474</v>
      </c>
      <c r="D198" s="41">
        <v>278</v>
      </c>
      <c r="E198" s="38" t="s">
        <v>6580</v>
      </c>
      <c r="F198" s="40">
        <v>10.27</v>
      </c>
      <c r="G198" s="39">
        <v>5.3</v>
      </c>
      <c r="H198" s="39">
        <v>54.45</v>
      </c>
      <c r="I198" s="38" t="s">
        <v>6579</v>
      </c>
    </row>
    <row r="199" spans="1:9">
      <c r="A199" s="38" t="s">
        <v>3794</v>
      </c>
      <c r="B199" s="42">
        <v>44743.320497685185</v>
      </c>
      <c r="C199" s="41">
        <v>0</v>
      </c>
      <c r="D199" s="41">
        <v>317</v>
      </c>
      <c r="E199" s="38" t="s">
        <v>6580</v>
      </c>
      <c r="F199" s="40">
        <v>23.54</v>
      </c>
      <c r="G199" s="39">
        <v>4.46</v>
      </c>
      <c r="H199" s="39">
        <v>104.97</v>
      </c>
      <c r="I199" s="38" t="s">
        <v>6579</v>
      </c>
    </row>
    <row r="200" spans="1:9">
      <c r="A200" s="38" t="s">
        <v>3794</v>
      </c>
      <c r="B200" s="42">
        <v>44748.345462962963</v>
      </c>
      <c r="C200" s="41">
        <v>163022</v>
      </c>
      <c r="D200" s="41">
        <v>323</v>
      </c>
      <c r="E200" s="38" t="s">
        <v>6580</v>
      </c>
      <c r="F200" s="40">
        <v>24.02</v>
      </c>
      <c r="G200" s="39">
        <v>4.28</v>
      </c>
      <c r="H200" s="39">
        <v>102.82</v>
      </c>
      <c r="I200" s="38" t="s">
        <v>6579</v>
      </c>
    </row>
    <row r="201" spans="1:9">
      <c r="A201" s="38" t="s">
        <v>2596</v>
      </c>
      <c r="B201" s="42">
        <v>44743.481805555559</v>
      </c>
      <c r="C201" s="41">
        <v>142093</v>
      </c>
      <c r="D201" s="41">
        <v>926</v>
      </c>
      <c r="E201" s="38" t="s">
        <v>6580</v>
      </c>
      <c r="F201" s="40">
        <v>20.72</v>
      </c>
      <c r="G201" s="39">
        <v>4.03</v>
      </c>
      <c r="H201" s="39">
        <v>83.49</v>
      </c>
      <c r="I201" s="38" t="s">
        <v>6579</v>
      </c>
    </row>
    <row r="202" spans="1:9">
      <c r="A202" s="38" t="s">
        <v>2596</v>
      </c>
      <c r="B202" s="42">
        <v>44748.456134259257</v>
      </c>
      <c r="C202" s="41">
        <v>142477</v>
      </c>
      <c r="D202" s="41">
        <v>384</v>
      </c>
      <c r="E202" s="38" t="s">
        <v>6580</v>
      </c>
      <c r="F202" s="40">
        <v>23.4</v>
      </c>
      <c r="G202" s="39">
        <v>4.5199999999999996</v>
      </c>
      <c r="H202" s="39">
        <v>105.66</v>
      </c>
      <c r="I202" s="38" t="s">
        <v>6579</v>
      </c>
    </row>
    <row r="203" spans="1:9">
      <c r="A203" s="38" t="s">
        <v>75</v>
      </c>
      <c r="B203" s="42">
        <v>44748.40519675926</v>
      </c>
      <c r="C203" s="41">
        <v>125686</v>
      </c>
      <c r="D203" s="41">
        <v>318</v>
      </c>
      <c r="E203" s="38" t="s">
        <v>6580</v>
      </c>
      <c r="F203" s="40">
        <v>20.85</v>
      </c>
      <c r="G203" s="39">
        <v>4.58</v>
      </c>
      <c r="H203" s="39">
        <v>95.45</v>
      </c>
      <c r="I203" s="38" t="s">
        <v>6579</v>
      </c>
    </row>
    <row r="204" spans="1:9">
      <c r="A204" s="38" t="s">
        <v>75</v>
      </c>
      <c r="B204" s="42">
        <v>44749.404583333337</v>
      </c>
      <c r="C204" s="41">
        <v>125999</v>
      </c>
      <c r="D204" s="41">
        <v>313</v>
      </c>
      <c r="E204" s="38" t="s">
        <v>6580</v>
      </c>
      <c r="F204" s="40">
        <v>20.100000000000001</v>
      </c>
      <c r="G204" s="39">
        <v>4.5999999999999996</v>
      </c>
      <c r="H204" s="39">
        <v>92.43</v>
      </c>
      <c r="I204" s="38" t="s">
        <v>6579</v>
      </c>
    </row>
    <row r="205" spans="1:9">
      <c r="A205" s="38" t="s">
        <v>1533</v>
      </c>
      <c r="B205" s="42">
        <v>44743.537638888891</v>
      </c>
      <c r="C205" s="41">
        <v>69659</v>
      </c>
      <c r="D205" s="41">
        <v>203</v>
      </c>
      <c r="E205" s="38" t="s">
        <v>6580</v>
      </c>
      <c r="F205" s="40">
        <v>13.75</v>
      </c>
      <c r="G205" s="39">
        <v>4.3</v>
      </c>
      <c r="H205" s="39">
        <v>59.13</v>
      </c>
      <c r="I205" s="38" t="s">
        <v>6579</v>
      </c>
    </row>
    <row r="206" spans="1:9">
      <c r="A206" s="38" t="s">
        <v>1533</v>
      </c>
      <c r="B206" s="42">
        <v>44747.601493055554</v>
      </c>
      <c r="C206" s="41">
        <v>69871</v>
      </c>
      <c r="D206" s="41">
        <v>212</v>
      </c>
      <c r="E206" s="38" t="s">
        <v>6580</v>
      </c>
      <c r="F206" s="40">
        <v>13.24</v>
      </c>
      <c r="G206" s="39">
        <v>4.5</v>
      </c>
      <c r="H206" s="39">
        <v>59.6</v>
      </c>
      <c r="I206" s="38" t="s">
        <v>6579</v>
      </c>
    </row>
    <row r="207" spans="1:9">
      <c r="A207" s="38" t="s">
        <v>1533</v>
      </c>
      <c r="B207" s="42">
        <v>44749.404976851853</v>
      </c>
      <c r="C207" s="41">
        <v>70132</v>
      </c>
      <c r="D207" s="41">
        <v>261</v>
      </c>
      <c r="E207" s="38" t="s">
        <v>6580</v>
      </c>
      <c r="F207" s="40">
        <v>17.36</v>
      </c>
      <c r="G207" s="39">
        <v>4.4000000000000004</v>
      </c>
      <c r="H207" s="39">
        <v>76.36</v>
      </c>
      <c r="I207" s="38" t="s">
        <v>6579</v>
      </c>
    </row>
    <row r="208" spans="1:9">
      <c r="A208" s="38" t="s">
        <v>2591</v>
      </c>
      <c r="B208" s="42">
        <v>44743.621527777781</v>
      </c>
      <c r="C208" s="41">
        <v>167251</v>
      </c>
      <c r="D208" s="41">
        <v>257</v>
      </c>
      <c r="E208" s="38" t="s">
        <v>6580</v>
      </c>
      <c r="F208" s="40">
        <v>14.03</v>
      </c>
      <c r="G208" s="39">
        <v>4.8</v>
      </c>
      <c r="H208" s="39">
        <v>67.31</v>
      </c>
      <c r="I208" s="38" t="s">
        <v>6579</v>
      </c>
    </row>
    <row r="209" spans="1:9">
      <c r="A209" s="38" t="s">
        <v>2591</v>
      </c>
      <c r="B209" s="42">
        <v>44749.540879629632</v>
      </c>
      <c r="C209" s="41">
        <v>167620</v>
      </c>
      <c r="D209" s="41">
        <v>369</v>
      </c>
      <c r="E209" s="38" t="s">
        <v>6580</v>
      </c>
      <c r="F209" s="40">
        <v>17.38</v>
      </c>
      <c r="G209" s="39">
        <v>4.79</v>
      </c>
      <c r="H209" s="39">
        <v>83.25</v>
      </c>
      <c r="I209" s="38" t="s">
        <v>6579</v>
      </c>
    </row>
    <row r="210" spans="1:9">
      <c r="A210" s="38" t="s">
        <v>1475</v>
      </c>
      <c r="B210" s="42">
        <v>44748.731851851851</v>
      </c>
      <c r="C210" s="41">
        <v>103606</v>
      </c>
      <c r="D210" s="41">
        <v>326</v>
      </c>
      <c r="E210" s="38" t="s">
        <v>6580</v>
      </c>
      <c r="F210" s="40">
        <v>20.350000000000001</v>
      </c>
      <c r="G210" s="39">
        <v>5.8</v>
      </c>
      <c r="H210" s="39">
        <v>118.01</v>
      </c>
      <c r="I210" s="38" t="s">
        <v>6579</v>
      </c>
    </row>
    <row r="211" spans="1:9">
      <c r="A211" s="38" t="s">
        <v>4952</v>
      </c>
      <c r="B211" s="42">
        <v>44743.379594907405</v>
      </c>
      <c r="C211" s="41">
        <v>118652</v>
      </c>
      <c r="D211" s="41">
        <v>377</v>
      </c>
      <c r="E211" s="38" t="s">
        <v>6580</v>
      </c>
      <c r="F211" s="40">
        <v>24.24</v>
      </c>
      <c r="G211" s="39">
        <v>4.46</v>
      </c>
      <c r="H211" s="39">
        <v>108.11</v>
      </c>
      <c r="I211" s="38" t="s">
        <v>6579</v>
      </c>
    </row>
    <row r="212" spans="1:9">
      <c r="A212" s="38" t="s">
        <v>4952</v>
      </c>
      <c r="B212" s="42">
        <v>44748.652129629627</v>
      </c>
      <c r="C212" s="41">
        <v>0</v>
      </c>
      <c r="D212" s="41">
        <v>385</v>
      </c>
      <c r="E212" s="38" t="s">
        <v>6580</v>
      </c>
      <c r="F212" s="40">
        <v>24.75</v>
      </c>
      <c r="G212" s="39">
        <v>4.59</v>
      </c>
      <c r="H212" s="39">
        <v>113.59</v>
      </c>
      <c r="I212" s="38" t="s">
        <v>6579</v>
      </c>
    </row>
    <row r="213" spans="1:9">
      <c r="A213" s="38" t="s">
        <v>1443</v>
      </c>
      <c r="B213" s="42">
        <v>44747.774363425924</v>
      </c>
      <c r="C213" s="41">
        <v>91784</v>
      </c>
      <c r="D213" s="41">
        <v>357</v>
      </c>
      <c r="E213" s="38" t="s">
        <v>6580</v>
      </c>
      <c r="F213" s="40">
        <v>21.58</v>
      </c>
      <c r="G213" s="39">
        <v>6</v>
      </c>
      <c r="H213" s="39">
        <v>129.47999999999999</v>
      </c>
      <c r="I213" s="38" t="s">
        <v>6579</v>
      </c>
    </row>
    <row r="214" spans="1:9">
      <c r="A214" s="38" t="s">
        <v>3078</v>
      </c>
      <c r="B214" s="42">
        <v>44749.478703703702</v>
      </c>
      <c r="C214" s="41">
        <v>84431</v>
      </c>
      <c r="D214" s="41">
        <v>306</v>
      </c>
      <c r="E214" s="38" t="s">
        <v>6580</v>
      </c>
      <c r="F214" s="40">
        <v>20.420000000000002</v>
      </c>
      <c r="G214" s="39">
        <v>4.49</v>
      </c>
      <c r="H214" s="39">
        <v>91.78</v>
      </c>
      <c r="I214" s="38" t="s">
        <v>6579</v>
      </c>
    </row>
    <row r="215" spans="1:9">
      <c r="A215" s="38" t="s">
        <v>2604</v>
      </c>
      <c r="B215" s="42">
        <v>44749.617847222224</v>
      </c>
      <c r="C215" s="41">
        <v>155364</v>
      </c>
      <c r="D215" s="41">
        <v>318</v>
      </c>
      <c r="E215" s="38" t="s">
        <v>6580</v>
      </c>
      <c r="F215" s="40">
        <v>19.690000000000001</v>
      </c>
      <c r="G215" s="39">
        <v>4.4400000000000004</v>
      </c>
      <c r="H215" s="39">
        <v>87.48</v>
      </c>
      <c r="I215" s="38" t="s">
        <v>6579</v>
      </c>
    </row>
    <row r="216" spans="1:9">
      <c r="A216" s="38" t="s">
        <v>1401</v>
      </c>
      <c r="B216" s="42">
        <v>44750.394467592596</v>
      </c>
      <c r="C216" s="41">
        <v>70897</v>
      </c>
      <c r="D216" s="41">
        <v>297</v>
      </c>
      <c r="E216" s="38" t="s">
        <v>6580</v>
      </c>
      <c r="F216" s="40">
        <v>12.69</v>
      </c>
      <c r="G216" s="39">
        <v>4.45</v>
      </c>
      <c r="H216" s="39">
        <v>56.46</v>
      </c>
      <c r="I216" s="38" t="s">
        <v>6579</v>
      </c>
    </row>
    <row r="217" spans="1:9">
      <c r="A217" s="38" t="s">
        <v>3013</v>
      </c>
      <c r="B217" s="42">
        <v>44748.298888888887</v>
      </c>
      <c r="C217" s="41">
        <v>82016</v>
      </c>
      <c r="D217" s="41">
        <v>311</v>
      </c>
      <c r="E217" s="38" t="s">
        <v>6580</v>
      </c>
      <c r="F217" s="40">
        <v>12.64</v>
      </c>
      <c r="G217" s="39">
        <v>4.68</v>
      </c>
      <c r="H217" s="39">
        <v>59.15</v>
      </c>
      <c r="I217" s="38" t="s">
        <v>6579</v>
      </c>
    </row>
    <row r="218" spans="1:9">
      <c r="A218" s="38" t="s">
        <v>1375</v>
      </c>
      <c r="B218" s="42">
        <v>44743.668229166666</v>
      </c>
      <c r="C218" s="41">
        <v>89056</v>
      </c>
      <c r="D218" s="41">
        <v>259</v>
      </c>
      <c r="E218" s="38" t="s">
        <v>6581</v>
      </c>
      <c r="F218" s="40">
        <v>11.49</v>
      </c>
      <c r="G218" s="39">
        <v>5</v>
      </c>
      <c r="H218" s="39">
        <v>57.45</v>
      </c>
      <c r="I218" s="38" t="s">
        <v>6579</v>
      </c>
    </row>
    <row r="219" spans="1:9">
      <c r="A219" s="38" t="s">
        <v>1375</v>
      </c>
      <c r="B219" s="42">
        <v>44748.379282407404</v>
      </c>
      <c r="C219" s="41">
        <v>82226</v>
      </c>
      <c r="D219" s="41">
        <v>139</v>
      </c>
      <c r="E219" s="38" t="s">
        <v>6580</v>
      </c>
      <c r="F219" s="40">
        <v>6.2</v>
      </c>
      <c r="G219" s="39">
        <v>4.3899999999999997</v>
      </c>
      <c r="H219" s="39">
        <v>27.19</v>
      </c>
      <c r="I219" s="38" t="s">
        <v>6579</v>
      </c>
    </row>
    <row r="220" spans="1:9">
      <c r="A220" s="38" t="s">
        <v>1375</v>
      </c>
      <c r="B220" s="42">
        <v>44749.632199074076</v>
      </c>
      <c r="C220" s="41">
        <v>85487</v>
      </c>
      <c r="D220" s="41">
        <v>241</v>
      </c>
      <c r="E220" s="38" t="s">
        <v>6581</v>
      </c>
      <c r="F220" s="40">
        <v>10.69</v>
      </c>
      <c r="G220" s="39">
        <v>4.6500000000000004</v>
      </c>
      <c r="H220" s="39">
        <v>49.67</v>
      </c>
      <c r="I220" s="38" t="s">
        <v>6579</v>
      </c>
    </row>
    <row r="221" spans="1:9">
      <c r="A221" s="38" t="s">
        <v>1375</v>
      </c>
      <c r="B221" s="42">
        <v>44750.675000000003</v>
      </c>
      <c r="C221" s="41">
        <v>85708</v>
      </c>
      <c r="D221" s="41">
        <v>221</v>
      </c>
      <c r="E221" s="38" t="s">
        <v>6581</v>
      </c>
      <c r="F221" s="40">
        <v>9.44</v>
      </c>
      <c r="G221" s="39">
        <v>4.8</v>
      </c>
      <c r="H221" s="39">
        <v>45.3</v>
      </c>
      <c r="I221" s="38" t="s">
        <v>6579</v>
      </c>
    </row>
    <row r="222" spans="1:9">
      <c r="A222" s="38" t="s">
        <v>3083</v>
      </c>
      <c r="B222" s="42">
        <v>44743.815081018518</v>
      </c>
      <c r="C222" s="41">
        <v>94698</v>
      </c>
      <c r="D222" s="41">
        <v>200</v>
      </c>
      <c r="E222" s="38" t="s">
        <v>6585</v>
      </c>
      <c r="F222" s="40">
        <v>16.010000000000002</v>
      </c>
      <c r="G222" s="39">
        <v>6.8</v>
      </c>
      <c r="H222" s="39">
        <v>108.84</v>
      </c>
      <c r="I222" s="38" t="s">
        <v>6579</v>
      </c>
    </row>
    <row r="223" spans="1:9">
      <c r="A223" s="38" t="s">
        <v>3083</v>
      </c>
      <c r="B223" s="42">
        <v>44747.491111111114</v>
      </c>
      <c r="C223" s="41">
        <v>94701</v>
      </c>
      <c r="D223" s="41">
        <v>234</v>
      </c>
      <c r="E223" s="38" t="s">
        <v>6585</v>
      </c>
      <c r="F223" s="40">
        <v>19.760000000000002</v>
      </c>
      <c r="G223" s="39">
        <v>6.6</v>
      </c>
      <c r="H223" s="39">
        <v>130.32</v>
      </c>
      <c r="I223" s="38" t="s">
        <v>6579</v>
      </c>
    </row>
    <row r="224" spans="1:9">
      <c r="A224" s="38" t="s">
        <v>3083</v>
      </c>
      <c r="B224" s="42">
        <v>44748.816400462965</v>
      </c>
      <c r="C224" s="41">
        <v>94923</v>
      </c>
      <c r="D224" s="41">
        <v>222</v>
      </c>
      <c r="E224" s="38" t="s">
        <v>6585</v>
      </c>
      <c r="F224" s="40">
        <v>18.46</v>
      </c>
      <c r="G224" s="39">
        <v>6.5</v>
      </c>
      <c r="H224" s="39">
        <v>119.98</v>
      </c>
      <c r="I224" s="38" t="s">
        <v>6579</v>
      </c>
    </row>
    <row r="225" spans="1:9">
      <c r="A225" s="38" t="s">
        <v>3083</v>
      </c>
      <c r="B225" s="42">
        <v>44749.551203703704</v>
      </c>
      <c r="C225" s="41">
        <v>95056</v>
      </c>
      <c r="D225" s="41">
        <v>133</v>
      </c>
      <c r="E225" s="38" t="s">
        <v>6580</v>
      </c>
      <c r="F225" s="40">
        <v>14.18</v>
      </c>
      <c r="G225" s="39">
        <v>6.3</v>
      </c>
      <c r="H225" s="39">
        <v>89.33</v>
      </c>
      <c r="I225" s="38" t="s">
        <v>6579</v>
      </c>
    </row>
    <row r="226" spans="1:9">
      <c r="A226" s="38" t="s">
        <v>4934</v>
      </c>
      <c r="B226" s="42">
        <v>44748.666990740741</v>
      </c>
      <c r="C226" s="41">
        <v>120366</v>
      </c>
      <c r="D226" s="41">
        <v>340</v>
      </c>
      <c r="E226" s="38" t="s">
        <v>6580</v>
      </c>
      <c r="F226" s="40">
        <v>22.28</v>
      </c>
      <c r="G226" s="39">
        <v>4.6900000000000004</v>
      </c>
      <c r="H226" s="39">
        <v>104.6</v>
      </c>
      <c r="I226" s="38" t="s">
        <v>6579</v>
      </c>
    </row>
    <row r="227" spans="1:9">
      <c r="A227" s="38" t="s">
        <v>1135</v>
      </c>
      <c r="B227" s="42">
        <v>44749.48369212963</v>
      </c>
      <c r="C227" s="41">
        <v>88888</v>
      </c>
      <c r="D227" s="41">
        <v>334</v>
      </c>
      <c r="E227" s="38" t="s">
        <v>6580</v>
      </c>
      <c r="F227" s="40">
        <v>21.54</v>
      </c>
      <c r="G227" s="39">
        <v>5.6</v>
      </c>
      <c r="H227" s="39">
        <v>120.61</v>
      </c>
      <c r="I227" s="38" t="s">
        <v>6579</v>
      </c>
    </row>
    <row r="228" spans="1:9">
      <c r="A228" s="38" t="s">
        <v>87</v>
      </c>
      <c r="B228" s="42">
        <v>44743.507777777777</v>
      </c>
      <c r="C228" s="41">
        <v>173932</v>
      </c>
      <c r="D228" s="41">
        <v>294</v>
      </c>
      <c r="E228" s="38" t="s">
        <v>6580</v>
      </c>
      <c r="F228" s="40">
        <v>20</v>
      </c>
      <c r="G228" s="39">
        <v>4.08</v>
      </c>
      <c r="H228" s="39">
        <v>81.680000000000007</v>
      </c>
      <c r="I228" s="38" t="s">
        <v>6579</v>
      </c>
    </row>
    <row r="229" spans="1:9">
      <c r="A229" s="38" t="s">
        <v>87</v>
      </c>
      <c r="B229" s="42">
        <v>44749.348055555558</v>
      </c>
      <c r="C229" s="41">
        <v>174154</v>
      </c>
      <c r="D229" s="41">
        <v>222</v>
      </c>
      <c r="E229" s="38" t="s">
        <v>6580</v>
      </c>
      <c r="F229" s="40">
        <v>18.989999999999998</v>
      </c>
      <c r="G229" s="39">
        <v>3.98</v>
      </c>
      <c r="H229" s="39">
        <v>75.67</v>
      </c>
      <c r="I229" s="38" t="s">
        <v>6579</v>
      </c>
    </row>
    <row r="230" spans="1:9">
      <c r="A230" s="38" t="s">
        <v>87</v>
      </c>
      <c r="B230" s="42">
        <v>44749.648634259262</v>
      </c>
      <c r="C230" s="41">
        <v>174343</v>
      </c>
      <c r="D230" s="41">
        <v>189</v>
      </c>
      <c r="E230" s="38" t="s">
        <v>6580</v>
      </c>
      <c r="F230" s="40">
        <v>17.47</v>
      </c>
      <c r="G230" s="39">
        <v>4.46</v>
      </c>
      <c r="H230" s="39">
        <v>77.88</v>
      </c>
      <c r="I230" s="38" t="s">
        <v>6579</v>
      </c>
    </row>
    <row r="231" spans="1:9">
      <c r="A231" s="38" t="s">
        <v>87</v>
      </c>
      <c r="B231" s="42">
        <v>44750.759641203702</v>
      </c>
      <c r="C231" s="41">
        <v>174631</v>
      </c>
      <c r="D231" s="41">
        <v>288</v>
      </c>
      <c r="E231" s="38" t="s">
        <v>6580</v>
      </c>
      <c r="F231" s="40">
        <v>19.670000000000002</v>
      </c>
      <c r="G231" s="39">
        <v>4.9000000000000004</v>
      </c>
      <c r="H231" s="39">
        <v>96.36</v>
      </c>
      <c r="I231" s="38" t="s">
        <v>6579</v>
      </c>
    </row>
    <row r="232" spans="1:9">
      <c r="A232" s="38" t="s">
        <v>4944</v>
      </c>
      <c r="B232" s="42">
        <v>44743.216006944444</v>
      </c>
      <c r="C232" s="41">
        <v>153079</v>
      </c>
      <c r="D232" s="41">
        <v>286</v>
      </c>
      <c r="E232" s="38" t="s">
        <v>6580</v>
      </c>
      <c r="F232" s="40">
        <v>18.170000000000002</v>
      </c>
      <c r="G232" s="39">
        <v>4.79</v>
      </c>
      <c r="H232" s="39">
        <v>87.05</v>
      </c>
      <c r="I232" s="38" t="s">
        <v>6579</v>
      </c>
    </row>
    <row r="233" spans="1:9">
      <c r="A233" s="38" t="s">
        <v>4944</v>
      </c>
      <c r="B233" s="42">
        <v>44748.218402777777</v>
      </c>
      <c r="C233" s="41">
        <v>153336</v>
      </c>
      <c r="D233" s="41">
        <v>257</v>
      </c>
      <c r="E233" s="38" t="s">
        <v>6580</v>
      </c>
      <c r="F233" s="40">
        <v>17.02</v>
      </c>
      <c r="G233" s="39">
        <v>4.7</v>
      </c>
      <c r="H233" s="39">
        <v>80.010000000000005</v>
      </c>
      <c r="I233" s="38" t="s">
        <v>6579</v>
      </c>
    </row>
    <row r="234" spans="1:9">
      <c r="A234" s="38" t="s">
        <v>4944</v>
      </c>
      <c r="B234" s="42">
        <v>44750.240312499998</v>
      </c>
      <c r="C234" s="41">
        <v>153653</v>
      </c>
      <c r="D234" s="41">
        <v>317</v>
      </c>
      <c r="E234" s="38" t="s">
        <v>6580</v>
      </c>
      <c r="F234" s="40">
        <v>16.38</v>
      </c>
      <c r="G234" s="39">
        <v>4.6399999999999997</v>
      </c>
      <c r="H234" s="39">
        <v>76</v>
      </c>
      <c r="I234" s="38" t="s">
        <v>6579</v>
      </c>
    </row>
    <row r="235" spans="1:9">
      <c r="A235" s="38" t="s">
        <v>93</v>
      </c>
      <c r="B235" s="42">
        <v>44750.544386574074</v>
      </c>
      <c r="C235" s="41">
        <v>150036</v>
      </c>
      <c r="D235" s="41">
        <v>323</v>
      </c>
      <c r="E235" s="38" t="s">
        <v>6580</v>
      </c>
      <c r="F235" s="40">
        <v>12.76</v>
      </c>
      <c r="G235" s="39">
        <v>4.5199999999999996</v>
      </c>
      <c r="H235" s="39">
        <v>57.66</v>
      </c>
      <c r="I235" s="38" t="s">
        <v>6579</v>
      </c>
    </row>
    <row r="236" spans="1:9">
      <c r="A236" s="38" t="s">
        <v>1150</v>
      </c>
      <c r="B236" s="42">
        <v>44748.368680555555</v>
      </c>
      <c r="C236" s="41">
        <v>4852</v>
      </c>
      <c r="D236" s="41">
        <v>275</v>
      </c>
      <c r="E236" s="38" t="s">
        <v>6580</v>
      </c>
      <c r="F236" s="40">
        <v>11.23</v>
      </c>
      <c r="G236" s="39">
        <v>4.5999999999999996</v>
      </c>
      <c r="H236" s="39">
        <v>51.63</v>
      </c>
      <c r="I236" s="38" t="s">
        <v>6579</v>
      </c>
    </row>
    <row r="237" spans="1:9">
      <c r="A237" s="38" t="s">
        <v>4939</v>
      </c>
      <c r="B237" s="42">
        <v>44748.570810185185</v>
      </c>
      <c r="C237" s="41">
        <v>128301</v>
      </c>
      <c r="D237" s="41">
        <v>327</v>
      </c>
      <c r="E237" s="38" t="s">
        <v>6580</v>
      </c>
      <c r="F237" s="40">
        <v>22.03</v>
      </c>
      <c r="G237" s="39">
        <v>4.3600000000000003</v>
      </c>
      <c r="H237" s="39">
        <v>96.02</v>
      </c>
      <c r="I237" s="38" t="s">
        <v>6579</v>
      </c>
    </row>
    <row r="238" spans="1:9">
      <c r="A238" s="38" t="s">
        <v>4028</v>
      </c>
      <c r="B238" s="42">
        <v>44748.227037037039</v>
      </c>
      <c r="C238" s="41">
        <v>88744</v>
      </c>
      <c r="D238" s="41">
        <v>358</v>
      </c>
      <c r="E238" s="38" t="s">
        <v>6580</v>
      </c>
      <c r="F238" s="40">
        <v>23.91</v>
      </c>
      <c r="G238" s="39">
        <v>4.24</v>
      </c>
      <c r="H238" s="39">
        <v>101.37</v>
      </c>
      <c r="I238" s="38" t="s">
        <v>6579</v>
      </c>
    </row>
    <row r="239" spans="1:9">
      <c r="A239" s="38" t="s">
        <v>3804</v>
      </c>
      <c r="B239" s="42">
        <v>44744.254467592589</v>
      </c>
      <c r="C239" s="41">
        <v>151440</v>
      </c>
      <c r="D239" s="41">
        <v>251</v>
      </c>
      <c r="E239" s="38" t="s">
        <v>6580</v>
      </c>
      <c r="F239" s="40">
        <v>17.829999999999998</v>
      </c>
      <c r="G239" s="39">
        <v>4.8600000000000003</v>
      </c>
      <c r="H239" s="39">
        <v>86.62</v>
      </c>
      <c r="I239" s="38" t="s">
        <v>6579</v>
      </c>
    </row>
    <row r="240" spans="1:9">
      <c r="A240" s="38" t="s">
        <v>3804</v>
      </c>
      <c r="B240" s="42">
        <v>44748.249745370369</v>
      </c>
      <c r="C240" s="41">
        <v>151722</v>
      </c>
      <c r="D240" s="41">
        <v>282</v>
      </c>
      <c r="E240" s="38" t="s">
        <v>6580</v>
      </c>
      <c r="F240" s="40">
        <v>20.64</v>
      </c>
      <c r="G240" s="39">
        <v>4.82</v>
      </c>
      <c r="H240" s="39">
        <v>99.47</v>
      </c>
      <c r="I240" s="38" t="s">
        <v>6579</v>
      </c>
    </row>
    <row r="241" spans="1:9">
      <c r="A241" s="38" t="s">
        <v>4008</v>
      </c>
      <c r="B241" s="42">
        <v>44743.425752314812</v>
      </c>
      <c r="C241" s="41">
        <v>69224</v>
      </c>
      <c r="D241" s="41">
        <v>146</v>
      </c>
      <c r="E241" s="38" t="s">
        <v>6580</v>
      </c>
      <c r="F241" s="40">
        <v>9.5299999999999994</v>
      </c>
      <c r="G241" s="39">
        <v>4.8499999999999996</v>
      </c>
      <c r="H241" s="39">
        <v>46.22</v>
      </c>
      <c r="I241" s="38" t="s">
        <v>6579</v>
      </c>
    </row>
    <row r="242" spans="1:9">
      <c r="A242" s="38" t="s">
        <v>4008</v>
      </c>
      <c r="B242" s="42">
        <v>44748.387638888889</v>
      </c>
      <c r="C242" s="41">
        <v>69530</v>
      </c>
      <c r="D242" s="41">
        <v>306</v>
      </c>
      <c r="E242" s="38" t="s">
        <v>6580</v>
      </c>
      <c r="F242" s="40">
        <v>18.02</v>
      </c>
      <c r="G242" s="39">
        <v>4.8499999999999996</v>
      </c>
      <c r="H242" s="39">
        <v>87.42</v>
      </c>
      <c r="I242" s="38" t="s">
        <v>6579</v>
      </c>
    </row>
    <row r="243" spans="1:9">
      <c r="A243" s="38" t="s">
        <v>3658</v>
      </c>
      <c r="B243" s="42">
        <v>44743.722696759258</v>
      </c>
      <c r="C243" s="41">
        <v>64046</v>
      </c>
      <c r="D243" s="41">
        <v>112</v>
      </c>
      <c r="E243" s="38" t="s">
        <v>6580</v>
      </c>
      <c r="F243" s="40">
        <v>5.41</v>
      </c>
      <c r="G243" s="39">
        <v>6.36</v>
      </c>
      <c r="H243" s="39">
        <v>34.4</v>
      </c>
      <c r="I243" s="38" t="s">
        <v>6579</v>
      </c>
    </row>
    <row r="244" spans="1:9">
      <c r="A244" s="38" t="s">
        <v>3658</v>
      </c>
      <c r="B244" s="42">
        <v>44747.730578703704</v>
      </c>
      <c r="C244" s="41">
        <v>64266</v>
      </c>
      <c r="D244" s="41">
        <v>220</v>
      </c>
      <c r="E244" s="38" t="s">
        <v>6580</v>
      </c>
      <c r="F244" s="40">
        <v>8.5</v>
      </c>
      <c r="G244" s="39">
        <v>6.25</v>
      </c>
      <c r="H244" s="39">
        <v>53.16</v>
      </c>
      <c r="I244" s="38" t="s">
        <v>6579</v>
      </c>
    </row>
    <row r="245" spans="1:9">
      <c r="A245" s="38" t="s">
        <v>3658</v>
      </c>
      <c r="B245" s="42">
        <v>44748.777372685188</v>
      </c>
      <c r="C245" s="41">
        <v>64428</v>
      </c>
      <c r="D245" s="41">
        <v>162</v>
      </c>
      <c r="E245" s="38" t="s">
        <v>6580</v>
      </c>
      <c r="F245" s="40">
        <v>7.61</v>
      </c>
      <c r="G245" s="39">
        <v>6.2</v>
      </c>
      <c r="H245" s="39">
        <v>47.17</v>
      </c>
      <c r="I245" s="38" t="s">
        <v>6579</v>
      </c>
    </row>
    <row r="246" spans="1:9">
      <c r="A246" s="38" t="s">
        <v>3658</v>
      </c>
      <c r="B246" s="42">
        <v>44749.71</v>
      </c>
      <c r="C246" s="41">
        <v>64632</v>
      </c>
      <c r="D246" s="41">
        <v>204</v>
      </c>
      <c r="E246" s="38" t="s">
        <v>6580</v>
      </c>
      <c r="F246" s="40">
        <v>8.1199999999999992</v>
      </c>
      <c r="G246" s="39">
        <v>6.2</v>
      </c>
      <c r="H246" s="39">
        <v>50.31</v>
      </c>
      <c r="I246" s="38" t="s">
        <v>6579</v>
      </c>
    </row>
    <row r="247" spans="1:9">
      <c r="A247" s="38" t="s">
        <v>3658</v>
      </c>
      <c r="B247" s="42">
        <v>44750.718807870369</v>
      </c>
      <c r="C247" s="41">
        <v>64733</v>
      </c>
      <c r="D247" s="41">
        <v>101</v>
      </c>
      <c r="E247" s="38" t="s">
        <v>6580</v>
      </c>
      <c r="F247" s="40">
        <v>5.1100000000000003</v>
      </c>
      <c r="G247" s="39">
        <v>6.2</v>
      </c>
      <c r="H247" s="39">
        <v>31.67</v>
      </c>
      <c r="I247" s="38" t="s">
        <v>6579</v>
      </c>
    </row>
    <row r="248" spans="1:9">
      <c r="A248" s="38" t="s">
        <v>1159</v>
      </c>
      <c r="B248" s="42">
        <v>44743.76835648148</v>
      </c>
      <c r="C248" s="41">
        <v>82648</v>
      </c>
      <c r="D248" s="41">
        <v>156</v>
      </c>
      <c r="E248" s="38" t="s">
        <v>6580</v>
      </c>
      <c r="F248" s="40">
        <v>10.78</v>
      </c>
      <c r="G248" s="39">
        <v>6.16</v>
      </c>
      <c r="H248" s="39">
        <v>66.42</v>
      </c>
      <c r="I248" s="38" t="s">
        <v>6579</v>
      </c>
    </row>
    <row r="249" spans="1:9">
      <c r="A249" s="38" t="s">
        <v>1159</v>
      </c>
      <c r="B249" s="42">
        <v>44747.50104166667</v>
      </c>
      <c r="C249" s="41">
        <v>82626</v>
      </c>
      <c r="D249" s="41">
        <v>134</v>
      </c>
      <c r="E249" s="38" t="s">
        <v>6580</v>
      </c>
      <c r="F249" s="40">
        <v>5.58</v>
      </c>
      <c r="G249" s="39">
        <v>6.4</v>
      </c>
      <c r="H249" s="39">
        <v>35.72</v>
      </c>
      <c r="I249" s="38" t="s">
        <v>6579</v>
      </c>
    </row>
    <row r="250" spans="1:9">
      <c r="A250" s="38" t="s">
        <v>1159</v>
      </c>
      <c r="B250" s="42">
        <v>44749.46371527778</v>
      </c>
      <c r="C250" s="41">
        <v>82863</v>
      </c>
      <c r="D250" s="41">
        <v>237</v>
      </c>
      <c r="E250" s="38" t="s">
        <v>6580</v>
      </c>
      <c r="F250" s="40">
        <v>9.4</v>
      </c>
      <c r="G250" s="39">
        <v>5.95</v>
      </c>
      <c r="H250" s="39">
        <v>55.97</v>
      </c>
      <c r="I250" s="38" t="s">
        <v>6579</v>
      </c>
    </row>
    <row r="251" spans="1:9">
      <c r="A251" s="38" t="s">
        <v>1159</v>
      </c>
      <c r="B251" s="42">
        <v>44750.950949074075</v>
      </c>
      <c r="C251" s="41">
        <v>83092</v>
      </c>
      <c r="D251" s="41">
        <v>229</v>
      </c>
      <c r="E251" s="38" t="s">
        <v>6580</v>
      </c>
      <c r="F251" s="40">
        <v>11.7</v>
      </c>
      <c r="G251" s="39">
        <v>6.16</v>
      </c>
      <c r="H251" s="39">
        <v>72.08</v>
      </c>
      <c r="I251" s="38" t="s">
        <v>6579</v>
      </c>
    </row>
    <row r="252" spans="1:9">
      <c r="A252" s="38" t="s">
        <v>1140</v>
      </c>
      <c r="B252" s="42">
        <v>44747.398495370369</v>
      </c>
      <c r="C252" s="41">
        <v>91506</v>
      </c>
      <c r="D252" s="41">
        <v>325</v>
      </c>
      <c r="E252" s="38" t="s">
        <v>6580</v>
      </c>
      <c r="F252" s="40">
        <v>21.01</v>
      </c>
      <c r="G252" s="39">
        <v>4.76</v>
      </c>
      <c r="H252" s="39">
        <v>100</v>
      </c>
      <c r="I252" s="38" t="s">
        <v>6579</v>
      </c>
    </row>
    <row r="253" spans="1:9">
      <c r="A253" s="38" t="s">
        <v>1438</v>
      </c>
      <c r="B253" s="42">
        <v>44743.611192129632</v>
      </c>
      <c r="C253" s="41">
        <v>41238</v>
      </c>
      <c r="D253" s="41">
        <v>306</v>
      </c>
      <c r="E253" s="38" t="s">
        <v>6580</v>
      </c>
      <c r="F253" s="40">
        <v>22.54</v>
      </c>
      <c r="G253" s="39">
        <v>6.3</v>
      </c>
      <c r="H253" s="39">
        <v>141.99</v>
      </c>
      <c r="I253" s="38" t="s">
        <v>6579</v>
      </c>
    </row>
    <row r="254" spans="1:9">
      <c r="A254" s="38" t="s">
        <v>1438</v>
      </c>
      <c r="B254" s="42">
        <v>44748.801898148151</v>
      </c>
      <c r="C254" s="41">
        <v>41536</v>
      </c>
      <c r="D254" s="41">
        <v>298</v>
      </c>
      <c r="E254" s="38" t="s">
        <v>6580</v>
      </c>
      <c r="F254" s="40">
        <v>24.16</v>
      </c>
      <c r="G254" s="39">
        <v>6.5</v>
      </c>
      <c r="H254" s="39">
        <v>157.06</v>
      </c>
      <c r="I254" s="38" t="s">
        <v>6579</v>
      </c>
    </row>
    <row r="255" spans="1:9">
      <c r="A255" s="38" t="s">
        <v>1113</v>
      </c>
      <c r="B255" s="42">
        <v>44748.843726851854</v>
      </c>
      <c r="C255" s="41">
        <v>95463</v>
      </c>
      <c r="D255" s="41">
        <v>252</v>
      </c>
      <c r="E255" s="38" t="s">
        <v>6580</v>
      </c>
      <c r="F255" s="40">
        <v>21.57</v>
      </c>
      <c r="G255" s="39">
        <v>6.06</v>
      </c>
      <c r="H255" s="39">
        <v>130.69999999999999</v>
      </c>
      <c r="I255" s="38" t="s">
        <v>6579</v>
      </c>
    </row>
    <row r="256" spans="1:9">
      <c r="A256" s="38" t="s">
        <v>3809</v>
      </c>
      <c r="B256" s="42">
        <v>44750.65289351852</v>
      </c>
      <c r="C256" s="41">
        <v>147075</v>
      </c>
      <c r="D256" s="41">
        <v>310</v>
      </c>
      <c r="E256" s="38" t="s">
        <v>6580</v>
      </c>
      <c r="F256" s="40">
        <v>23.65</v>
      </c>
      <c r="G256" s="39">
        <v>4.6100000000000003</v>
      </c>
      <c r="H256" s="39">
        <v>109.01</v>
      </c>
      <c r="I256" s="38" t="s">
        <v>6579</v>
      </c>
    </row>
    <row r="257" spans="1:9">
      <c r="A257" s="38" t="s">
        <v>101</v>
      </c>
      <c r="B257" s="42">
        <v>44748.313310185185</v>
      </c>
      <c r="C257" s="41">
        <v>149104</v>
      </c>
      <c r="D257" s="41">
        <v>333</v>
      </c>
      <c r="E257" s="38" t="s">
        <v>6580</v>
      </c>
      <c r="F257" s="40">
        <v>16.29</v>
      </c>
      <c r="G257" s="39">
        <v>4.66</v>
      </c>
      <c r="H257" s="39">
        <v>75.92</v>
      </c>
      <c r="I257" s="38" t="s">
        <v>6579</v>
      </c>
    </row>
    <row r="258" spans="1:9">
      <c r="A258" s="38" t="s">
        <v>101</v>
      </c>
      <c r="B258" s="42">
        <v>44749.694768518515</v>
      </c>
      <c r="C258" s="41">
        <v>149426</v>
      </c>
      <c r="D258" s="41">
        <v>322</v>
      </c>
      <c r="E258" s="38" t="s">
        <v>6580</v>
      </c>
      <c r="F258" s="40">
        <v>15.58</v>
      </c>
      <c r="G258" s="39">
        <v>4.37</v>
      </c>
      <c r="H258" s="39">
        <v>68.05</v>
      </c>
      <c r="I258" s="38" t="s">
        <v>6579</v>
      </c>
    </row>
    <row r="259" spans="1:9">
      <c r="A259" s="38" t="s">
        <v>101</v>
      </c>
      <c r="B259" s="42">
        <v>44750.666203703702</v>
      </c>
      <c r="C259" s="41">
        <v>149738</v>
      </c>
      <c r="D259" s="41">
        <v>312</v>
      </c>
      <c r="E259" s="38" t="s">
        <v>6580</v>
      </c>
      <c r="F259" s="40">
        <v>16.09</v>
      </c>
      <c r="G259" s="39">
        <v>4.57</v>
      </c>
      <c r="H259" s="39">
        <v>73.52</v>
      </c>
      <c r="I259" s="38" t="s">
        <v>6579</v>
      </c>
    </row>
    <row r="260" spans="1:9">
      <c r="A260" s="38" t="s">
        <v>2989</v>
      </c>
      <c r="B260" s="42">
        <v>44748.459629629629</v>
      </c>
      <c r="C260" s="41">
        <v>89698</v>
      </c>
      <c r="D260" s="41">
        <v>360</v>
      </c>
      <c r="E260" s="38" t="s">
        <v>6580</v>
      </c>
      <c r="F260" s="40">
        <v>23.67</v>
      </c>
      <c r="G260" s="39">
        <v>4.9000000000000004</v>
      </c>
      <c r="H260" s="39">
        <v>115.97</v>
      </c>
      <c r="I260" s="38" t="s">
        <v>6579</v>
      </c>
    </row>
    <row r="261" spans="1:9">
      <c r="A261" s="38" t="s">
        <v>4087</v>
      </c>
      <c r="B261" s="42">
        <v>44743.348333333335</v>
      </c>
      <c r="C261" s="41">
        <v>108055</v>
      </c>
      <c r="D261" s="41">
        <v>492</v>
      </c>
      <c r="E261" s="38" t="s">
        <v>6580</v>
      </c>
      <c r="F261" s="40">
        <v>15.05</v>
      </c>
      <c r="G261" s="39">
        <v>6.5</v>
      </c>
      <c r="H261" s="39">
        <v>97.81</v>
      </c>
      <c r="I261" s="38" t="s">
        <v>6579</v>
      </c>
    </row>
    <row r="262" spans="1:9">
      <c r="A262" s="38" t="s">
        <v>2999</v>
      </c>
      <c r="B262" s="42">
        <v>44747.432511574072</v>
      </c>
      <c r="C262" s="41">
        <v>0</v>
      </c>
      <c r="D262" s="41">
        <v>64</v>
      </c>
      <c r="E262" s="38" t="s">
        <v>6580</v>
      </c>
      <c r="F262" s="40">
        <v>4.28</v>
      </c>
      <c r="G262" s="39">
        <v>4.63</v>
      </c>
      <c r="H262" s="39">
        <v>19.829999999999998</v>
      </c>
      <c r="I262" s="38" t="s">
        <v>6579</v>
      </c>
    </row>
    <row r="263" spans="1:9">
      <c r="A263" s="38" t="s">
        <v>2999</v>
      </c>
      <c r="B263" s="42">
        <v>44748.415821759256</v>
      </c>
      <c r="C263" s="41">
        <v>72365</v>
      </c>
      <c r="D263" s="41">
        <v>32</v>
      </c>
      <c r="E263" s="38" t="s">
        <v>6580</v>
      </c>
      <c r="F263" s="40">
        <v>2.16</v>
      </c>
      <c r="G263" s="39">
        <v>4.63</v>
      </c>
      <c r="H263" s="39">
        <v>10.01</v>
      </c>
      <c r="I263" s="38" t="s">
        <v>6579</v>
      </c>
    </row>
    <row r="264" spans="1:9">
      <c r="A264" s="38" t="s">
        <v>2999</v>
      </c>
      <c r="B264" s="42">
        <v>44750.378796296296</v>
      </c>
      <c r="C264" s="41">
        <v>72436</v>
      </c>
      <c r="D264" s="41">
        <v>71</v>
      </c>
      <c r="E264" s="38" t="s">
        <v>6580</v>
      </c>
      <c r="F264" s="40">
        <v>5.4</v>
      </c>
      <c r="G264" s="39">
        <v>4.62</v>
      </c>
      <c r="H264" s="39">
        <v>24.93</v>
      </c>
      <c r="I264" s="38" t="s">
        <v>6579</v>
      </c>
    </row>
    <row r="265" spans="1:9">
      <c r="A265" s="38" t="s">
        <v>2944</v>
      </c>
      <c r="B265" s="42">
        <v>44743.668194444443</v>
      </c>
      <c r="C265" s="41">
        <v>112766</v>
      </c>
      <c r="D265" s="41">
        <v>344</v>
      </c>
      <c r="E265" s="38" t="s">
        <v>6580</v>
      </c>
      <c r="F265" s="40">
        <v>20.05</v>
      </c>
      <c r="G265" s="39">
        <v>4.71</v>
      </c>
      <c r="H265" s="39">
        <v>94.43</v>
      </c>
      <c r="I265" s="38" t="s">
        <v>6579</v>
      </c>
    </row>
    <row r="266" spans="1:9">
      <c r="A266" s="38" t="s">
        <v>2944</v>
      </c>
      <c r="B266" s="42">
        <v>44748.485034722224</v>
      </c>
      <c r="C266" s="41">
        <v>113096</v>
      </c>
      <c r="D266" s="41">
        <v>330</v>
      </c>
      <c r="E266" s="38" t="s">
        <v>6580</v>
      </c>
      <c r="F266" s="40">
        <v>20.67</v>
      </c>
      <c r="G266" s="39">
        <v>4.43</v>
      </c>
      <c r="H266" s="39">
        <v>91.53</v>
      </c>
      <c r="I266" s="38" t="s">
        <v>6579</v>
      </c>
    </row>
    <row r="267" spans="1:9">
      <c r="A267" s="38" t="s">
        <v>2944</v>
      </c>
      <c r="B267" s="42">
        <v>44750.504467592589</v>
      </c>
      <c r="C267" s="41">
        <v>113446</v>
      </c>
      <c r="D267" s="41">
        <v>350</v>
      </c>
      <c r="E267" s="38" t="s">
        <v>6580</v>
      </c>
      <c r="F267" s="40">
        <v>21.61</v>
      </c>
      <c r="G267" s="39">
        <v>4.57</v>
      </c>
      <c r="H267" s="39">
        <v>98.73</v>
      </c>
      <c r="I267" s="38" t="s">
        <v>6579</v>
      </c>
    </row>
    <row r="268" spans="1:9">
      <c r="A268" s="38" t="s">
        <v>1192</v>
      </c>
      <c r="B268" s="42">
        <v>44743.715787037036</v>
      </c>
      <c r="C268" s="41">
        <v>102845</v>
      </c>
      <c r="D268" s="41">
        <v>220</v>
      </c>
      <c r="E268" s="38" t="s">
        <v>6580</v>
      </c>
      <c r="F268" s="40">
        <v>9.4499999999999993</v>
      </c>
      <c r="G268" s="39">
        <v>6.48</v>
      </c>
      <c r="H268" s="39">
        <v>61.26</v>
      </c>
      <c r="I268" s="38" t="s">
        <v>6579</v>
      </c>
    </row>
    <row r="269" spans="1:9">
      <c r="A269" s="38" t="s">
        <v>1192</v>
      </c>
      <c r="B269" s="42">
        <v>44747.72383101852</v>
      </c>
      <c r="C269" s="41">
        <v>103046</v>
      </c>
      <c r="D269" s="41">
        <v>201</v>
      </c>
      <c r="E269" s="38" t="s">
        <v>6580</v>
      </c>
      <c r="F269" s="40">
        <v>9.24</v>
      </c>
      <c r="G269" s="39">
        <v>6</v>
      </c>
      <c r="H269" s="39">
        <v>55.41</v>
      </c>
      <c r="I269" s="38" t="s">
        <v>6579</v>
      </c>
    </row>
    <row r="270" spans="1:9">
      <c r="A270" s="38" t="s">
        <v>1192</v>
      </c>
      <c r="B270" s="42">
        <v>44748.751770833333</v>
      </c>
      <c r="C270" s="41">
        <v>103251</v>
      </c>
      <c r="D270" s="41">
        <v>205</v>
      </c>
      <c r="E270" s="38" t="s">
        <v>6580</v>
      </c>
      <c r="F270" s="40">
        <v>9.44</v>
      </c>
      <c r="G270" s="39">
        <v>5.6</v>
      </c>
      <c r="H270" s="39">
        <v>52.88</v>
      </c>
      <c r="I270" s="38" t="s">
        <v>6579</v>
      </c>
    </row>
    <row r="271" spans="1:9">
      <c r="A271" s="38" t="s">
        <v>1192</v>
      </c>
      <c r="B271" s="42">
        <v>44749.775000000001</v>
      </c>
      <c r="C271" s="41">
        <v>103536</v>
      </c>
      <c r="D271" s="41">
        <v>285</v>
      </c>
      <c r="E271" s="38" t="s">
        <v>6580</v>
      </c>
      <c r="F271" s="40">
        <v>8.06</v>
      </c>
      <c r="G271" s="39">
        <v>6.2</v>
      </c>
      <c r="H271" s="39">
        <v>50</v>
      </c>
      <c r="I271" s="38" t="s">
        <v>6579</v>
      </c>
    </row>
    <row r="272" spans="1:9">
      <c r="A272" s="38" t="s">
        <v>1192</v>
      </c>
      <c r="B272" s="42">
        <v>44750.446828703702</v>
      </c>
      <c r="C272" s="41">
        <v>103668</v>
      </c>
      <c r="D272" s="41">
        <v>132</v>
      </c>
      <c r="E272" s="38" t="s">
        <v>6580</v>
      </c>
      <c r="F272" s="40">
        <v>8.23</v>
      </c>
      <c r="G272" s="39">
        <v>6.48</v>
      </c>
      <c r="H272" s="39">
        <v>53.36</v>
      </c>
      <c r="I272" s="38" t="s">
        <v>6579</v>
      </c>
    </row>
    <row r="273" spans="1:9">
      <c r="A273" s="38" t="s">
        <v>1192</v>
      </c>
      <c r="B273" s="42">
        <v>44750.862326388888</v>
      </c>
      <c r="C273" s="41">
        <v>103850</v>
      </c>
      <c r="D273" s="41">
        <v>182</v>
      </c>
      <c r="E273" s="38" t="s">
        <v>6580</v>
      </c>
      <c r="F273" s="40">
        <v>9.42</v>
      </c>
      <c r="G273" s="39">
        <v>6.1</v>
      </c>
      <c r="H273" s="39">
        <v>57.43</v>
      </c>
      <c r="I273" s="38" t="s">
        <v>6579</v>
      </c>
    </row>
    <row r="274" spans="1:9">
      <c r="A274" s="38" t="s">
        <v>3823</v>
      </c>
      <c r="B274" s="42">
        <v>44749.422442129631</v>
      </c>
      <c r="C274" s="41">
        <v>59303</v>
      </c>
      <c r="D274" s="41">
        <v>501</v>
      </c>
      <c r="E274" s="38" t="s">
        <v>6580</v>
      </c>
      <c r="F274" s="40">
        <v>23.41</v>
      </c>
      <c r="G274" s="39">
        <v>5.98</v>
      </c>
      <c r="H274" s="39">
        <v>140</v>
      </c>
      <c r="I274" s="38" t="s">
        <v>6579</v>
      </c>
    </row>
    <row r="275" spans="1:9">
      <c r="A275" s="38" t="s">
        <v>6589</v>
      </c>
      <c r="B275" s="42">
        <v>44747.584155092591</v>
      </c>
      <c r="C275" s="41">
        <v>1461</v>
      </c>
      <c r="D275" s="41">
        <v>361</v>
      </c>
      <c r="E275" s="38" t="s">
        <v>6580</v>
      </c>
      <c r="F275" s="40">
        <v>14.06</v>
      </c>
      <c r="G275" s="39">
        <v>6.4</v>
      </c>
      <c r="H275" s="39">
        <v>90</v>
      </c>
      <c r="I275" s="38" t="s">
        <v>6579</v>
      </c>
    </row>
    <row r="276" spans="1:9">
      <c r="A276" s="38" t="s">
        <v>2994</v>
      </c>
      <c r="B276" s="42">
        <v>44743.364027777781</v>
      </c>
      <c r="C276" s="41">
        <v>91077</v>
      </c>
      <c r="D276" s="41">
        <v>142</v>
      </c>
      <c r="E276" s="38" t="s">
        <v>6580</v>
      </c>
      <c r="F276" s="40">
        <v>10.35</v>
      </c>
      <c r="G276" s="39">
        <v>4.28</v>
      </c>
      <c r="H276" s="39">
        <v>44.29</v>
      </c>
      <c r="I276" s="38" t="s">
        <v>6579</v>
      </c>
    </row>
    <row r="277" spans="1:9">
      <c r="A277" s="38" t="s">
        <v>2994</v>
      </c>
      <c r="B277" s="42">
        <v>44749.369710648149</v>
      </c>
      <c r="C277" s="41">
        <v>91432</v>
      </c>
      <c r="D277" s="41">
        <v>355</v>
      </c>
      <c r="E277" s="38" t="s">
        <v>6580</v>
      </c>
      <c r="F277" s="40">
        <v>25</v>
      </c>
      <c r="G277" s="39">
        <v>4.3</v>
      </c>
      <c r="H277" s="39">
        <v>107.49</v>
      </c>
      <c r="I277" s="38" t="s">
        <v>6579</v>
      </c>
    </row>
    <row r="278" spans="1:9">
      <c r="A278" s="38" t="s">
        <v>4033</v>
      </c>
      <c r="B278" s="42">
        <v>44747.562708333331</v>
      </c>
      <c r="C278" s="41">
        <v>53692</v>
      </c>
      <c r="D278" s="41">
        <v>343</v>
      </c>
      <c r="E278" s="38" t="s">
        <v>6580</v>
      </c>
      <c r="F278" s="40">
        <v>18.96</v>
      </c>
      <c r="G278" s="39">
        <v>5</v>
      </c>
      <c r="H278" s="39">
        <v>94.83</v>
      </c>
      <c r="I278" s="38" t="s">
        <v>6579</v>
      </c>
    </row>
    <row r="279" spans="1:9">
      <c r="A279" s="38" t="s">
        <v>3038</v>
      </c>
      <c r="B279" s="42">
        <v>44748.678622685184</v>
      </c>
      <c r="C279" s="41">
        <v>82337</v>
      </c>
      <c r="D279" s="41">
        <v>379</v>
      </c>
      <c r="E279" s="38" t="s">
        <v>6580</v>
      </c>
      <c r="F279" s="40">
        <v>23.48</v>
      </c>
      <c r="G279" s="39">
        <v>4.57</v>
      </c>
      <c r="H279" s="39">
        <v>107.29</v>
      </c>
      <c r="I279" s="38" t="s">
        <v>6579</v>
      </c>
    </row>
    <row r="280" spans="1:9">
      <c r="A280" s="38" t="s">
        <v>1085</v>
      </c>
      <c r="B280" s="42">
        <v>44747.507025462961</v>
      </c>
      <c r="C280" s="41">
        <v>97539</v>
      </c>
      <c r="D280" s="41">
        <v>282</v>
      </c>
      <c r="E280" s="38" t="s">
        <v>6580</v>
      </c>
      <c r="F280" s="40">
        <v>14.21</v>
      </c>
      <c r="G280" s="39">
        <v>5.35</v>
      </c>
      <c r="H280" s="39">
        <v>76</v>
      </c>
      <c r="I280" s="38" t="s">
        <v>6579</v>
      </c>
    </row>
    <row r="281" spans="1:9">
      <c r="A281" s="38" t="s">
        <v>1085</v>
      </c>
      <c r="B281" s="42">
        <v>44750.491967592592</v>
      </c>
      <c r="C281" s="41">
        <v>97900</v>
      </c>
      <c r="D281" s="41">
        <v>361</v>
      </c>
      <c r="E281" s="38" t="s">
        <v>6580</v>
      </c>
      <c r="F281" s="40">
        <v>16.82</v>
      </c>
      <c r="G281" s="39">
        <v>5.33</v>
      </c>
      <c r="H281" s="39">
        <v>89.65</v>
      </c>
      <c r="I281" s="38" t="s">
        <v>6579</v>
      </c>
    </row>
    <row r="282" spans="1:9">
      <c r="A282" s="38" t="s">
        <v>1370</v>
      </c>
      <c r="B282" s="42">
        <v>44749.441689814812</v>
      </c>
      <c r="C282" s="41">
        <v>84254</v>
      </c>
      <c r="D282" s="41">
        <v>185</v>
      </c>
      <c r="E282" s="38" t="s">
        <v>6580</v>
      </c>
      <c r="F282" s="40">
        <v>7.01</v>
      </c>
      <c r="G282" s="39">
        <v>4.59</v>
      </c>
      <c r="H282" s="39">
        <v>32.19</v>
      </c>
      <c r="I282" s="38" t="s">
        <v>6579</v>
      </c>
    </row>
    <row r="283" spans="1:9">
      <c r="A283" s="38" t="s">
        <v>2969</v>
      </c>
      <c r="B283" s="42">
        <v>44747.587407407409</v>
      </c>
      <c r="C283" s="41">
        <v>75546</v>
      </c>
      <c r="D283" s="41">
        <v>283</v>
      </c>
      <c r="E283" s="38" t="s">
        <v>6580</v>
      </c>
      <c r="F283" s="40">
        <v>17.77</v>
      </c>
      <c r="G283" s="39">
        <v>4.7</v>
      </c>
      <c r="H283" s="39">
        <v>83.5</v>
      </c>
      <c r="I283" s="38" t="s">
        <v>6579</v>
      </c>
    </row>
    <row r="284" spans="1:9">
      <c r="A284" s="38" t="s">
        <v>4878</v>
      </c>
      <c r="B284" s="42">
        <v>44749.485995370371</v>
      </c>
      <c r="C284" s="41">
        <v>89063</v>
      </c>
      <c r="D284" s="41">
        <v>235</v>
      </c>
      <c r="E284" s="38" t="s">
        <v>6580</v>
      </c>
      <c r="F284" s="40">
        <v>18</v>
      </c>
      <c r="G284" s="39">
        <v>5.3</v>
      </c>
      <c r="H284" s="39">
        <v>95.36</v>
      </c>
      <c r="I284" s="38" t="s">
        <v>6579</v>
      </c>
    </row>
    <row r="285" spans="1:9">
      <c r="A285" s="38" t="s">
        <v>4062</v>
      </c>
      <c r="B285" s="42">
        <v>44749.282372685186</v>
      </c>
      <c r="C285" s="41">
        <v>63807</v>
      </c>
      <c r="D285" s="41">
        <v>428</v>
      </c>
      <c r="E285" s="38" t="s">
        <v>6580</v>
      </c>
      <c r="F285" s="40">
        <v>9.9499999999999993</v>
      </c>
      <c r="G285" s="39">
        <v>4.6500000000000004</v>
      </c>
      <c r="H285" s="39">
        <v>46.3</v>
      </c>
      <c r="I285" s="38" t="s">
        <v>6579</v>
      </c>
    </row>
    <row r="286" spans="1:9">
      <c r="A286" s="38" t="s">
        <v>2177</v>
      </c>
      <c r="B286" s="42">
        <v>44743.609375</v>
      </c>
      <c r="C286" s="41">
        <v>0</v>
      </c>
      <c r="D286" s="41">
        <v>281</v>
      </c>
      <c r="E286" s="38" t="s">
        <v>6580</v>
      </c>
      <c r="F286" s="40">
        <v>18.559999999999999</v>
      </c>
      <c r="G286" s="39">
        <v>4.4800000000000004</v>
      </c>
      <c r="H286" s="39">
        <v>83.14</v>
      </c>
      <c r="I286" s="38" t="s">
        <v>6579</v>
      </c>
    </row>
    <row r="287" spans="1:9">
      <c r="A287" s="38" t="s">
        <v>1449</v>
      </c>
      <c r="B287" s="42">
        <v>44747.339826388888</v>
      </c>
      <c r="C287" s="41">
        <v>64860</v>
      </c>
      <c r="D287" s="41">
        <v>529</v>
      </c>
      <c r="E287" s="38" t="s">
        <v>6580</v>
      </c>
      <c r="F287" s="40">
        <v>15.45</v>
      </c>
      <c r="G287" s="39">
        <v>4.8600000000000003</v>
      </c>
      <c r="H287" s="39">
        <v>75.02</v>
      </c>
      <c r="I287" s="38" t="s">
        <v>6579</v>
      </c>
    </row>
    <row r="288" spans="1:9">
      <c r="A288" s="38" t="s">
        <v>3813</v>
      </c>
      <c r="B288" s="42">
        <v>44743.511157407411</v>
      </c>
      <c r="C288" s="41">
        <v>128483</v>
      </c>
      <c r="D288" s="41">
        <v>292</v>
      </c>
      <c r="E288" s="38" t="s">
        <v>6580</v>
      </c>
      <c r="F288" s="40">
        <v>18.71</v>
      </c>
      <c r="G288" s="39">
        <v>6.2</v>
      </c>
      <c r="H288" s="39">
        <v>116.01</v>
      </c>
      <c r="I288" s="38" t="s">
        <v>6579</v>
      </c>
    </row>
    <row r="289" spans="1:9">
      <c r="A289" s="38" t="s">
        <v>3813</v>
      </c>
      <c r="B289" s="42">
        <v>44747.447662037041</v>
      </c>
      <c r="C289" s="41">
        <v>128701</v>
      </c>
      <c r="D289" s="41">
        <v>218</v>
      </c>
      <c r="E289" s="38" t="s">
        <v>6580</v>
      </c>
      <c r="F289" s="40">
        <v>14.43</v>
      </c>
      <c r="G289" s="39">
        <v>6.2</v>
      </c>
      <c r="H289" s="39">
        <v>89.49</v>
      </c>
      <c r="I289" s="38" t="s">
        <v>6579</v>
      </c>
    </row>
    <row r="290" spans="1:9">
      <c r="A290" s="38" t="s">
        <v>3813</v>
      </c>
      <c r="B290" s="42">
        <v>44748.479583333334</v>
      </c>
      <c r="C290" s="41">
        <v>128932</v>
      </c>
      <c r="D290" s="41">
        <v>231</v>
      </c>
      <c r="E290" s="38" t="s">
        <v>6580</v>
      </c>
      <c r="F290" s="40">
        <v>14.78</v>
      </c>
      <c r="G290" s="39">
        <v>6.2</v>
      </c>
      <c r="H290" s="39">
        <v>91.63</v>
      </c>
      <c r="I290" s="38" t="s">
        <v>6579</v>
      </c>
    </row>
    <row r="291" spans="1:9">
      <c r="A291" s="38" t="s">
        <v>3813</v>
      </c>
      <c r="B291" s="42">
        <v>44749.516342592593</v>
      </c>
      <c r="C291" s="41">
        <v>129096</v>
      </c>
      <c r="D291" s="41">
        <v>164</v>
      </c>
      <c r="E291" s="38" t="s">
        <v>6580</v>
      </c>
      <c r="F291" s="40">
        <v>10.14</v>
      </c>
      <c r="G291" s="39">
        <v>6.2</v>
      </c>
      <c r="H291" s="39">
        <v>62.91</v>
      </c>
      <c r="I291" s="38" t="s">
        <v>6579</v>
      </c>
    </row>
    <row r="292" spans="1:9">
      <c r="A292" s="38" t="s">
        <v>2609</v>
      </c>
      <c r="B292" s="42">
        <v>44747.357488425929</v>
      </c>
      <c r="C292" s="41">
        <v>115430</v>
      </c>
      <c r="D292" s="41">
        <v>323</v>
      </c>
      <c r="E292" s="38" t="s">
        <v>6580</v>
      </c>
      <c r="F292" s="40">
        <v>23.04</v>
      </c>
      <c r="G292" s="39">
        <v>4.6399999999999997</v>
      </c>
      <c r="H292" s="39">
        <v>106.9</v>
      </c>
      <c r="I292" s="38" t="s">
        <v>6579</v>
      </c>
    </row>
    <row r="293" spans="1:9">
      <c r="A293" s="38" t="s">
        <v>2609</v>
      </c>
      <c r="B293" s="42">
        <v>44750.278645833336</v>
      </c>
      <c r="C293" s="41">
        <v>115776</v>
      </c>
      <c r="D293" s="41">
        <v>346</v>
      </c>
      <c r="E293" s="38" t="s">
        <v>6580</v>
      </c>
      <c r="F293" s="40">
        <v>20.14</v>
      </c>
      <c r="G293" s="39">
        <v>4.8600000000000003</v>
      </c>
      <c r="H293" s="39">
        <v>97.88</v>
      </c>
      <c r="I293" s="38" t="s">
        <v>6579</v>
      </c>
    </row>
    <row r="294" spans="1:9">
      <c r="A294" s="38" t="s">
        <v>3829</v>
      </c>
      <c r="B294" s="42">
        <v>44743.668136574073</v>
      </c>
      <c r="C294" s="41">
        <v>54922</v>
      </c>
      <c r="D294" s="41">
        <v>337</v>
      </c>
      <c r="E294" s="38" t="s">
        <v>6580</v>
      </c>
      <c r="F294" s="40">
        <v>14.33</v>
      </c>
      <c r="G294" s="39">
        <v>4.16</v>
      </c>
      <c r="H294" s="39">
        <v>59.63</v>
      </c>
      <c r="I294" s="38" t="s">
        <v>6579</v>
      </c>
    </row>
    <row r="295" spans="1:9">
      <c r="A295" s="38" t="s">
        <v>107</v>
      </c>
      <c r="B295" s="42">
        <v>44749.522662037038</v>
      </c>
      <c r="C295" s="41">
        <v>70399</v>
      </c>
      <c r="D295" s="41">
        <v>343</v>
      </c>
      <c r="E295" s="38" t="s">
        <v>6580</v>
      </c>
      <c r="F295" s="40">
        <v>13.13</v>
      </c>
      <c r="G295" s="39">
        <v>4.9000000000000004</v>
      </c>
      <c r="H295" s="39">
        <v>64.37</v>
      </c>
      <c r="I295" s="38" t="s">
        <v>6579</v>
      </c>
    </row>
    <row r="296" spans="1:9">
      <c r="A296" s="38" t="s">
        <v>2614</v>
      </c>
      <c r="B296" s="42">
        <v>44747.367546296293</v>
      </c>
      <c r="C296" s="41">
        <v>53442</v>
      </c>
      <c r="D296" s="41">
        <v>236</v>
      </c>
      <c r="E296" s="38" t="s">
        <v>6580</v>
      </c>
      <c r="F296" s="40">
        <v>9.44</v>
      </c>
      <c r="G296" s="39">
        <v>4.3</v>
      </c>
      <c r="H296" s="39">
        <v>40.619999999999997</v>
      </c>
      <c r="I296" s="38" t="s">
        <v>6579</v>
      </c>
    </row>
    <row r="297" spans="1:9">
      <c r="A297" s="38" t="s">
        <v>2614</v>
      </c>
      <c r="B297" s="42">
        <v>44749.663564814815</v>
      </c>
      <c r="C297" s="41">
        <v>53732</v>
      </c>
      <c r="D297" s="41">
        <v>290</v>
      </c>
      <c r="E297" s="38" t="s">
        <v>6580</v>
      </c>
      <c r="F297" s="40">
        <v>10.81</v>
      </c>
      <c r="G297" s="39">
        <v>4.4400000000000004</v>
      </c>
      <c r="H297" s="39">
        <v>47.99</v>
      </c>
      <c r="I297" s="38" t="s">
        <v>6579</v>
      </c>
    </row>
    <row r="298" spans="1:9">
      <c r="A298" s="38" t="s">
        <v>119</v>
      </c>
      <c r="B298" s="42">
        <v>44748.505046296297</v>
      </c>
      <c r="C298" s="41">
        <v>121823</v>
      </c>
      <c r="D298" s="41">
        <v>186</v>
      </c>
      <c r="E298" s="38" t="s">
        <v>6580</v>
      </c>
      <c r="F298" s="40">
        <v>12.28</v>
      </c>
      <c r="G298" s="39">
        <v>4.1900000000000004</v>
      </c>
      <c r="H298" s="39">
        <v>51.44</v>
      </c>
      <c r="I298" s="38" t="s">
        <v>6579</v>
      </c>
    </row>
    <row r="299" spans="1:9">
      <c r="A299" s="38" t="s">
        <v>113</v>
      </c>
      <c r="B299" s="42">
        <v>44743.549108796295</v>
      </c>
      <c r="C299" s="41">
        <v>41966</v>
      </c>
      <c r="D299" s="41">
        <v>66</v>
      </c>
      <c r="E299" s="38" t="s">
        <v>6581</v>
      </c>
      <c r="F299" s="40">
        <v>8.5</v>
      </c>
      <c r="G299" s="39">
        <v>4.93</v>
      </c>
      <c r="H299" s="39">
        <v>41.92</v>
      </c>
      <c r="I299" s="38" t="s">
        <v>6579</v>
      </c>
    </row>
    <row r="300" spans="1:9">
      <c r="A300" s="38" t="s">
        <v>113</v>
      </c>
      <c r="B300" s="42">
        <v>44746.862824074073</v>
      </c>
      <c r="C300" s="41">
        <v>42088</v>
      </c>
      <c r="D300" s="41">
        <v>122</v>
      </c>
      <c r="E300" s="38" t="s">
        <v>6580</v>
      </c>
      <c r="F300" s="40">
        <v>14.87</v>
      </c>
      <c r="G300" s="39">
        <v>5.05</v>
      </c>
      <c r="H300" s="39">
        <v>75.12</v>
      </c>
      <c r="I300" s="38" t="s">
        <v>6579</v>
      </c>
    </row>
    <row r="301" spans="1:9">
      <c r="A301" s="38" t="s">
        <v>130</v>
      </c>
      <c r="B301" s="42">
        <v>44747.314062500001</v>
      </c>
      <c r="C301" s="41">
        <v>35915</v>
      </c>
      <c r="D301" s="41">
        <v>237</v>
      </c>
      <c r="E301" s="38" t="s">
        <v>6580</v>
      </c>
      <c r="F301" s="40">
        <v>10.35</v>
      </c>
      <c r="G301" s="39">
        <v>4.6399999999999997</v>
      </c>
      <c r="H301" s="39">
        <v>48.01</v>
      </c>
      <c r="I301" s="38" t="s">
        <v>6579</v>
      </c>
    </row>
    <row r="302" spans="1:9">
      <c r="A302" s="38" t="s">
        <v>2486</v>
      </c>
      <c r="B302" s="42">
        <v>44743.497384259259</v>
      </c>
      <c r="C302" s="41">
        <v>46000</v>
      </c>
      <c r="D302" s="41">
        <v>0</v>
      </c>
      <c r="E302" s="38" t="s">
        <v>6580</v>
      </c>
      <c r="F302" s="40">
        <v>9.68</v>
      </c>
      <c r="G302" s="39">
        <v>6.5</v>
      </c>
      <c r="H302" s="39">
        <v>62.96</v>
      </c>
      <c r="I302" s="38" t="s">
        <v>6579</v>
      </c>
    </row>
    <row r="303" spans="1:9">
      <c r="A303" s="38" t="s">
        <v>2486</v>
      </c>
      <c r="B303" s="42">
        <v>44747.61109953704</v>
      </c>
      <c r="C303" s="41">
        <v>46000</v>
      </c>
      <c r="D303" s="41">
        <v>0</v>
      </c>
      <c r="E303" s="38" t="s">
        <v>6580</v>
      </c>
      <c r="F303" s="40">
        <v>7.56</v>
      </c>
      <c r="G303" s="39">
        <v>6.5</v>
      </c>
      <c r="H303" s="39">
        <v>49.15</v>
      </c>
      <c r="I303" s="38" t="s">
        <v>6579</v>
      </c>
    </row>
    <row r="304" spans="1:9">
      <c r="A304" s="38" t="s">
        <v>2486</v>
      </c>
      <c r="B304" s="42">
        <v>44750.671099537038</v>
      </c>
      <c r="C304" s="41">
        <v>46000</v>
      </c>
      <c r="D304" s="41">
        <v>0</v>
      </c>
      <c r="E304" s="38" t="s">
        <v>6580</v>
      </c>
      <c r="F304" s="40">
        <v>10.35</v>
      </c>
      <c r="G304" s="39">
        <v>6.2</v>
      </c>
      <c r="H304" s="39">
        <v>64.180000000000007</v>
      </c>
      <c r="I304" s="38" t="s">
        <v>6579</v>
      </c>
    </row>
    <row r="305" spans="1:9">
      <c r="A305" s="38" t="s">
        <v>3818</v>
      </c>
      <c r="B305" s="42">
        <v>44747.734722222223</v>
      </c>
      <c r="C305" s="41">
        <v>82602</v>
      </c>
      <c r="D305" s="41">
        <v>259</v>
      </c>
      <c r="E305" s="38" t="s">
        <v>6580</v>
      </c>
      <c r="F305" s="40">
        <v>12.54</v>
      </c>
      <c r="G305" s="39">
        <v>6.46</v>
      </c>
      <c r="H305" s="39">
        <v>81</v>
      </c>
      <c r="I305" s="38" t="s">
        <v>6579</v>
      </c>
    </row>
    <row r="306" spans="1:9">
      <c r="A306" s="38" t="s">
        <v>1299</v>
      </c>
      <c r="B306" s="42">
        <v>44743.432314814818</v>
      </c>
      <c r="C306" s="41">
        <v>107582</v>
      </c>
      <c r="D306" s="41">
        <v>659</v>
      </c>
      <c r="E306" s="38" t="s">
        <v>6580</v>
      </c>
      <c r="F306" s="40">
        <v>25.56</v>
      </c>
      <c r="G306" s="39">
        <v>4.5</v>
      </c>
      <c r="H306" s="39">
        <v>115</v>
      </c>
      <c r="I306" s="38" t="s">
        <v>6579</v>
      </c>
    </row>
    <row r="307" spans="1:9">
      <c r="A307" s="38" t="s">
        <v>1299</v>
      </c>
      <c r="B307" s="42">
        <v>44747.56585648148</v>
      </c>
      <c r="C307" s="41">
        <v>107656</v>
      </c>
      <c r="D307" s="41">
        <v>348</v>
      </c>
      <c r="E307" s="38" t="s">
        <v>6580</v>
      </c>
      <c r="F307" s="40">
        <v>24.19</v>
      </c>
      <c r="G307" s="39">
        <v>4.28</v>
      </c>
      <c r="H307" s="39">
        <v>103.52</v>
      </c>
      <c r="I307" s="38" t="s">
        <v>6579</v>
      </c>
    </row>
    <row r="308" spans="1:9">
      <c r="A308" s="38" t="s">
        <v>1299</v>
      </c>
      <c r="B308" s="42">
        <v>44750.507939814815</v>
      </c>
      <c r="C308" s="41">
        <v>108031</v>
      </c>
      <c r="D308" s="41">
        <v>375</v>
      </c>
      <c r="E308" s="38" t="s">
        <v>6580</v>
      </c>
      <c r="F308" s="40">
        <v>26.19</v>
      </c>
      <c r="G308" s="39">
        <v>4.2</v>
      </c>
      <c r="H308" s="39">
        <v>110</v>
      </c>
      <c r="I308" s="38" t="s">
        <v>6579</v>
      </c>
    </row>
    <row r="309" spans="1:9">
      <c r="A309" s="38" t="s">
        <v>1294</v>
      </c>
      <c r="B309" s="42">
        <v>44747.678113425929</v>
      </c>
      <c r="C309" s="41">
        <v>108711</v>
      </c>
      <c r="D309" s="41">
        <v>225</v>
      </c>
      <c r="E309" s="38" t="s">
        <v>6580</v>
      </c>
      <c r="F309" s="40">
        <v>9.17</v>
      </c>
      <c r="G309" s="39">
        <v>4.8600000000000003</v>
      </c>
      <c r="H309" s="39">
        <v>44.56</v>
      </c>
      <c r="I309" s="38" t="s">
        <v>6579</v>
      </c>
    </row>
    <row r="310" spans="1:9">
      <c r="A310" s="38" t="s">
        <v>1294</v>
      </c>
      <c r="B310" s="42">
        <v>44749.517280092594</v>
      </c>
      <c r="C310" s="41">
        <v>113583</v>
      </c>
      <c r="D310" s="41">
        <v>691</v>
      </c>
      <c r="E310" s="38" t="s">
        <v>6580</v>
      </c>
      <c r="F310" s="40">
        <v>27.99</v>
      </c>
      <c r="G310" s="39">
        <v>4.2699999999999996</v>
      </c>
      <c r="H310" s="39">
        <v>119.52</v>
      </c>
      <c r="I310" s="38" t="s">
        <v>6579</v>
      </c>
    </row>
    <row r="311" spans="1:9">
      <c r="A311" s="38" t="s">
        <v>1294</v>
      </c>
      <c r="B311" s="42">
        <v>44750.590983796297</v>
      </c>
      <c r="C311" s="41">
        <v>113785</v>
      </c>
      <c r="D311" s="41">
        <v>202</v>
      </c>
      <c r="E311" s="38" t="s">
        <v>6580</v>
      </c>
      <c r="F311" s="40">
        <v>15.08</v>
      </c>
      <c r="G311" s="39">
        <v>4.4000000000000004</v>
      </c>
      <c r="H311" s="39">
        <v>66.34</v>
      </c>
      <c r="I311" s="38" t="s">
        <v>6579</v>
      </c>
    </row>
    <row r="312" spans="1:9">
      <c r="A312" s="38" t="s">
        <v>2476</v>
      </c>
      <c r="B312" s="42">
        <v>44748.320196759261</v>
      </c>
      <c r="C312" s="41">
        <v>107376</v>
      </c>
      <c r="D312" s="41">
        <v>333</v>
      </c>
      <c r="E312" s="38" t="s">
        <v>6580</v>
      </c>
      <c r="F312" s="40">
        <v>22.96</v>
      </c>
      <c r="G312" s="39">
        <v>4.09</v>
      </c>
      <c r="H312" s="39">
        <v>93.86</v>
      </c>
      <c r="I312" s="38" t="s">
        <v>6579</v>
      </c>
    </row>
    <row r="313" spans="1:9">
      <c r="A313" s="38" t="s">
        <v>2476</v>
      </c>
      <c r="B313" s="42">
        <v>44750.421157407407</v>
      </c>
      <c r="C313" s="41">
        <v>107706</v>
      </c>
      <c r="D313" s="41">
        <v>330</v>
      </c>
      <c r="E313" s="38" t="s">
        <v>6580</v>
      </c>
      <c r="F313" s="40">
        <v>21.96</v>
      </c>
      <c r="G313" s="39">
        <v>4.05</v>
      </c>
      <c r="H313" s="39">
        <v>88.9</v>
      </c>
      <c r="I313" s="38" t="s">
        <v>6579</v>
      </c>
    </row>
    <row r="314" spans="1:9">
      <c r="A314" s="38" t="s">
        <v>160</v>
      </c>
      <c r="B314" s="42">
        <v>44749.366944444446</v>
      </c>
      <c r="C314" s="41">
        <v>38740</v>
      </c>
      <c r="D314" s="41">
        <v>107</v>
      </c>
      <c r="E314" s="38" t="s">
        <v>6580</v>
      </c>
      <c r="F314" s="40">
        <v>12.13</v>
      </c>
      <c r="G314" s="39">
        <v>4.7</v>
      </c>
      <c r="H314" s="39">
        <v>57</v>
      </c>
      <c r="I314" s="38" t="s">
        <v>6579</v>
      </c>
    </row>
    <row r="315" spans="1:9">
      <c r="A315" s="38" t="s">
        <v>4998</v>
      </c>
      <c r="B315" s="42">
        <v>44748.345138888886</v>
      </c>
      <c r="C315" s="41">
        <v>35456</v>
      </c>
      <c r="D315" s="41">
        <v>42</v>
      </c>
      <c r="E315" s="38" t="s">
        <v>6580</v>
      </c>
      <c r="F315" s="40">
        <v>4.1100000000000003</v>
      </c>
      <c r="G315" s="39">
        <v>4.87</v>
      </c>
      <c r="H315" s="39">
        <v>20</v>
      </c>
      <c r="I315" s="38" t="s">
        <v>6579</v>
      </c>
    </row>
    <row r="316" spans="1:9">
      <c r="A316" s="38" t="s">
        <v>4998</v>
      </c>
      <c r="B316" s="42">
        <v>44749.339039351849</v>
      </c>
      <c r="C316" s="41">
        <v>35493</v>
      </c>
      <c r="D316" s="41">
        <v>210</v>
      </c>
      <c r="E316" s="38" t="s">
        <v>6585</v>
      </c>
      <c r="F316" s="40">
        <v>20.190000000000001</v>
      </c>
      <c r="G316" s="39">
        <v>5.4</v>
      </c>
      <c r="H316" s="39">
        <v>109.02</v>
      </c>
      <c r="I316" s="38" t="s">
        <v>6579</v>
      </c>
    </row>
    <row r="317" spans="1:9">
      <c r="A317" s="38" t="s">
        <v>4988</v>
      </c>
      <c r="B317" s="42">
        <v>44748.550902777781</v>
      </c>
      <c r="C317" s="41">
        <v>41151</v>
      </c>
      <c r="D317" s="41">
        <v>185</v>
      </c>
      <c r="E317" s="38" t="s">
        <v>6580</v>
      </c>
      <c r="F317" s="40">
        <v>9.64</v>
      </c>
      <c r="G317" s="39">
        <v>4</v>
      </c>
      <c r="H317" s="39">
        <v>38.54</v>
      </c>
      <c r="I317" s="38" t="s">
        <v>6579</v>
      </c>
    </row>
    <row r="318" spans="1:9">
      <c r="A318" s="38" t="s">
        <v>4988</v>
      </c>
      <c r="B318" s="42">
        <v>44750.421724537038</v>
      </c>
      <c r="C318" s="41">
        <v>44513</v>
      </c>
      <c r="D318" s="41">
        <v>172</v>
      </c>
      <c r="E318" s="38" t="s">
        <v>6580</v>
      </c>
      <c r="F318" s="40">
        <v>8.9499999999999993</v>
      </c>
      <c r="G318" s="39">
        <v>3.93</v>
      </c>
      <c r="H318" s="39">
        <v>35.14</v>
      </c>
      <c r="I318" s="38" t="s">
        <v>6579</v>
      </c>
    </row>
    <row r="319" spans="1:9">
      <c r="A319" s="38" t="s">
        <v>4988</v>
      </c>
      <c r="B319" s="42">
        <v>44750.673020833332</v>
      </c>
      <c r="C319" s="41">
        <v>44621</v>
      </c>
      <c r="D319" s="41">
        <v>108</v>
      </c>
      <c r="E319" s="38" t="s">
        <v>6580</v>
      </c>
      <c r="F319" s="40">
        <v>6.88</v>
      </c>
      <c r="G319" s="39">
        <v>4.3600000000000003</v>
      </c>
      <c r="H319" s="39">
        <v>30</v>
      </c>
      <c r="I319" s="38" t="s">
        <v>6579</v>
      </c>
    </row>
    <row r="320" spans="1:9">
      <c r="A320" s="38" t="s">
        <v>3678</v>
      </c>
      <c r="B320" s="42">
        <v>44743.819965277777</v>
      </c>
      <c r="C320" s="41">
        <v>170807</v>
      </c>
      <c r="D320" s="41">
        <v>331</v>
      </c>
      <c r="E320" s="38" t="s">
        <v>6580</v>
      </c>
      <c r="F320" s="40">
        <v>20.69</v>
      </c>
      <c r="G320" s="39">
        <v>4.68</v>
      </c>
      <c r="H320" s="39">
        <v>96.92</v>
      </c>
      <c r="I320" s="38" t="s">
        <v>6579</v>
      </c>
    </row>
    <row r="321" spans="1:9">
      <c r="A321" s="38" t="s">
        <v>2466</v>
      </c>
      <c r="B321" s="42">
        <v>44749.447256944448</v>
      </c>
      <c r="C321" s="41">
        <v>85594</v>
      </c>
      <c r="D321" s="41">
        <v>265</v>
      </c>
      <c r="E321" s="38" t="s">
        <v>6580</v>
      </c>
      <c r="F321" s="40">
        <v>12.28</v>
      </c>
      <c r="G321" s="39">
        <v>4.3600000000000003</v>
      </c>
      <c r="H321" s="39">
        <v>53.52</v>
      </c>
      <c r="I321" s="38" t="s">
        <v>6579</v>
      </c>
    </row>
    <row r="322" spans="1:9">
      <c r="A322" s="38" t="s">
        <v>2878</v>
      </c>
      <c r="B322" s="42">
        <v>44743.415995370371</v>
      </c>
      <c r="C322" s="41">
        <v>142572</v>
      </c>
      <c r="D322" s="41">
        <v>274</v>
      </c>
      <c r="E322" s="38" t="s">
        <v>6580</v>
      </c>
      <c r="F322" s="40">
        <v>18.64</v>
      </c>
      <c r="G322" s="39">
        <v>4.7300000000000004</v>
      </c>
      <c r="H322" s="39">
        <v>88.19</v>
      </c>
      <c r="I322" s="38" t="s">
        <v>6579</v>
      </c>
    </row>
    <row r="323" spans="1:9">
      <c r="A323" s="38" t="s">
        <v>2878</v>
      </c>
      <c r="B323" s="42">
        <v>44747.655949074076</v>
      </c>
      <c r="C323" s="41">
        <v>142885</v>
      </c>
      <c r="D323" s="41">
        <v>313</v>
      </c>
      <c r="E323" s="38" t="s">
        <v>6580</v>
      </c>
      <c r="F323" s="40">
        <v>21.89</v>
      </c>
      <c r="G323" s="39">
        <v>4.59</v>
      </c>
      <c r="H323" s="39">
        <v>100.47</v>
      </c>
      <c r="I323" s="38" t="s">
        <v>6579</v>
      </c>
    </row>
    <row r="324" spans="1:9">
      <c r="A324" s="38" t="s">
        <v>2878</v>
      </c>
      <c r="B324" s="42">
        <v>44749.311284722222</v>
      </c>
      <c r="C324" s="41">
        <v>143170</v>
      </c>
      <c r="D324" s="41">
        <v>285</v>
      </c>
      <c r="E324" s="38" t="s">
        <v>6580</v>
      </c>
      <c r="F324" s="40">
        <v>21.86</v>
      </c>
      <c r="G324" s="39">
        <v>4.68</v>
      </c>
      <c r="H324" s="39">
        <v>102.3</v>
      </c>
      <c r="I324" s="38" t="s">
        <v>6579</v>
      </c>
    </row>
    <row r="325" spans="1:9">
      <c r="A325" s="38" t="s">
        <v>143</v>
      </c>
      <c r="B325" s="42">
        <v>44748.542407407411</v>
      </c>
      <c r="C325" s="41">
        <v>97400</v>
      </c>
      <c r="D325" s="41">
        <v>200</v>
      </c>
      <c r="E325" s="38" t="s">
        <v>6580</v>
      </c>
      <c r="F325" s="40">
        <v>22.46</v>
      </c>
      <c r="G325" s="39">
        <v>5.6</v>
      </c>
      <c r="H325" s="39">
        <v>125.78</v>
      </c>
      <c r="I325" s="38" t="s">
        <v>6579</v>
      </c>
    </row>
    <row r="326" spans="1:9">
      <c r="A326" s="38" t="s">
        <v>137</v>
      </c>
      <c r="B326" s="42">
        <v>44748.408078703702</v>
      </c>
      <c r="C326" s="41">
        <v>68978</v>
      </c>
      <c r="D326" s="41">
        <v>234</v>
      </c>
      <c r="E326" s="38" t="s">
        <v>6580</v>
      </c>
      <c r="F326" s="40">
        <v>9.6199999999999992</v>
      </c>
      <c r="G326" s="39">
        <v>4.51</v>
      </c>
      <c r="H326" s="39">
        <v>43.36</v>
      </c>
      <c r="I326" s="38" t="s">
        <v>6579</v>
      </c>
    </row>
    <row r="327" spans="1:9">
      <c r="A327" s="38" t="s">
        <v>2481</v>
      </c>
      <c r="B327" s="42">
        <v>44747.634085648147</v>
      </c>
      <c r="C327" s="41">
        <v>114834</v>
      </c>
      <c r="D327" s="41">
        <v>341</v>
      </c>
      <c r="E327" s="38" t="s">
        <v>6580</v>
      </c>
      <c r="F327" s="40">
        <v>14.09</v>
      </c>
      <c r="G327" s="39">
        <v>5</v>
      </c>
      <c r="H327" s="39">
        <v>70.47</v>
      </c>
      <c r="I327" s="38" t="s">
        <v>6579</v>
      </c>
    </row>
    <row r="328" spans="1:9">
      <c r="A328" s="38" t="s">
        <v>2481</v>
      </c>
      <c r="B328" s="42">
        <v>44749.694178240738</v>
      </c>
      <c r="C328" s="41">
        <v>115130</v>
      </c>
      <c r="D328" s="41">
        <v>296</v>
      </c>
      <c r="E328" s="38" t="s">
        <v>6580</v>
      </c>
      <c r="F328" s="40">
        <v>12.97</v>
      </c>
      <c r="G328" s="39">
        <v>4.66</v>
      </c>
      <c r="H328" s="39">
        <v>60.44</v>
      </c>
      <c r="I328" s="38" t="s">
        <v>6579</v>
      </c>
    </row>
    <row r="329" spans="1:9">
      <c r="A329" s="38" t="s">
        <v>4973</v>
      </c>
      <c r="B329" s="42">
        <v>44748.423125000001</v>
      </c>
      <c r="C329" s="41">
        <v>80762</v>
      </c>
      <c r="D329" s="41">
        <v>266</v>
      </c>
      <c r="E329" s="38" t="s">
        <v>6580</v>
      </c>
      <c r="F329" s="40">
        <v>6.89</v>
      </c>
      <c r="G329" s="39">
        <v>5.81</v>
      </c>
      <c r="H329" s="39">
        <v>40</v>
      </c>
      <c r="I329" s="38" t="s">
        <v>6579</v>
      </c>
    </row>
    <row r="330" spans="1:9">
      <c r="A330" s="38" t="s">
        <v>3688</v>
      </c>
      <c r="B330" s="42">
        <v>44747.702372685184</v>
      </c>
      <c r="C330" s="41">
        <v>87605</v>
      </c>
      <c r="D330" s="41">
        <v>297</v>
      </c>
      <c r="E330" s="38" t="s">
        <v>6580</v>
      </c>
      <c r="F330" s="40">
        <v>17.18</v>
      </c>
      <c r="G330" s="39">
        <v>4.3</v>
      </c>
      <c r="H330" s="39">
        <v>73.849999999999994</v>
      </c>
      <c r="I330" s="38" t="s">
        <v>6579</v>
      </c>
    </row>
    <row r="331" spans="1:9">
      <c r="A331" s="38" t="s">
        <v>3839</v>
      </c>
      <c r="B331" s="42">
        <v>44748.350578703707</v>
      </c>
      <c r="C331" s="41">
        <v>868444</v>
      </c>
      <c r="D331" s="41">
        <v>353</v>
      </c>
      <c r="E331" s="38" t="s">
        <v>6580</v>
      </c>
      <c r="F331" s="40">
        <v>16.809999999999999</v>
      </c>
      <c r="G331" s="39">
        <v>4.76</v>
      </c>
      <c r="H331" s="39">
        <v>80.02</v>
      </c>
      <c r="I331" s="38" t="s">
        <v>6579</v>
      </c>
    </row>
    <row r="332" spans="1:9">
      <c r="A332" s="38" t="s">
        <v>4978</v>
      </c>
      <c r="B332" s="42">
        <v>44743.425879629627</v>
      </c>
      <c r="C332" s="41">
        <v>82553</v>
      </c>
      <c r="D332" s="41">
        <v>346</v>
      </c>
      <c r="E332" s="38" t="s">
        <v>6580</v>
      </c>
      <c r="F332" s="40">
        <v>21.91</v>
      </c>
      <c r="G332" s="39">
        <v>4.4000000000000004</v>
      </c>
      <c r="H332" s="39">
        <v>96.38</v>
      </c>
      <c r="I332" s="38" t="s">
        <v>6579</v>
      </c>
    </row>
    <row r="333" spans="1:9">
      <c r="A333" s="38" t="s">
        <v>2471</v>
      </c>
      <c r="B333" s="42">
        <v>44747.586863425924</v>
      </c>
      <c r="C333" s="41">
        <v>75502</v>
      </c>
      <c r="D333" s="41">
        <v>309</v>
      </c>
      <c r="E333" s="38" t="s">
        <v>6580</v>
      </c>
      <c r="F333" s="40">
        <v>14.68</v>
      </c>
      <c r="G333" s="39">
        <v>4.5999999999999996</v>
      </c>
      <c r="H333" s="39">
        <v>67.540000000000006</v>
      </c>
      <c r="I333" s="38" t="s">
        <v>6579</v>
      </c>
    </row>
    <row r="334" spans="1:9">
      <c r="A334" s="38" t="s">
        <v>2471</v>
      </c>
      <c r="B334" s="42">
        <v>44750.324432870373</v>
      </c>
      <c r="C334" s="41">
        <v>75806</v>
      </c>
      <c r="D334" s="41">
        <v>304</v>
      </c>
      <c r="E334" s="38" t="s">
        <v>6580</v>
      </c>
      <c r="F334" s="40">
        <v>14</v>
      </c>
      <c r="G334" s="39">
        <v>4.3600000000000003</v>
      </c>
      <c r="H334" s="39">
        <v>61.04</v>
      </c>
      <c r="I334" s="38" t="s">
        <v>6579</v>
      </c>
    </row>
    <row r="335" spans="1:9">
      <c r="A335" s="38" t="s">
        <v>3683</v>
      </c>
      <c r="B335" s="42">
        <v>44749.540567129632</v>
      </c>
      <c r="C335" s="41">
        <v>122808</v>
      </c>
      <c r="D335" s="41">
        <v>305</v>
      </c>
      <c r="E335" s="38" t="s">
        <v>6580</v>
      </c>
      <c r="F335" s="40">
        <v>21.65</v>
      </c>
      <c r="G335" s="39">
        <v>6.2</v>
      </c>
      <c r="H335" s="39">
        <v>134.21</v>
      </c>
      <c r="I335" s="38" t="s">
        <v>6579</v>
      </c>
    </row>
    <row r="336" spans="1:9">
      <c r="A336" s="38" t="s">
        <v>3834</v>
      </c>
      <c r="B336" s="42">
        <v>44749.602175925924</v>
      </c>
      <c r="C336" s="41">
        <v>105734</v>
      </c>
      <c r="D336" s="41">
        <v>263</v>
      </c>
      <c r="E336" s="38" t="s">
        <v>6580</v>
      </c>
      <c r="F336" s="40">
        <v>9.5</v>
      </c>
      <c r="G336" s="39">
        <v>6.3</v>
      </c>
      <c r="H336" s="39">
        <v>59.83</v>
      </c>
      <c r="I336" s="38" t="s">
        <v>6579</v>
      </c>
    </row>
    <row r="337" spans="1:9">
      <c r="A337" s="38" t="s">
        <v>3733</v>
      </c>
      <c r="B337" s="42">
        <v>44743.63958333333</v>
      </c>
      <c r="C337" s="41">
        <v>102590</v>
      </c>
      <c r="D337" s="41">
        <v>315</v>
      </c>
      <c r="E337" s="38" t="s">
        <v>6580</v>
      </c>
      <c r="F337" s="40">
        <v>15.25</v>
      </c>
      <c r="G337" s="39">
        <v>4.95</v>
      </c>
      <c r="H337" s="39">
        <v>75.489999999999995</v>
      </c>
      <c r="I337" s="38" t="s">
        <v>6579</v>
      </c>
    </row>
    <row r="338" spans="1:9">
      <c r="A338" s="38" t="s">
        <v>4993</v>
      </c>
      <c r="B338" s="42">
        <v>44743.435069444444</v>
      </c>
      <c r="C338" s="41">
        <v>92839</v>
      </c>
      <c r="D338" s="41">
        <v>401</v>
      </c>
      <c r="E338" s="38" t="s">
        <v>6580</v>
      </c>
      <c r="F338" s="40">
        <v>13.94</v>
      </c>
      <c r="G338" s="39">
        <v>5.08</v>
      </c>
      <c r="H338" s="39">
        <v>70.83</v>
      </c>
      <c r="I338" s="38" t="s">
        <v>6579</v>
      </c>
    </row>
    <row r="339" spans="1:9">
      <c r="A339" s="38" t="s">
        <v>4993</v>
      </c>
      <c r="B339" s="42">
        <v>44747.435740740744</v>
      </c>
      <c r="C339" s="41">
        <v>93181</v>
      </c>
      <c r="D339" s="41">
        <v>342</v>
      </c>
      <c r="E339" s="38" t="s">
        <v>6580</v>
      </c>
      <c r="F339" s="40">
        <v>12.17</v>
      </c>
      <c r="G339" s="39">
        <v>4.76</v>
      </c>
      <c r="H339" s="39">
        <v>57.9</v>
      </c>
      <c r="I339" s="38" t="s">
        <v>6579</v>
      </c>
    </row>
    <row r="340" spans="1:9">
      <c r="A340" s="38" t="s">
        <v>4993</v>
      </c>
      <c r="B340" s="42">
        <v>44749.490810185183</v>
      </c>
      <c r="C340" s="41">
        <v>93556</v>
      </c>
      <c r="D340" s="41">
        <v>375</v>
      </c>
      <c r="E340" s="38" t="s">
        <v>6580</v>
      </c>
      <c r="F340" s="40">
        <v>12.88</v>
      </c>
      <c r="G340" s="39">
        <v>4.76</v>
      </c>
      <c r="H340" s="39">
        <v>61.28</v>
      </c>
      <c r="I340" s="38" t="s">
        <v>6579</v>
      </c>
    </row>
    <row r="341" spans="1:9">
      <c r="A341" s="38" t="s">
        <v>149</v>
      </c>
      <c r="B341" s="42">
        <v>44747.730949074074</v>
      </c>
      <c r="C341" s="41">
        <v>127195</v>
      </c>
      <c r="D341" s="41">
        <v>368</v>
      </c>
      <c r="E341" s="38" t="s">
        <v>6580</v>
      </c>
      <c r="F341" s="40">
        <v>19.13</v>
      </c>
      <c r="G341" s="39">
        <v>4.34</v>
      </c>
      <c r="H341" s="39">
        <v>83.01</v>
      </c>
      <c r="I341" s="38" t="s">
        <v>6579</v>
      </c>
    </row>
    <row r="342" spans="1:9">
      <c r="A342" s="38" t="s">
        <v>5018</v>
      </c>
      <c r="B342" s="42">
        <v>44747.381469907406</v>
      </c>
      <c r="C342" s="41">
        <v>79631</v>
      </c>
      <c r="D342" s="41">
        <v>3</v>
      </c>
      <c r="E342" s="38" t="s">
        <v>6580</v>
      </c>
      <c r="F342" s="40">
        <v>0.25</v>
      </c>
      <c r="G342" s="39">
        <v>5.8</v>
      </c>
      <c r="H342" s="39">
        <v>1.45</v>
      </c>
      <c r="I342" s="38" t="s">
        <v>6579</v>
      </c>
    </row>
    <row r="343" spans="1:9">
      <c r="A343" s="38" t="s">
        <v>5018</v>
      </c>
      <c r="B343" s="42">
        <v>44747.397858796299</v>
      </c>
      <c r="C343" s="41">
        <v>79634</v>
      </c>
      <c r="D343" s="41">
        <v>238</v>
      </c>
      <c r="E343" s="38" t="s">
        <v>6580</v>
      </c>
      <c r="F343" s="40">
        <v>17.32</v>
      </c>
      <c r="G343" s="39">
        <v>5.5</v>
      </c>
      <c r="H343" s="39">
        <v>95.23</v>
      </c>
      <c r="I343" s="38" t="s">
        <v>6579</v>
      </c>
    </row>
    <row r="344" spans="1:9">
      <c r="A344" s="38" t="s">
        <v>5013</v>
      </c>
      <c r="B344" s="42">
        <v>44743.373287037037</v>
      </c>
      <c r="C344" s="41">
        <v>206177</v>
      </c>
      <c r="D344" s="41">
        <v>312</v>
      </c>
      <c r="E344" s="38" t="s">
        <v>6580</v>
      </c>
      <c r="F344" s="40">
        <v>11.12</v>
      </c>
      <c r="G344" s="39">
        <v>4.93</v>
      </c>
      <c r="H344" s="39">
        <v>54.81</v>
      </c>
      <c r="I344" s="38" t="s">
        <v>6579</v>
      </c>
    </row>
    <row r="345" spans="1:9">
      <c r="A345" s="38" t="s">
        <v>5013</v>
      </c>
      <c r="B345" s="42">
        <v>44747.233171296299</v>
      </c>
      <c r="C345" s="41">
        <v>206452</v>
      </c>
      <c r="D345" s="41">
        <v>275</v>
      </c>
      <c r="E345" s="38" t="s">
        <v>6580</v>
      </c>
      <c r="F345" s="40">
        <v>15.69</v>
      </c>
      <c r="G345" s="39">
        <v>4.55</v>
      </c>
      <c r="H345" s="39">
        <v>71.37</v>
      </c>
      <c r="I345" s="38" t="s">
        <v>6579</v>
      </c>
    </row>
    <row r="346" spans="1:9">
      <c r="A346" s="38" t="s">
        <v>5013</v>
      </c>
      <c r="B346" s="42">
        <v>44749.562569444446</v>
      </c>
      <c r="C346" s="41">
        <v>206805</v>
      </c>
      <c r="D346" s="41">
        <v>353</v>
      </c>
      <c r="E346" s="38" t="s">
        <v>6580</v>
      </c>
      <c r="F346" s="40">
        <v>14.23</v>
      </c>
      <c r="G346" s="39">
        <v>4.6900000000000004</v>
      </c>
      <c r="H346" s="39">
        <v>66.72</v>
      </c>
      <c r="I346" s="38" t="s">
        <v>6579</v>
      </c>
    </row>
    <row r="347" spans="1:9">
      <c r="A347" s="38" t="s">
        <v>5013</v>
      </c>
      <c r="B347" s="42">
        <v>44750.27039351852</v>
      </c>
      <c r="C347" s="41">
        <v>206958</v>
      </c>
      <c r="D347" s="41">
        <v>153</v>
      </c>
      <c r="E347" s="38" t="s">
        <v>6580</v>
      </c>
      <c r="F347" s="40">
        <v>6.37</v>
      </c>
      <c r="G347" s="39">
        <v>4.4000000000000004</v>
      </c>
      <c r="H347" s="39">
        <v>28.02</v>
      </c>
      <c r="I347" s="38" t="s">
        <v>6579</v>
      </c>
    </row>
    <row r="348" spans="1:9">
      <c r="A348" s="38" t="s">
        <v>5003</v>
      </c>
      <c r="B348" s="42">
        <v>44743.747627314813</v>
      </c>
      <c r="C348" s="41">
        <v>84587</v>
      </c>
      <c r="D348" s="41">
        <v>215</v>
      </c>
      <c r="E348" s="38" t="s">
        <v>6585</v>
      </c>
      <c r="F348" s="40">
        <v>18.55</v>
      </c>
      <c r="G348" s="39">
        <v>4.96</v>
      </c>
      <c r="H348" s="39">
        <v>92.02</v>
      </c>
      <c r="I348" s="38" t="s">
        <v>6579</v>
      </c>
    </row>
    <row r="349" spans="1:9">
      <c r="A349" s="38" t="s">
        <v>5003</v>
      </c>
      <c r="B349" s="42">
        <v>44750.362685185188</v>
      </c>
      <c r="C349" s="41">
        <v>88850</v>
      </c>
      <c r="D349" s="41">
        <v>297</v>
      </c>
      <c r="E349" s="38" t="s">
        <v>6580</v>
      </c>
      <c r="F349" s="40">
        <v>24.94</v>
      </c>
      <c r="G349" s="39">
        <v>4.5</v>
      </c>
      <c r="H349" s="39">
        <v>112.22</v>
      </c>
      <c r="I349" s="38" t="s">
        <v>6579</v>
      </c>
    </row>
    <row r="350" spans="1:9">
      <c r="A350" s="38" t="s">
        <v>2873</v>
      </c>
      <c r="B350" s="42">
        <v>44749.498113425929</v>
      </c>
      <c r="C350" s="41">
        <v>39856</v>
      </c>
      <c r="D350" s="41">
        <v>363</v>
      </c>
      <c r="E350" s="38" t="s">
        <v>6585</v>
      </c>
      <c r="F350" s="40">
        <v>21.29</v>
      </c>
      <c r="G350" s="39">
        <v>4.7300000000000004</v>
      </c>
      <c r="H350" s="39">
        <v>100.7</v>
      </c>
      <c r="I350" s="38" t="s">
        <v>6579</v>
      </c>
    </row>
    <row r="351" spans="1:9">
      <c r="A351" s="38" t="s">
        <v>2495</v>
      </c>
      <c r="B351" s="42">
        <v>44743.272650462961</v>
      </c>
      <c r="C351" s="41">
        <v>72411</v>
      </c>
      <c r="D351" s="41">
        <v>405</v>
      </c>
      <c r="E351" s="38" t="s">
        <v>6580</v>
      </c>
      <c r="F351" s="40">
        <v>18.23</v>
      </c>
      <c r="G351" s="39">
        <v>5.03</v>
      </c>
      <c r="H351" s="39">
        <v>91.75</v>
      </c>
      <c r="I351" s="38" t="s">
        <v>6579</v>
      </c>
    </row>
    <row r="352" spans="1:9">
      <c r="A352" s="38" t="s">
        <v>1248</v>
      </c>
      <c r="B352" s="42">
        <v>44747.669560185182</v>
      </c>
      <c r="C352" s="41">
        <v>89000</v>
      </c>
      <c r="D352" s="41">
        <v>300</v>
      </c>
      <c r="E352" s="38" t="s">
        <v>6580</v>
      </c>
      <c r="F352" s="40">
        <v>13.99</v>
      </c>
      <c r="G352" s="39">
        <v>6.5</v>
      </c>
      <c r="H352" s="39">
        <v>90.95</v>
      </c>
      <c r="I352" s="38" t="s">
        <v>6579</v>
      </c>
    </row>
    <row r="353" spans="1:9">
      <c r="A353" s="38" t="s">
        <v>1248</v>
      </c>
      <c r="B353" s="42">
        <v>44749.817743055559</v>
      </c>
      <c r="C353" s="41">
        <v>89500</v>
      </c>
      <c r="D353" s="41">
        <v>500</v>
      </c>
      <c r="E353" s="38" t="s">
        <v>6580</v>
      </c>
      <c r="F353" s="40">
        <v>14.61</v>
      </c>
      <c r="G353" s="39">
        <v>6.21</v>
      </c>
      <c r="H353" s="39">
        <v>90.76</v>
      </c>
      <c r="I353" s="38" t="s">
        <v>6579</v>
      </c>
    </row>
    <row r="354" spans="1:9">
      <c r="A354" s="38" t="s">
        <v>3703</v>
      </c>
      <c r="B354" s="42">
        <v>44747.343877314815</v>
      </c>
      <c r="C354" s="41">
        <v>140419</v>
      </c>
      <c r="D354" s="41">
        <v>259</v>
      </c>
      <c r="E354" s="38" t="s">
        <v>6580</v>
      </c>
      <c r="F354" s="40">
        <v>19.14</v>
      </c>
      <c r="G354" s="39">
        <v>4.2699999999999996</v>
      </c>
      <c r="H354" s="39">
        <v>81.7</v>
      </c>
      <c r="I354" s="38" t="s">
        <v>6579</v>
      </c>
    </row>
    <row r="355" spans="1:9">
      <c r="A355" s="38" t="s">
        <v>3703</v>
      </c>
      <c r="B355" s="42">
        <v>44750.471307870372</v>
      </c>
      <c r="C355" s="41">
        <v>140657</v>
      </c>
      <c r="D355" s="41">
        <v>238</v>
      </c>
      <c r="E355" s="38" t="s">
        <v>6580</v>
      </c>
      <c r="F355" s="40">
        <v>20.49</v>
      </c>
      <c r="G355" s="39">
        <v>4.17</v>
      </c>
      <c r="H355" s="39">
        <v>85.41</v>
      </c>
      <c r="I355" s="38" t="s">
        <v>6579</v>
      </c>
    </row>
    <row r="356" spans="1:9">
      <c r="A356" s="38" t="s">
        <v>4604</v>
      </c>
      <c r="B356" s="42">
        <v>44750.397141203706</v>
      </c>
      <c r="C356" s="41">
        <v>115039</v>
      </c>
      <c r="D356" s="41">
        <v>367</v>
      </c>
      <c r="E356" s="38" t="s">
        <v>6580</v>
      </c>
      <c r="F356" s="40">
        <v>14.8</v>
      </c>
      <c r="G356" s="39">
        <v>4.4000000000000004</v>
      </c>
      <c r="H356" s="39">
        <v>65.13</v>
      </c>
      <c r="I356" s="38" t="s">
        <v>6579</v>
      </c>
    </row>
    <row r="357" spans="1:9">
      <c r="A357" s="38" t="s">
        <v>2351</v>
      </c>
      <c r="B357" s="42">
        <v>44748.360706018517</v>
      </c>
      <c r="C357" s="41">
        <v>145898</v>
      </c>
      <c r="D357" s="41">
        <v>686</v>
      </c>
      <c r="E357" s="38" t="s">
        <v>6580</v>
      </c>
      <c r="F357" s="40">
        <v>16.75</v>
      </c>
      <c r="G357" s="39">
        <v>4.29</v>
      </c>
      <c r="H357" s="39">
        <v>71.94</v>
      </c>
      <c r="I357" s="38" t="s">
        <v>6579</v>
      </c>
    </row>
    <row r="358" spans="1:9">
      <c r="A358" s="38" t="s">
        <v>2351</v>
      </c>
      <c r="B358" s="42">
        <v>44749.315972222219</v>
      </c>
      <c r="C358" s="41">
        <v>146249</v>
      </c>
      <c r="D358" s="41">
        <v>351</v>
      </c>
      <c r="E358" s="38" t="s">
        <v>6580</v>
      </c>
      <c r="F358" s="40">
        <v>13.45</v>
      </c>
      <c r="G358" s="39">
        <v>4.3899999999999997</v>
      </c>
      <c r="H358" s="39">
        <v>59.1</v>
      </c>
      <c r="I358" s="38" t="s">
        <v>6579</v>
      </c>
    </row>
    <row r="359" spans="1:9">
      <c r="A359" s="38" t="s">
        <v>3543</v>
      </c>
      <c r="B359" s="42">
        <v>44747.312534722223</v>
      </c>
      <c r="C359" s="41">
        <v>51916</v>
      </c>
      <c r="D359" s="41">
        <v>257</v>
      </c>
      <c r="E359" s="38" t="s">
        <v>6580</v>
      </c>
      <c r="F359" s="40">
        <v>12.17</v>
      </c>
      <c r="G359" s="39">
        <v>4.2</v>
      </c>
      <c r="H359" s="39">
        <v>51.1</v>
      </c>
      <c r="I359" s="38" t="s">
        <v>6579</v>
      </c>
    </row>
    <row r="360" spans="1:9">
      <c r="A360" s="38" t="s">
        <v>3401</v>
      </c>
      <c r="B360" s="42">
        <v>44748.305821759262</v>
      </c>
      <c r="C360" s="41">
        <v>16330</v>
      </c>
      <c r="D360" s="41">
        <v>294</v>
      </c>
      <c r="E360" s="38" t="s">
        <v>6580</v>
      </c>
      <c r="F360" s="40">
        <v>13.51</v>
      </c>
      <c r="G360" s="39">
        <v>4.45</v>
      </c>
      <c r="H360" s="39">
        <v>60.09</v>
      </c>
      <c r="I360" s="38" t="s">
        <v>6579</v>
      </c>
    </row>
    <row r="361" spans="1:9">
      <c r="A361" s="38" t="s">
        <v>3401</v>
      </c>
      <c r="B361" s="42">
        <v>44750.532118055555</v>
      </c>
      <c r="C361" s="41">
        <v>163580</v>
      </c>
      <c r="D361" s="41">
        <v>240</v>
      </c>
      <c r="E361" s="38" t="s">
        <v>6580</v>
      </c>
      <c r="F361" s="40">
        <v>11.06</v>
      </c>
      <c r="G361" s="39">
        <v>4.1500000000000004</v>
      </c>
      <c r="H361" s="39">
        <v>45.89</v>
      </c>
      <c r="I361" s="38" t="s">
        <v>6579</v>
      </c>
    </row>
    <row r="362" spans="1:9">
      <c r="A362" s="38" t="s">
        <v>2356</v>
      </c>
      <c r="B362" s="42">
        <v>44747.325844907406</v>
      </c>
      <c r="C362" s="41">
        <v>97987</v>
      </c>
      <c r="D362" s="41">
        <v>322</v>
      </c>
      <c r="E362" s="38" t="s">
        <v>6580</v>
      </c>
      <c r="F362" s="40">
        <v>14.83</v>
      </c>
      <c r="G362" s="39">
        <v>4.78</v>
      </c>
      <c r="H362" s="39">
        <v>70.91</v>
      </c>
      <c r="I362" s="38" t="s">
        <v>6579</v>
      </c>
    </row>
    <row r="363" spans="1:9">
      <c r="A363" s="38" t="s">
        <v>2356</v>
      </c>
      <c r="B363" s="42">
        <v>44749.511840277781</v>
      </c>
      <c r="C363" s="41">
        <v>134162</v>
      </c>
      <c r="D363" s="41">
        <v>352</v>
      </c>
      <c r="E363" s="38" t="s">
        <v>6584</v>
      </c>
      <c r="F363" s="40">
        <v>16.23</v>
      </c>
      <c r="G363" s="39">
        <v>3.78</v>
      </c>
      <c r="H363" s="39">
        <v>61.36</v>
      </c>
      <c r="I363" s="38" t="s">
        <v>6579</v>
      </c>
    </row>
    <row r="364" spans="1:9">
      <c r="A364" s="38" t="s">
        <v>3426</v>
      </c>
      <c r="B364" s="42">
        <v>44743.393564814818</v>
      </c>
      <c r="C364" s="41">
        <v>126717</v>
      </c>
      <c r="D364" s="41">
        <v>330</v>
      </c>
      <c r="E364" s="38" t="s">
        <v>6580</v>
      </c>
      <c r="F364" s="40">
        <v>14.59</v>
      </c>
      <c r="G364" s="39">
        <v>4.5999999999999996</v>
      </c>
      <c r="H364" s="39">
        <v>67.11</v>
      </c>
      <c r="I364" s="38" t="s">
        <v>6579</v>
      </c>
    </row>
    <row r="365" spans="1:9">
      <c r="A365" s="38" t="s">
        <v>3426</v>
      </c>
      <c r="B365" s="42">
        <v>44749.691817129627</v>
      </c>
      <c r="C365" s="41">
        <v>127108</v>
      </c>
      <c r="D365" s="41">
        <v>391</v>
      </c>
      <c r="E365" s="38" t="s">
        <v>6580</v>
      </c>
      <c r="F365" s="40">
        <v>15.98</v>
      </c>
      <c r="G365" s="39">
        <v>4.3899999999999997</v>
      </c>
      <c r="H365" s="39">
        <v>70.09</v>
      </c>
      <c r="I365" s="38" t="s">
        <v>6579</v>
      </c>
    </row>
    <row r="366" spans="1:9">
      <c r="A366" s="38" t="s">
        <v>244</v>
      </c>
      <c r="B366" s="42">
        <v>44743.489166666666</v>
      </c>
      <c r="C366" s="41">
        <v>97075</v>
      </c>
      <c r="D366" s="41">
        <v>250</v>
      </c>
      <c r="E366" s="38" t="s">
        <v>6580</v>
      </c>
      <c r="F366" s="40">
        <v>12.88</v>
      </c>
      <c r="G366" s="39">
        <v>4.8899999999999997</v>
      </c>
      <c r="H366" s="39">
        <v>63.04</v>
      </c>
      <c r="I366" s="38" t="s">
        <v>6579</v>
      </c>
    </row>
    <row r="367" spans="1:9">
      <c r="A367" s="38" t="s">
        <v>244</v>
      </c>
      <c r="B367" s="42">
        <v>44744.382175925923</v>
      </c>
      <c r="C367" s="41">
        <v>97400</v>
      </c>
      <c r="D367" s="41">
        <v>325</v>
      </c>
      <c r="E367" s="38" t="s">
        <v>6580</v>
      </c>
      <c r="F367" s="40">
        <v>17.04</v>
      </c>
      <c r="G367" s="39">
        <v>4.99</v>
      </c>
      <c r="H367" s="39">
        <v>85.11</v>
      </c>
      <c r="I367" s="38" t="s">
        <v>6579</v>
      </c>
    </row>
    <row r="368" spans="1:9">
      <c r="A368" s="38" t="s">
        <v>244</v>
      </c>
      <c r="B368" s="42">
        <v>44747.677418981482</v>
      </c>
      <c r="C368" s="41">
        <v>97730</v>
      </c>
      <c r="D368" s="41">
        <v>330</v>
      </c>
      <c r="E368" s="38" t="s">
        <v>6580</v>
      </c>
      <c r="F368" s="40">
        <v>14.67</v>
      </c>
      <c r="G368" s="39">
        <v>5</v>
      </c>
      <c r="H368" s="39">
        <v>73.349999999999994</v>
      </c>
      <c r="I368" s="38" t="s">
        <v>6579</v>
      </c>
    </row>
    <row r="369" spans="1:9">
      <c r="A369" s="38" t="s">
        <v>250</v>
      </c>
      <c r="B369" s="42">
        <v>44743.306527777779</v>
      </c>
      <c r="C369" s="41">
        <v>48973</v>
      </c>
      <c r="D369" s="41">
        <v>323</v>
      </c>
      <c r="E369" s="38" t="s">
        <v>6580</v>
      </c>
      <c r="F369" s="40">
        <v>15.63</v>
      </c>
      <c r="G369" s="39">
        <v>4.8499999999999996</v>
      </c>
      <c r="H369" s="39">
        <v>75.790000000000006</v>
      </c>
      <c r="I369" s="38" t="s">
        <v>6579</v>
      </c>
    </row>
    <row r="370" spans="1:9">
      <c r="A370" s="38" t="s">
        <v>250</v>
      </c>
      <c r="B370" s="42">
        <v>44749.612986111111</v>
      </c>
      <c r="C370" s="41">
        <v>49265</v>
      </c>
      <c r="D370" s="41">
        <v>292</v>
      </c>
      <c r="E370" s="38" t="s">
        <v>6580</v>
      </c>
      <c r="F370" s="40">
        <v>15.89</v>
      </c>
      <c r="G370" s="39">
        <v>4.4400000000000004</v>
      </c>
      <c r="H370" s="39">
        <v>70.55</v>
      </c>
      <c r="I370" s="38" t="s">
        <v>6579</v>
      </c>
    </row>
    <row r="371" spans="1:9">
      <c r="A371" s="38" t="s">
        <v>4609</v>
      </c>
      <c r="B371" s="42">
        <v>44743.451840277776</v>
      </c>
      <c r="C371" s="41">
        <v>142262</v>
      </c>
      <c r="D371" s="41">
        <v>260</v>
      </c>
      <c r="E371" s="38" t="s">
        <v>6580</v>
      </c>
      <c r="F371" s="40">
        <v>9.26</v>
      </c>
      <c r="G371" s="39">
        <v>4.63</v>
      </c>
      <c r="H371" s="39">
        <v>42.86</v>
      </c>
      <c r="I371" s="38" t="s">
        <v>6579</v>
      </c>
    </row>
    <row r="372" spans="1:9">
      <c r="A372" s="38" t="s">
        <v>4609</v>
      </c>
      <c r="B372" s="42">
        <v>44747.25273148148</v>
      </c>
      <c r="C372" s="41">
        <v>142435</v>
      </c>
      <c r="D372" s="41">
        <v>173</v>
      </c>
      <c r="E372" s="38" t="s">
        <v>6580</v>
      </c>
      <c r="F372" s="40">
        <v>8.0299999999999994</v>
      </c>
      <c r="G372" s="39">
        <v>4.5999999999999996</v>
      </c>
      <c r="H372" s="39">
        <v>36.94</v>
      </c>
      <c r="I372" s="38" t="s">
        <v>6579</v>
      </c>
    </row>
    <row r="373" spans="1:9">
      <c r="A373" s="38" t="s">
        <v>4609</v>
      </c>
      <c r="B373" s="42">
        <v>44748.340682870374</v>
      </c>
      <c r="C373" s="41">
        <v>142778</v>
      </c>
      <c r="D373" s="41">
        <v>343</v>
      </c>
      <c r="E373" s="38" t="s">
        <v>6580</v>
      </c>
      <c r="F373" s="40">
        <v>13.33</v>
      </c>
      <c r="G373" s="39">
        <v>4.3</v>
      </c>
      <c r="H373" s="39">
        <v>57.34</v>
      </c>
      <c r="I373" s="38" t="s">
        <v>6579</v>
      </c>
    </row>
    <row r="374" spans="1:9">
      <c r="A374" s="38" t="s">
        <v>4609</v>
      </c>
      <c r="B374" s="42">
        <v>44749.332754629628</v>
      </c>
      <c r="C374" s="41">
        <v>143030</v>
      </c>
      <c r="D374" s="41">
        <v>252</v>
      </c>
      <c r="E374" s="38" t="s">
        <v>6580</v>
      </c>
      <c r="F374" s="40">
        <v>10.73</v>
      </c>
      <c r="G374" s="39">
        <v>4.62</v>
      </c>
      <c r="H374" s="39">
        <v>49.56</v>
      </c>
      <c r="I374" s="38" t="s">
        <v>6579</v>
      </c>
    </row>
    <row r="375" spans="1:9">
      <c r="A375" s="38" t="s">
        <v>4873</v>
      </c>
      <c r="B375" s="42">
        <v>44747.344398148147</v>
      </c>
      <c r="C375" s="41">
        <v>42054</v>
      </c>
      <c r="D375" s="41">
        <v>392</v>
      </c>
      <c r="E375" s="38" t="s">
        <v>6580</v>
      </c>
      <c r="F375" s="40">
        <v>12.34</v>
      </c>
      <c r="G375" s="39">
        <v>4.9000000000000004</v>
      </c>
      <c r="H375" s="39">
        <v>60.46</v>
      </c>
      <c r="I375" s="38" t="s">
        <v>6579</v>
      </c>
    </row>
    <row r="376" spans="1:9">
      <c r="A376" s="38" t="s">
        <v>4614</v>
      </c>
      <c r="B376" s="42">
        <v>44743.311828703707</v>
      </c>
      <c r="C376" s="41">
        <v>114003</v>
      </c>
      <c r="D376" s="41">
        <v>231</v>
      </c>
      <c r="E376" s="38" t="s">
        <v>6580</v>
      </c>
      <c r="F376" s="40">
        <v>12.51</v>
      </c>
      <c r="G376" s="39">
        <v>4.7</v>
      </c>
      <c r="H376" s="39">
        <v>58.79</v>
      </c>
      <c r="I376" s="38" t="s">
        <v>6579</v>
      </c>
    </row>
    <row r="377" spans="1:9">
      <c r="A377" s="38" t="s">
        <v>4614</v>
      </c>
      <c r="B377" s="42">
        <v>44748.34679398148</v>
      </c>
      <c r="C377" s="41">
        <v>114384</v>
      </c>
      <c r="D377" s="41">
        <v>381</v>
      </c>
      <c r="E377" s="38" t="s">
        <v>6580</v>
      </c>
      <c r="F377" s="40">
        <v>15.01</v>
      </c>
      <c r="G377" s="39">
        <v>4.5999999999999996</v>
      </c>
      <c r="H377" s="39">
        <v>69.06</v>
      </c>
      <c r="I377" s="38" t="s">
        <v>6579</v>
      </c>
    </row>
    <row r="378" spans="1:9">
      <c r="A378" s="38" t="s">
        <v>2366</v>
      </c>
      <c r="B378" s="42">
        <v>44748.384016203701</v>
      </c>
      <c r="C378" s="41">
        <v>81161</v>
      </c>
      <c r="D378" s="41">
        <v>346</v>
      </c>
      <c r="E378" s="38" t="s">
        <v>6580</v>
      </c>
      <c r="F378" s="40">
        <v>13.77</v>
      </c>
      <c r="G378" s="39">
        <v>4.63</v>
      </c>
      <c r="H378" s="39">
        <v>63.78</v>
      </c>
      <c r="I378" s="38" t="s">
        <v>6579</v>
      </c>
    </row>
    <row r="379" spans="1:9">
      <c r="A379" s="38" t="s">
        <v>256</v>
      </c>
      <c r="B379" s="42">
        <v>44749.426296296297</v>
      </c>
      <c r="C379" s="41">
        <v>90254</v>
      </c>
      <c r="D379" s="41">
        <v>385</v>
      </c>
      <c r="E379" s="38" t="s">
        <v>6580</v>
      </c>
      <c r="F379" s="40">
        <v>16.100000000000001</v>
      </c>
      <c r="G379" s="39">
        <v>4.75</v>
      </c>
      <c r="H379" s="39">
        <v>76.5</v>
      </c>
      <c r="I379" s="38" t="s">
        <v>6579</v>
      </c>
    </row>
    <row r="380" spans="1:9">
      <c r="A380" s="38" t="s">
        <v>2371</v>
      </c>
      <c r="B380" s="42">
        <v>44747.601898148147</v>
      </c>
      <c r="C380" s="41">
        <v>54963</v>
      </c>
      <c r="D380" s="41">
        <v>417</v>
      </c>
      <c r="E380" s="38" t="s">
        <v>6580</v>
      </c>
      <c r="F380" s="40">
        <v>17</v>
      </c>
      <c r="G380" s="39">
        <v>4.91</v>
      </c>
      <c r="H380" s="39">
        <v>83.5</v>
      </c>
      <c r="I380" s="38" t="s">
        <v>6579</v>
      </c>
    </row>
    <row r="381" spans="1:9">
      <c r="A381" s="38" t="s">
        <v>2376</v>
      </c>
      <c r="B381" s="42">
        <v>44743.30777777778</v>
      </c>
      <c r="C381" s="41">
        <v>61431</v>
      </c>
      <c r="D381" s="41">
        <v>340</v>
      </c>
      <c r="E381" s="38" t="s">
        <v>6580</v>
      </c>
      <c r="F381" s="40">
        <v>15.82</v>
      </c>
      <c r="G381" s="39">
        <v>4.5</v>
      </c>
      <c r="H381" s="39">
        <v>71.2</v>
      </c>
      <c r="I381" s="38" t="s">
        <v>6579</v>
      </c>
    </row>
    <row r="382" spans="1:9">
      <c r="A382" s="38" t="s">
        <v>2376</v>
      </c>
      <c r="B382" s="42">
        <v>44749.281435185185</v>
      </c>
      <c r="C382" s="41">
        <v>61754</v>
      </c>
      <c r="D382" s="41">
        <v>323</v>
      </c>
      <c r="E382" s="38" t="s">
        <v>6580</v>
      </c>
      <c r="F382" s="40">
        <v>15.28</v>
      </c>
      <c r="G382" s="39">
        <v>4.5199999999999996</v>
      </c>
      <c r="H382" s="39">
        <v>69.09</v>
      </c>
      <c r="I382" s="38" t="s">
        <v>6579</v>
      </c>
    </row>
    <row r="383" spans="1:9">
      <c r="A383" s="38" t="s">
        <v>517</v>
      </c>
      <c r="B383" s="42">
        <v>44748.336817129632</v>
      </c>
      <c r="C383" s="41">
        <v>100416</v>
      </c>
      <c r="D383" s="41">
        <v>331</v>
      </c>
      <c r="E383" s="38" t="s">
        <v>6580</v>
      </c>
      <c r="F383" s="40">
        <v>14.9</v>
      </c>
      <c r="G383" s="39">
        <v>4.6900000000000004</v>
      </c>
      <c r="H383" s="39">
        <v>69.94</v>
      </c>
      <c r="I383" s="38" t="s">
        <v>6579</v>
      </c>
    </row>
    <row r="384" spans="1:9">
      <c r="A384" s="38" t="s">
        <v>517</v>
      </c>
      <c r="B384" s="42">
        <v>44749.566331018519</v>
      </c>
      <c r="C384" s="41">
        <v>100787</v>
      </c>
      <c r="D384" s="41">
        <v>371</v>
      </c>
      <c r="E384" s="38" t="s">
        <v>6580</v>
      </c>
      <c r="F384" s="40">
        <v>13.98</v>
      </c>
      <c r="G384" s="39">
        <v>4.37</v>
      </c>
      <c r="H384" s="39">
        <v>61.17</v>
      </c>
      <c r="I384" s="38" t="s">
        <v>6579</v>
      </c>
    </row>
    <row r="385" spans="1:9">
      <c r="A385" s="38" t="s">
        <v>2381</v>
      </c>
      <c r="B385" s="42">
        <v>44748.322569444441</v>
      </c>
      <c r="C385" s="41">
        <v>87889</v>
      </c>
      <c r="D385" s="41">
        <v>349</v>
      </c>
      <c r="E385" s="38" t="s">
        <v>6580</v>
      </c>
      <c r="F385" s="40">
        <v>12.58</v>
      </c>
      <c r="G385" s="39">
        <v>4.33</v>
      </c>
      <c r="H385" s="39">
        <v>54.46</v>
      </c>
      <c r="I385" s="38" t="s">
        <v>6579</v>
      </c>
    </row>
    <row r="386" spans="1:9">
      <c r="A386" s="38" t="s">
        <v>2381</v>
      </c>
      <c r="B386" s="42">
        <v>44750.6015625</v>
      </c>
      <c r="C386" s="41">
        <v>88235</v>
      </c>
      <c r="D386" s="41">
        <v>346</v>
      </c>
      <c r="E386" s="38" t="s">
        <v>6580</v>
      </c>
      <c r="F386" s="40">
        <v>12.84</v>
      </c>
      <c r="G386" s="39">
        <v>4.71</v>
      </c>
      <c r="H386" s="39">
        <v>60.51</v>
      </c>
      <c r="I386" s="38" t="s">
        <v>6579</v>
      </c>
    </row>
    <row r="387" spans="1:9">
      <c r="A387" s="38" t="s">
        <v>262</v>
      </c>
      <c r="B387" s="42">
        <v>44743.669803240744</v>
      </c>
      <c r="C387" s="41">
        <v>74568</v>
      </c>
      <c r="D387" s="41">
        <v>296</v>
      </c>
      <c r="E387" s="38" t="s">
        <v>6580</v>
      </c>
      <c r="F387" s="40">
        <v>13.31</v>
      </c>
      <c r="G387" s="39">
        <v>5.04</v>
      </c>
      <c r="H387" s="39">
        <v>67.13</v>
      </c>
      <c r="I387" s="38" t="s">
        <v>6579</v>
      </c>
    </row>
    <row r="388" spans="1:9">
      <c r="A388" s="38" t="s">
        <v>4825</v>
      </c>
      <c r="B388" s="42">
        <v>44743.324513888889</v>
      </c>
      <c r="C388" s="41">
        <v>54580</v>
      </c>
      <c r="D388" s="41">
        <v>325</v>
      </c>
      <c r="E388" s="38" t="s">
        <v>6580</v>
      </c>
      <c r="F388" s="40">
        <v>14.65</v>
      </c>
      <c r="G388" s="39">
        <v>4.66</v>
      </c>
      <c r="H388" s="39">
        <v>68.260000000000005</v>
      </c>
      <c r="I388" s="38" t="s">
        <v>6579</v>
      </c>
    </row>
    <row r="389" spans="1:9">
      <c r="A389" s="38" t="s">
        <v>4825</v>
      </c>
      <c r="B389" s="42">
        <v>44746.807916666665</v>
      </c>
      <c r="C389" s="41">
        <v>54612</v>
      </c>
      <c r="D389" s="41">
        <v>32</v>
      </c>
      <c r="E389" s="38" t="s">
        <v>6580</v>
      </c>
      <c r="F389" s="40">
        <v>3.88</v>
      </c>
      <c r="G389" s="39">
        <v>4.6399999999999997</v>
      </c>
      <c r="H389" s="39">
        <v>18.010000000000002</v>
      </c>
      <c r="I389" s="38" t="s">
        <v>6579</v>
      </c>
    </row>
    <row r="390" spans="1:9">
      <c r="A390" s="38" t="s">
        <v>4619</v>
      </c>
      <c r="B390" s="42">
        <v>44747.664548611108</v>
      </c>
      <c r="C390" s="41">
        <v>147585</v>
      </c>
      <c r="D390" s="41">
        <v>395</v>
      </c>
      <c r="E390" s="38" t="s">
        <v>6584</v>
      </c>
      <c r="F390" s="40">
        <v>16.84</v>
      </c>
      <c r="G390" s="39">
        <v>3.29</v>
      </c>
      <c r="H390" s="39">
        <v>55.46</v>
      </c>
      <c r="I390" s="38" t="s">
        <v>6579</v>
      </c>
    </row>
    <row r="391" spans="1:9">
      <c r="A391" s="38" t="s">
        <v>3611</v>
      </c>
      <c r="B391" s="42">
        <v>44747.504803240743</v>
      </c>
      <c r="C391" s="41">
        <v>111083</v>
      </c>
      <c r="D391" s="41">
        <v>262</v>
      </c>
      <c r="E391" s="38" t="s">
        <v>6580</v>
      </c>
      <c r="F391" s="40">
        <v>11.36</v>
      </c>
      <c r="G391" s="39">
        <v>4.59</v>
      </c>
      <c r="H391" s="39">
        <v>52.17</v>
      </c>
      <c r="I391" s="38" t="s">
        <v>6579</v>
      </c>
    </row>
    <row r="392" spans="1:9">
      <c r="A392" s="38" t="s">
        <v>3611</v>
      </c>
      <c r="B392" s="42">
        <v>44748.717222222222</v>
      </c>
      <c r="C392" s="41">
        <v>111383</v>
      </c>
      <c r="D392" s="41">
        <v>300</v>
      </c>
      <c r="E392" s="38" t="s">
        <v>6580</v>
      </c>
      <c r="F392" s="40">
        <v>12.02</v>
      </c>
      <c r="G392" s="39">
        <v>4.59</v>
      </c>
      <c r="H392" s="39">
        <v>55.22</v>
      </c>
      <c r="I392" s="38" t="s">
        <v>6579</v>
      </c>
    </row>
    <row r="393" spans="1:9">
      <c r="A393" s="38" t="s">
        <v>3611</v>
      </c>
      <c r="B393" s="42">
        <v>44749.692847222221</v>
      </c>
      <c r="C393" s="41">
        <v>111683</v>
      </c>
      <c r="D393" s="41">
        <v>300</v>
      </c>
      <c r="E393" s="38" t="s">
        <v>6580</v>
      </c>
      <c r="F393" s="40">
        <v>12.12</v>
      </c>
      <c r="G393" s="39">
        <v>4.59</v>
      </c>
      <c r="H393" s="39">
        <v>55.69</v>
      </c>
      <c r="I393" s="38" t="s">
        <v>6579</v>
      </c>
    </row>
    <row r="394" spans="1:9">
      <c r="A394" s="38" t="s">
        <v>267</v>
      </c>
      <c r="B394" s="42">
        <v>44747.279120370367</v>
      </c>
      <c r="C394" s="41">
        <v>107664</v>
      </c>
      <c r="D394" s="41">
        <v>351</v>
      </c>
      <c r="E394" s="38" t="s">
        <v>6580</v>
      </c>
      <c r="F394" s="40">
        <v>16.55</v>
      </c>
      <c r="G394" s="39">
        <v>4.9000000000000004</v>
      </c>
      <c r="H394" s="39">
        <v>81.12</v>
      </c>
      <c r="I394" s="38" t="s">
        <v>6579</v>
      </c>
    </row>
    <row r="395" spans="1:9">
      <c r="A395" s="38" t="s">
        <v>267</v>
      </c>
      <c r="B395" s="42">
        <v>44749.532870370371</v>
      </c>
      <c r="C395" s="41">
        <v>107965</v>
      </c>
      <c r="D395" s="41">
        <v>301</v>
      </c>
      <c r="E395" s="38" t="s">
        <v>6580</v>
      </c>
      <c r="F395" s="40">
        <v>14.57</v>
      </c>
      <c r="G395" s="39">
        <v>4.8899999999999997</v>
      </c>
      <c r="H395" s="39">
        <v>71.2</v>
      </c>
      <c r="I395" s="38" t="s">
        <v>6579</v>
      </c>
    </row>
    <row r="396" spans="1:9">
      <c r="A396" s="38" t="s">
        <v>2386</v>
      </c>
      <c r="B396" s="42">
        <v>44743.377500000002</v>
      </c>
      <c r="C396" s="41">
        <v>59111</v>
      </c>
      <c r="D396" s="41">
        <v>242</v>
      </c>
      <c r="E396" s="38" t="s">
        <v>6580</v>
      </c>
      <c r="F396" s="40">
        <v>15.96</v>
      </c>
      <c r="G396" s="39">
        <v>4.8</v>
      </c>
      <c r="H396" s="39">
        <v>76.63</v>
      </c>
      <c r="I396" s="38" t="s">
        <v>6579</v>
      </c>
    </row>
    <row r="397" spans="1:9">
      <c r="A397" s="38" t="s">
        <v>2386</v>
      </c>
      <c r="B397" s="42">
        <v>44749.355115740742</v>
      </c>
      <c r="C397" s="41">
        <v>59439</v>
      </c>
      <c r="D397" s="41">
        <v>328</v>
      </c>
      <c r="E397" s="38" t="s">
        <v>6580</v>
      </c>
      <c r="F397" s="40">
        <v>13.73</v>
      </c>
      <c r="G397" s="39">
        <v>4.5599999999999996</v>
      </c>
      <c r="H397" s="39">
        <v>62.6</v>
      </c>
      <c r="I397" s="38" t="s">
        <v>6579</v>
      </c>
    </row>
    <row r="398" spans="1:9">
      <c r="A398" s="38" t="s">
        <v>2391</v>
      </c>
      <c r="B398" s="42">
        <v>44748.523275462961</v>
      </c>
      <c r="C398" s="41">
        <v>53720</v>
      </c>
      <c r="D398" s="41">
        <v>228</v>
      </c>
      <c r="E398" s="38" t="s">
        <v>6580</v>
      </c>
      <c r="F398" s="40">
        <v>10.16</v>
      </c>
      <c r="G398" s="39">
        <v>4.3899999999999997</v>
      </c>
      <c r="H398" s="39">
        <v>44.63</v>
      </c>
      <c r="I398" s="38" t="s">
        <v>6579</v>
      </c>
    </row>
    <row r="399" spans="1:9">
      <c r="A399" s="38" t="s">
        <v>4830</v>
      </c>
      <c r="B399" s="42">
        <v>44747.621261574073</v>
      </c>
      <c r="C399" s="41">
        <v>87854</v>
      </c>
      <c r="D399" s="41">
        <v>295</v>
      </c>
      <c r="E399" s="38" t="s">
        <v>6580</v>
      </c>
      <c r="F399" s="40">
        <v>15.42</v>
      </c>
      <c r="G399" s="39">
        <v>5.29</v>
      </c>
      <c r="H399" s="39">
        <v>81.650000000000006</v>
      </c>
      <c r="I399" s="38" t="s">
        <v>6579</v>
      </c>
    </row>
    <row r="400" spans="1:9">
      <c r="A400" s="38" t="s">
        <v>3548</v>
      </c>
      <c r="B400" s="42">
        <v>44746.47928240741</v>
      </c>
      <c r="C400" s="41">
        <v>116396</v>
      </c>
      <c r="D400" s="41">
        <v>329</v>
      </c>
      <c r="E400" s="38" t="s">
        <v>6580</v>
      </c>
      <c r="F400" s="40">
        <v>15.55</v>
      </c>
      <c r="G400" s="39">
        <v>4.74</v>
      </c>
      <c r="H400" s="39">
        <v>73.69</v>
      </c>
      <c r="I400" s="38" t="s">
        <v>6579</v>
      </c>
    </row>
    <row r="401" spans="1:9">
      <c r="A401" s="38" t="s">
        <v>3548</v>
      </c>
      <c r="B401" s="42">
        <v>44749.679027777776</v>
      </c>
      <c r="C401" s="41">
        <v>117256</v>
      </c>
      <c r="D401" s="41">
        <v>306</v>
      </c>
      <c r="E401" s="38" t="s">
        <v>6580</v>
      </c>
      <c r="F401" s="40">
        <v>14.46</v>
      </c>
      <c r="G401" s="39">
        <v>4.9000000000000004</v>
      </c>
      <c r="H401" s="39">
        <v>70.88</v>
      </c>
      <c r="I401" s="38" t="s">
        <v>6579</v>
      </c>
    </row>
    <row r="402" spans="1:9">
      <c r="A402" s="38" t="s">
        <v>4845</v>
      </c>
      <c r="B402" s="42">
        <v>44747.392569444448</v>
      </c>
      <c r="C402" s="41">
        <v>166077</v>
      </c>
      <c r="D402" s="41">
        <v>347</v>
      </c>
      <c r="E402" s="38" t="s">
        <v>6580</v>
      </c>
      <c r="F402" s="40">
        <v>14.14</v>
      </c>
      <c r="G402" s="39">
        <v>4.95</v>
      </c>
      <c r="H402" s="39">
        <v>69.930000000000007</v>
      </c>
      <c r="I402" s="38" t="s">
        <v>6579</v>
      </c>
    </row>
    <row r="403" spans="1:9">
      <c r="A403" s="38" t="s">
        <v>4845</v>
      </c>
      <c r="B403" s="42">
        <v>44748.202604166669</v>
      </c>
      <c r="C403" s="41">
        <v>166416</v>
      </c>
      <c r="D403" s="41">
        <v>339</v>
      </c>
      <c r="E403" s="38" t="s">
        <v>6580</v>
      </c>
      <c r="F403" s="40">
        <v>13.16</v>
      </c>
      <c r="G403" s="39">
        <v>4.8600000000000003</v>
      </c>
      <c r="H403" s="39">
        <v>63.99</v>
      </c>
      <c r="I403" s="38" t="s">
        <v>6579</v>
      </c>
    </row>
    <row r="404" spans="1:9">
      <c r="A404" s="38" t="s">
        <v>4845</v>
      </c>
      <c r="B404" s="42">
        <v>44749.563043981485</v>
      </c>
      <c r="C404" s="41">
        <v>166763</v>
      </c>
      <c r="D404" s="41">
        <v>347</v>
      </c>
      <c r="E404" s="38" t="s">
        <v>6580</v>
      </c>
      <c r="F404" s="40">
        <v>14.37</v>
      </c>
      <c r="G404" s="39">
        <v>4.8</v>
      </c>
      <c r="H404" s="39">
        <v>68.92</v>
      </c>
      <c r="I404" s="38" t="s">
        <v>6579</v>
      </c>
    </row>
    <row r="405" spans="1:9">
      <c r="A405" s="38" t="s">
        <v>4845</v>
      </c>
      <c r="B405" s="42">
        <v>44750.559664351851</v>
      </c>
      <c r="C405" s="41">
        <v>167083</v>
      </c>
      <c r="D405" s="41">
        <v>320</v>
      </c>
      <c r="E405" s="38" t="s">
        <v>6580</v>
      </c>
      <c r="F405" s="40">
        <v>12.85</v>
      </c>
      <c r="G405" s="39">
        <v>4.67</v>
      </c>
      <c r="H405" s="39">
        <v>60</v>
      </c>
      <c r="I405" s="38" t="s">
        <v>6579</v>
      </c>
    </row>
    <row r="406" spans="1:9">
      <c r="A406" s="38" t="s">
        <v>4835</v>
      </c>
      <c r="B406" s="42">
        <v>44743.548715277779</v>
      </c>
      <c r="C406" s="41">
        <v>28730</v>
      </c>
      <c r="D406" s="41">
        <v>131</v>
      </c>
      <c r="E406" s="38" t="s">
        <v>6580</v>
      </c>
      <c r="F406" s="40">
        <v>7.64</v>
      </c>
      <c r="G406" s="39">
        <v>5.0999999999999996</v>
      </c>
      <c r="H406" s="39">
        <v>39</v>
      </c>
      <c r="I406" s="38" t="s">
        <v>6579</v>
      </c>
    </row>
    <row r="407" spans="1:9">
      <c r="A407" s="38" t="s">
        <v>2411</v>
      </c>
      <c r="B407" s="42">
        <v>44749.235775462963</v>
      </c>
      <c r="C407" s="41">
        <v>70605</v>
      </c>
      <c r="D407" s="41">
        <v>294</v>
      </c>
      <c r="E407" s="38" t="s">
        <v>6580</v>
      </c>
      <c r="F407" s="40">
        <v>15.38</v>
      </c>
      <c r="G407" s="39">
        <v>5.53</v>
      </c>
      <c r="H407" s="39">
        <v>85.01</v>
      </c>
      <c r="I407" s="38" t="s">
        <v>6579</v>
      </c>
    </row>
    <row r="408" spans="1:9">
      <c r="A408" s="38" t="s">
        <v>2396</v>
      </c>
      <c r="B408" s="42">
        <v>44749.48809027778</v>
      </c>
      <c r="C408" s="41">
        <v>64610</v>
      </c>
      <c r="D408" s="41">
        <v>310</v>
      </c>
      <c r="E408" s="38" t="s">
        <v>6580</v>
      </c>
      <c r="F408" s="40">
        <v>14.36</v>
      </c>
      <c r="G408" s="39">
        <v>4.5599999999999996</v>
      </c>
      <c r="H408" s="39">
        <v>65.47</v>
      </c>
      <c r="I408" s="38" t="s">
        <v>6579</v>
      </c>
    </row>
    <row r="409" spans="1:9">
      <c r="A409" s="38" t="s">
        <v>3411</v>
      </c>
      <c r="B409" s="42">
        <v>44743.42895833333</v>
      </c>
      <c r="C409" s="41">
        <v>165500</v>
      </c>
      <c r="D409" s="41">
        <v>396</v>
      </c>
      <c r="E409" s="38" t="s">
        <v>6580</v>
      </c>
      <c r="F409" s="40">
        <v>16.7</v>
      </c>
      <c r="G409" s="39">
        <v>5</v>
      </c>
      <c r="H409" s="39">
        <v>83.42</v>
      </c>
      <c r="I409" s="38" t="s">
        <v>6579</v>
      </c>
    </row>
    <row r="410" spans="1:9">
      <c r="A410" s="38" t="s">
        <v>3411</v>
      </c>
      <c r="B410" s="42">
        <v>44748.683287037034</v>
      </c>
      <c r="C410" s="41">
        <v>165977</v>
      </c>
      <c r="D410" s="41">
        <v>477</v>
      </c>
      <c r="E410" s="38" t="s">
        <v>6580</v>
      </c>
      <c r="F410" s="40">
        <v>10.64</v>
      </c>
      <c r="G410" s="39">
        <v>4.7</v>
      </c>
      <c r="H410" s="39">
        <v>50</v>
      </c>
      <c r="I410" s="38" t="s">
        <v>6579</v>
      </c>
    </row>
    <row r="411" spans="1:9">
      <c r="A411" s="38" t="s">
        <v>3411</v>
      </c>
      <c r="B411" s="42">
        <v>44749.586435185185</v>
      </c>
      <c r="C411" s="41">
        <v>166192</v>
      </c>
      <c r="D411" s="41">
        <v>215</v>
      </c>
      <c r="E411" s="38" t="s">
        <v>6580</v>
      </c>
      <c r="F411" s="40">
        <v>14.57</v>
      </c>
      <c r="G411" s="39">
        <v>4.9800000000000004</v>
      </c>
      <c r="H411" s="39">
        <v>72.56</v>
      </c>
      <c r="I411" s="38" t="s">
        <v>6579</v>
      </c>
    </row>
    <row r="412" spans="1:9">
      <c r="A412" s="38" t="s">
        <v>2518</v>
      </c>
      <c r="B412" s="42">
        <v>44747.349780092591</v>
      </c>
      <c r="C412" s="41">
        <v>66333</v>
      </c>
      <c r="D412" s="41">
        <v>277</v>
      </c>
      <c r="E412" s="38" t="s">
        <v>6580</v>
      </c>
      <c r="F412" s="40">
        <v>16.420000000000002</v>
      </c>
      <c r="G412" s="39">
        <v>4.38</v>
      </c>
      <c r="H412" s="39">
        <v>71.89</v>
      </c>
      <c r="I412" s="38" t="s">
        <v>6579</v>
      </c>
    </row>
    <row r="413" spans="1:9">
      <c r="A413" s="38" t="s">
        <v>2518</v>
      </c>
      <c r="B413" s="42">
        <v>44748.524305555555</v>
      </c>
      <c r="C413" s="41">
        <v>66627</v>
      </c>
      <c r="D413" s="41">
        <v>294</v>
      </c>
      <c r="E413" s="38" t="s">
        <v>6580</v>
      </c>
      <c r="F413" s="40">
        <v>11.77</v>
      </c>
      <c r="G413" s="39">
        <v>4.1100000000000003</v>
      </c>
      <c r="H413" s="39">
        <v>48.37</v>
      </c>
      <c r="I413" s="38" t="s">
        <v>6579</v>
      </c>
    </row>
    <row r="414" spans="1:9">
      <c r="A414" s="38" t="s">
        <v>2401</v>
      </c>
      <c r="B414" s="42">
        <v>44747.526620370372</v>
      </c>
      <c r="C414" s="41">
        <v>0</v>
      </c>
      <c r="D414" s="41">
        <v>328</v>
      </c>
      <c r="E414" s="38" t="s">
        <v>6580</v>
      </c>
      <c r="F414" s="40">
        <v>15.73</v>
      </c>
      <c r="G414" s="39">
        <v>4.4000000000000004</v>
      </c>
      <c r="H414" s="39">
        <v>69.23</v>
      </c>
      <c r="I414" s="38" t="s">
        <v>6579</v>
      </c>
    </row>
    <row r="415" spans="1:9">
      <c r="A415" s="38" t="s">
        <v>3563</v>
      </c>
      <c r="B415" s="42">
        <v>44747.409768518519</v>
      </c>
      <c r="C415" s="41">
        <v>86096</v>
      </c>
      <c r="D415" s="41">
        <v>318</v>
      </c>
      <c r="E415" s="38" t="s">
        <v>6580</v>
      </c>
      <c r="F415" s="40">
        <v>15.39</v>
      </c>
      <c r="G415" s="39">
        <v>4.0199999999999996</v>
      </c>
      <c r="H415" s="39">
        <v>61.94</v>
      </c>
      <c r="I415" s="38" t="s">
        <v>6579</v>
      </c>
    </row>
    <row r="416" spans="1:9">
      <c r="A416" s="38" t="s">
        <v>3563</v>
      </c>
      <c r="B416" s="42">
        <v>44748.363726851851</v>
      </c>
      <c r="C416" s="41">
        <v>87123</v>
      </c>
      <c r="D416" s="41">
        <v>327</v>
      </c>
      <c r="E416" s="38" t="s">
        <v>6580</v>
      </c>
      <c r="F416" s="40">
        <v>15.84</v>
      </c>
      <c r="G416" s="39">
        <v>4.08</v>
      </c>
      <c r="H416" s="39">
        <v>64.599999999999994</v>
      </c>
      <c r="I416" s="38" t="s">
        <v>6579</v>
      </c>
    </row>
    <row r="417" spans="1:9">
      <c r="A417" s="38" t="s">
        <v>4599</v>
      </c>
      <c r="B417" s="42">
        <v>44743.498206018521</v>
      </c>
      <c r="C417" s="41">
        <v>83536</v>
      </c>
      <c r="D417" s="41">
        <v>223</v>
      </c>
      <c r="E417" s="38" t="s">
        <v>6580</v>
      </c>
      <c r="F417" s="40">
        <v>14.02</v>
      </c>
      <c r="G417" s="39">
        <v>5.53</v>
      </c>
      <c r="H417" s="39">
        <v>77.55</v>
      </c>
      <c r="I417" s="38" t="s">
        <v>6579</v>
      </c>
    </row>
    <row r="418" spans="1:9">
      <c r="A418" s="38" t="s">
        <v>4599</v>
      </c>
      <c r="B418" s="42">
        <v>44747.658067129632</v>
      </c>
      <c r="C418" s="41">
        <v>83728</v>
      </c>
      <c r="D418" s="41">
        <v>192</v>
      </c>
      <c r="E418" s="38" t="s">
        <v>6580</v>
      </c>
      <c r="F418" s="40">
        <v>11.07</v>
      </c>
      <c r="G418" s="39">
        <v>5.25</v>
      </c>
      <c r="H418" s="39">
        <v>58.12</v>
      </c>
      <c r="I418" s="38" t="s">
        <v>6579</v>
      </c>
    </row>
    <row r="419" spans="1:9">
      <c r="A419" s="38" t="s">
        <v>2406</v>
      </c>
      <c r="B419" s="42">
        <v>44743.40730324074</v>
      </c>
      <c r="C419" s="41">
        <v>109532</v>
      </c>
      <c r="D419" s="41">
        <v>237</v>
      </c>
      <c r="E419" s="38" t="s">
        <v>6580</v>
      </c>
      <c r="F419" s="40">
        <v>8.83</v>
      </c>
      <c r="G419" s="39">
        <v>6.6</v>
      </c>
      <c r="H419" s="39">
        <v>58.29</v>
      </c>
      <c r="I419" s="38" t="s">
        <v>6579</v>
      </c>
    </row>
    <row r="420" spans="1:9">
      <c r="A420" s="38" t="s">
        <v>2406</v>
      </c>
      <c r="B420" s="42">
        <v>44747.47760416667</v>
      </c>
      <c r="C420" s="41">
        <v>109698</v>
      </c>
      <c r="D420" s="41">
        <v>166</v>
      </c>
      <c r="E420" s="38" t="s">
        <v>6580</v>
      </c>
      <c r="F420" s="40">
        <v>15.46</v>
      </c>
      <c r="G420" s="39">
        <v>6.15</v>
      </c>
      <c r="H420" s="39">
        <v>95.11</v>
      </c>
      <c r="I420" s="38" t="s">
        <v>6579</v>
      </c>
    </row>
    <row r="421" spans="1:9">
      <c r="A421" s="38" t="s">
        <v>2406</v>
      </c>
      <c r="B421" s="42">
        <v>44749.417939814812</v>
      </c>
      <c r="C421" s="41">
        <v>109980</v>
      </c>
      <c r="D421" s="41">
        <v>282</v>
      </c>
      <c r="E421" s="38" t="s">
        <v>6580</v>
      </c>
      <c r="F421" s="40">
        <v>8.11</v>
      </c>
      <c r="G421" s="39">
        <v>6.6</v>
      </c>
      <c r="H421" s="39">
        <v>53.56</v>
      </c>
      <c r="I421" s="38" t="s">
        <v>6579</v>
      </c>
    </row>
    <row r="422" spans="1:9">
      <c r="A422" s="38" t="s">
        <v>2406</v>
      </c>
      <c r="B422" s="42">
        <v>44750.482488425929</v>
      </c>
      <c r="C422" s="41">
        <v>110139</v>
      </c>
      <c r="D422" s="41">
        <v>159</v>
      </c>
      <c r="E422" s="38" t="s">
        <v>6580</v>
      </c>
      <c r="F422" s="40">
        <v>14.24</v>
      </c>
      <c r="G422" s="39">
        <v>6.1</v>
      </c>
      <c r="H422" s="39">
        <v>86.86</v>
      </c>
      <c r="I422" s="38" t="s">
        <v>6579</v>
      </c>
    </row>
    <row r="423" spans="1:9">
      <c r="A423" s="38" t="s">
        <v>2104</v>
      </c>
      <c r="B423" s="42">
        <v>44743.555902777778</v>
      </c>
      <c r="C423" s="41">
        <v>99615</v>
      </c>
      <c r="D423" s="41">
        <v>312</v>
      </c>
      <c r="E423" s="38" t="s">
        <v>6580</v>
      </c>
      <c r="F423" s="40">
        <v>15.83</v>
      </c>
      <c r="G423" s="39">
        <v>6.44</v>
      </c>
      <c r="H423" s="39">
        <v>101.96</v>
      </c>
      <c r="I423" s="38" t="s">
        <v>6579</v>
      </c>
    </row>
    <row r="424" spans="1:9">
      <c r="A424" s="38" t="s">
        <v>2104</v>
      </c>
      <c r="B424" s="42">
        <v>44749.601157407407</v>
      </c>
      <c r="C424" s="41">
        <v>99860</v>
      </c>
      <c r="D424" s="41">
        <v>245</v>
      </c>
      <c r="E424" s="38" t="s">
        <v>6580</v>
      </c>
      <c r="F424" s="40">
        <v>13.29</v>
      </c>
      <c r="G424" s="39">
        <v>7</v>
      </c>
      <c r="H424" s="39">
        <v>93.02</v>
      </c>
      <c r="I424" s="38" t="s">
        <v>6579</v>
      </c>
    </row>
    <row r="425" spans="1:9">
      <c r="A425" s="38" t="s">
        <v>280</v>
      </c>
      <c r="B425" s="42">
        <v>44747.422083333331</v>
      </c>
      <c r="C425" s="41">
        <v>68472</v>
      </c>
      <c r="D425" s="41">
        <v>259</v>
      </c>
      <c r="E425" s="38" t="s">
        <v>6580</v>
      </c>
      <c r="F425" s="40">
        <v>13.93</v>
      </c>
      <c r="G425" s="39">
        <v>4.63</v>
      </c>
      <c r="H425" s="39">
        <v>64.489999999999995</v>
      </c>
      <c r="I425" s="38" t="s">
        <v>6579</v>
      </c>
    </row>
    <row r="426" spans="1:9">
      <c r="A426" s="38" t="s">
        <v>280</v>
      </c>
      <c r="B426" s="42">
        <v>44749.711041666669</v>
      </c>
      <c r="C426" s="41">
        <v>68822</v>
      </c>
      <c r="D426" s="41">
        <v>350</v>
      </c>
      <c r="E426" s="38" t="s">
        <v>6580</v>
      </c>
      <c r="F426" s="40">
        <v>17.02</v>
      </c>
      <c r="G426" s="39">
        <v>4.8</v>
      </c>
      <c r="H426" s="39">
        <v>81.7</v>
      </c>
      <c r="I426" s="38" t="s">
        <v>6579</v>
      </c>
    </row>
    <row r="427" spans="1:9">
      <c r="A427" s="38" t="s">
        <v>3718</v>
      </c>
      <c r="B427" s="42">
        <v>44747.296597222223</v>
      </c>
      <c r="C427" s="41">
        <v>123889</v>
      </c>
      <c r="D427" s="41">
        <v>153</v>
      </c>
      <c r="E427" s="38" t="s">
        <v>6580</v>
      </c>
      <c r="F427" s="40">
        <v>7.57</v>
      </c>
      <c r="G427" s="39">
        <v>4.9400000000000004</v>
      </c>
      <c r="H427" s="39">
        <v>37.4</v>
      </c>
      <c r="I427" s="38" t="s">
        <v>6579</v>
      </c>
    </row>
    <row r="428" spans="1:9">
      <c r="A428" s="38" t="s">
        <v>3718</v>
      </c>
      <c r="B428" s="42">
        <v>44748.286053240743</v>
      </c>
      <c r="C428" s="41">
        <v>124027</v>
      </c>
      <c r="D428" s="41">
        <v>138</v>
      </c>
      <c r="E428" s="38" t="s">
        <v>6580</v>
      </c>
      <c r="F428" s="40">
        <v>6.09</v>
      </c>
      <c r="G428" s="39">
        <v>4.9000000000000004</v>
      </c>
      <c r="H428" s="39">
        <v>29.86</v>
      </c>
      <c r="I428" s="38" t="s">
        <v>6579</v>
      </c>
    </row>
    <row r="429" spans="1:9">
      <c r="A429" s="38" t="s">
        <v>3718</v>
      </c>
      <c r="B429" s="42">
        <v>44749.340046296296</v>
      </c>
      <c r="C429" s="41">
        <v>124227</v>
      </c>
      <c r="D429" s="41">
        <v>200</v>
      </c>
      <c r="E429" s="38" t="s">
        <v>6580</v>
      </c>
      <c r="F429" s="40">
        <v>8.9499999999999993</v>
      </c>
      <c r="G429" s="39">
        <v>4.9000000000000004</v>
      </c>
      <c r="H429" s="39">
        <v>43.89</v>
      </c>
      <c r="I429" s="38" t="s">
        <v>6579</v>
      </c>
    </row>
    <row r="430" spans="1:9">
      <c r="A430" s="38" t="s">
        <v>2416</v>
      </c>
      <c r="B430" s="42">
        <v>44743.51390046296</v>
      </c>
      <c r="C430" s="41">
        <v>72487</v>
      </c>
      <c r="D430" s="41">
        <v>406</v>
      </c>
      <c r="E430" s="38" t="s">
        <v>6580</v>
      </c>
      <c r="F430" s="40">
        <v>22.62</v>
      </c>
      <c r="G430" s="39">
        <v>4.16</v>
      </c>
      <c r="H430" s="39">
        <v>94.08</v>
      </c>
      <c r="I430" s="38" t="s">
        <v>6579</v>
      </c>
    </row>
    <row r="431" spans="1:9">
      <c r="A431" s="38" t="s">
        <v>3568</v>
      </c>
      <c r="B431" s="42">
        <v>44748.349895833337</v>
      </c>
      <c r="C431" s="41">
        <v>79345</v>
      </c>
      <c r="D431" s="41">
        <v>276</v>
      </c>
      <c r="E431" s="38" t="s">
        <v>6580</v>
      </c>
      <c r="F431" s="40">
        <v>18.8</v>
      </c>
      <c r="G431" s="39">
        <v>4.5999999999999996</v>
      </c>
      <c r="H431" s="39">
        <v>86.41</v>
      </c>
      <c r="I431" s="38" t="s">
        <v>6579</v>
      </c>
    </row>
    <row r="432" spans="1:9">
      <c r="A432" s="38" t="s">
        <v>3568</v>
      </c>
      <c r="B432" s="42">
        <v>44749.391435185185</v>
      </c>
      <c r="C432" s="41">
        <v>79664</v>
      </c>
      <c r="D432" s="41">
        <v>319</v>
      </c>
      <c r="E432" s="38" t="s">
        <v>6580</v>
      </c>
      <c r="F432" s="40">
        <v>19.72</v>
      </c>
      <c r="G432" s="39">
        <v>4.3099999999999996</v>
      </c>
      <c r="H432" s="39">
        <v>85.01</v>
      </c>
      <c r="I432" s="38" t="s">
        <v>6579</v>
      </c>
    </row>
    <row r="433" spans="1:9">
      <c r="A433" s="38" t="s">
        <v>285</v>
      </c>
      <c r="B433" s="42">
        <v>44747.439120370371</v>
      </c>
      <c r="C433" s="41">
        <v>150313</v>
      </c>
      <c r="D433" s="41">
        <v>472</v>
      </c>
      <c r="E433" s="38" t="s">
        <v>6580</v>
      </c>
      <c r="F433" s="40">
        <v>23.18</v>
      </c>
      <c r="G433" s="39">
        <v>4.4000000000000004</v>
      </c>
      <c r="H433" s="39">
        <v>101.88</v>
      </c>
      <c r="I433" s="38" t="s">
        <v>6579</v>
      </c>
    </row>
    <row r="434" spans="1:9">
      <c r="A434" s="38" t="s">
        <v>3632</v>
      </c>
      <c r="B434" s="42">
        <v>44747.80431712963</v>
      </c>
      <c r="C434" s="41">
        <v>94716</v>
      </c>
      <c r="D434" s="41">
        <v>356</v>
      </c>
      <c r="E434" s="38" t="s">
        <v>6580</v>
      </c>
      <c r="F434" s="40">
        <v>20.75</v>
      </c>
      <c r="G434" s="39">
        <v>4.4000000000000004</v>
      </c>
      <c r="H434" s="39">
        <v>91.2</v>
      </c>
      <c r="I434" s="38" t="s">
        <v>6579</v>
      </c>
    </row>
    <row r="435" spans="1:9">
      <c r="A435" s="38" t="s">
        <v>3632</v>
      </c>
      <c r="B435" s="42">
        <v>44750.365486111114</v>
      </c>
      <c r="C435" s="41">
        <v>95106</v>
      </c>
      <c r="D435" s="41">
        <v>390</v>
      </c>
      <c r="E435" s="38" t="s">
        <v>6580</v>
      </c>
      <c r="F435" s="40">
        <v>23.54</v>
      </c>
      <c r="G435" s="39">
        <v>4.25</v>
      </c>
      <c r="H435" s="39">
        <v>100.01</v>
      </c>
      <c r="I435" s="38" t="s">
        <v>6579</v>
      </c>
    </row>
    <row r="436" spans="1:9">
      <c r="A436" s="38" t="s">
        <v>3576</v>
      </c>
      <c r="B436" s="42">
        <v>44743.629224537035</v>
      </c>
      <c r="C436" s="41">
        <v>89054</v>
      </c>
      <c r="D436" s="41">
        <v>334</v>
      </c>
      <c r="E436" s="38" t="s">
        <v>6580</v>
      </c>
      <c r="F436" s="40">
        <v>12.37</v>
      </c>
      <c r="G436" s="39">
        <v>4.2</v>
      </c>
      <c r="H436" s="39">
        <v>51.98</v>
      </c>
      <c r="I436" s="38" t="s">
        <v>6579</v>
      </c>
    </row>
    <row r="437" spans="1:9">
      <c r="A437" s="38" t="s">
        <v>3576</v>
      </c>
      <c r="B437" s="42">
        <v>44749.331157407411</v>
      </c>
      <c r="C437" s="41">
        <v>89267</v>
      </c>
      <c r="D437" s="41">
        <v>213</v>
      </c>
      <c r="E437" s="38" t="s">
        <v>6580</v>
      </c>
      <c r="F437" s="40">
        <v>19.260000000000002</v>
      </c>
      <c r="G437" s="39">
        <v>4.38</v>
      </c>
      <c r="H437" s="39">
        <v>84.35</v>
      </c>
      <c r="I437" s="38" t="s">
        <v>6579</v>
      </c>
    </row>
    <row r="438" spans="1:9">
      <c r="A438" s="38" t="s">
        <v>4848</v>
      </c>
      <c r="B438" s="42">
        <v>44743.464594907404</v>
      </c>
      <c r="C438" s="41">
        <v>51037</v>
      </c>
      <c r="D438" s="41">
        <v>415</v>
      </c>
      <c r="E438" s="38" t="s">
        <v>6580</v>
      </c>
      <c r="F438" s="40">
        <v>23.37</v>
      </c>
      <c r="G438" s="39">
        <v>4.5999999999999996</v>
      </c>
      <c r="H438" s="39">
        <v>107.5</v>
      </c>
      <c r="I438" s="38" t="s">
        <v>6579</v>
      </c>
    </row>
    <row r="439" spans="1:9">
      <c r="A439" s="38" t="s">
        <v>4848</v>
      </c>
      <c r="B439" s="42">
        <v>44750.346932870372</v>
      </c>
      <c r="C439" s="41">
        <v>51429</v>
      </c>
      <c r="D439" s="41">
        <v>392</v>
      </c>
      <c r="E439" s="38" t="s">
        <v>6580</v>
      </c>
      <c r="F439" s="40">
        <v>23.89</v>
      </c>
      <c r="G439" s="39">
        <v>4.4800000000000004</v>
      </c>
      <c r="H439" s="39">
        <v>107.02</v>
      </c>
      <c r="I439" s="38" t="s">
        <v>6579</v>
      </c>
    </row>
    <row r="440" spans="1:9">
      <c r="A440" s="38" t="s">
        <v>4853</v>
      </c>
      <c r="B440" s="42">
        <v>44747.340891203705</v>
      </c>
      <c r="C440" s="41">
        <v>52498</v>
      </c>
      <c r="D440" s="41">
        <v>210</v>
      </c>
      <c r="E440" s="38" t="s">
        <v>6580</v>
      </c>
      <c r="F440" s="40">
        <v>14.72</v>
      </c>
      <c r="G440" s="39">
        <v>4.84</v>
      </c>
      <c r="H440" s="39">
        <v>71.25</v>
      </c>
      <c r="I440" s="38" t="s">
        <v>6579</v>
      </c>
    </row>
    <row r="441" spans="1:9">
      <c r="A441" s="38" t="s">
        <v>4853</v>
      </c>
      <c r="B441" s="42">
        <v>44749.325011574074</v>
      </c>
      <c r="C441" s="41">
        <v>52731</v>
      </c>
      <c r="D441" s="41">
        <v>233</v>
      </c>
      <c r="E441" s="38" t="s">
        <v>6580</v>
      </c>
      <c r="F441" s="40">
        <v>15.71</v>
      </c>
      <c r="G441" s="39">
        <v>4.76</v>
      </c>
      <c r="H441" s="39">
        <v>74.77</v>
      </c>
      <c r="I441" s="38" t="s">
        <v>6579</v>
      </c>
    </row>
    <row r="442" spans="1:9">
      <c r="A442" s="38" t="s">
        <v>291</v>
      </c>
      <c r="B442" s="42">
        <v>44747.311620370368</v>
      </c>
      <c r="C442" s="41">
        <v>61275</v>
      </c>
      <c r="D442" s="41">
        <v>105</v>
      </c>
      <c r="E442" s="38" t="s">
        <v>6580</v>
      </c>
      <c r="F442" s="40">
        <v>9.3699999999999992</v>
      </c>
      <c r="G442" s="39">
        <v>4.8</v>
      </c>
      <c r="H442" s="39">
        <v>45.01</v>
      </c>
      <c r="I442" s="38" t="s">
        <v>6579</v>
      </c>
    </row>
    <row r="443" spans="1:9">
      <c r="A443" s="38" t="s">
        <v>291</v>
      </c>
      <c r="B443" s="42">
        <v>44749.324050925927</v>
      </c>
      <c r="C443" s="41">
        <v>61455</v>
      </c>
      <c r="D443" s="41">
        <v>180</v>
      </c>
      <c r="E443" s="38" t="s">
        <v>6580</v>
      </c>
      <c r="F443" s="40">
        <v>11.23</v>
      </c>
      <c r="G443" s="39">
        <v>4.7699999999999996</v>
      </c>
      <c r="H443" s="39">
        <v>53.57</v>
      </c>
      <c r="I443" s="38" t="s">
        <v>6579</v>
      </c>
    </row>
    <row r="444" spans="1:9">
      <c r="A444" s="38" t="s">
        <v>4858</v>
      </c>
      <c r="B444" s="42">
        <v>44749.723460648151</v>
      </c>
      <c r="C444" s="41">
        <v>58228</v>
      </c>
      <c r="D444" s="41">
        <v>168</v>
      </c>
      <c r="E444" s="38" t="s">
        <v>6581</v>
      </c>
      <c r="F444" s="40">
        <v>10.35</v>
      </c>
      <c r="G444" s="39">
        <v>5.2</v>
      </c>
      <c r="H444" s="39">
        <v>53.81</v>
      </c>
      <c r="I444" s="38" t="s">
        <v>6579</v>
      </c>
    </row>
    <row r="445" spans="1:9">
      <c r="A445" s="38" t="s">
        <v>3581</v>
      </c>
      <c r="B445" s="42">
        <v>44748.31826388889</v>
      </c>
      <c r="C445" s="41">
        <v>97791</v>
      </c>
      <c r="D445" s="41">
        <v>328</v>
      </c>
      <c r="E445" s="38" t="s">
        <v>6580</v>
      </c>
      <c r="F445" s="40">
        <v>21.29</v>
      </c>
      <c r="G445" s="39">
        <v>4.08</v>
      </c>
      <c r="H445" s="39">
        <v>86.85</v>
      </c>
      <c r="I445" s="38" t="s">
        <v>6579</v>
      </c>
    </row>
    <row r="446" spans="1:9">
      <c r="A446" s="38" t="s">
        <v>2426</v>
      </c>
      <c r="B446" s="42">
        <v>44748.577291666668</v>
      </c>
      <c r="C446" s="41">
        <v>72132</v>
      </c>
      <c r="D446" s="41">
        <v>285</v>
      </c>
      <c r="E446" s="38" t="s">
        <v>6580</v>
      </c>
      <c r="F446" s="40">
        <v>22.05</v>
      </c>
      <c r="G446" s="39">
        <v>4.5999999999999996</v>
      </c>
      <c r="H446" s="39">
        <v>101.45</v>
      </c>
      <c r="I446" s="38" t="s">
        <v>6579</v>
      </c>
    </row>
    <row r="447" spans="1:9">
      <c r="A447" s="38" t="s">
        <v>297</v>
      </c>
      <c r="B447" s="42">
        <v>44747.396944444445</v>
      </c>
      <c r="C447" s="41">
        <v>87960</v>
      </c>
      <c r="D447" s="41">
        <v>522</v>
      </c>
      <c r="E447" s="38" t="s">
        <v>6580</v>
      </c>
      <c r="F447" s="40">
        <v>12.74</v>
      </c>
      <c r="G447" s="39">
        <v>4.8</v>
      </c>
      <c r="H447" s="39">
        <v>61.12</v>
      </c>
      <c r="I447" s="38" t="s">
        <v>6579</v>
      </c>
    </row>
    <row r="448" spans="1:9">
      <c r="A448" s="38" t="s">
        <v>297</v>
      </c>
      <c r="B448" s="42">
        <v>44749.278437499997</v>
      </c>
      <c r="C448" s="41">
        <v>87482</v>
      </c>
      <c r="D448" s="41">
        <v>340</v>
      </c>
      <c r="E448" s="38" t="s">
        <v>6580</v>
      </c>
      <c r="F448" s="40">
        <v>20</v>
      </c>
      <c r="G448" s="39">
        <v>4.8</v>
      </c>
      <c r="H448" s="39">
        <v>95.98</v>
      </c>
      <c r="I448" s="38" t="s">
        <v>6579</v>
      </c>
    </row>
    <row r="449" spans="1:9">
      <c r="A449" s="38" t="s">
        <v>3586</v>
      </c>
      <c r="B449" s="42">
        <v>44748.18854166667</v>
      </c>
      <c r="C449" s="41">
        <v>69348</v>
      </c>
      <c r="D449" s="41">
        <v>221</v>
      </c>
      <c r="E449" s="38" t="s">
        <v>6580</v>
      </c>
      <c r="F449" s="40">
        <v>16.63</v>
      </c>
      <c r="G449" s="39">
        <v>4.5999999999999996</v>
      </c>
      <c r="H449" s="39">
        <v>76.48</v>
      </c>
      <c r="I449" s="38" t="s">
        <v>6579</v>
      </c>
    </row>
    <row r="450" spans="1:9">
      <c r="A450" s="38" t="s">
        <v>3586</v>
      </c>
      <c r="B450" s="42">
        <v>44749.198900462965</v>
      </c>
      <c r="C450" s="41">
        <v>69520</v>
      </c>
      <c r="D450" s="41">
        <v>172</v>
      </c>
      <c r="E450" s="38" t="s">
        <v>6580</v>
      </c>
      <c r="F450" s="40">
        <v>11.83</v>
      </c>
      <c r="G450" s="39">
        <v>4.5999999999999996</v>
      </c>
      <c r="H450" s="39">
        <v>54.4</v>
      </c>
      <c r="I450" s="38" t="s">
        <v>6579</v>
      </c>
    </row>
    <row r="451" spans="1:9">
      <c r="A451" s="38" t="s">
        <v>3591</v>
      </c>
      <c r="B451" s="42">
        <v>44743.3437037037</v>
      </c>
      <c r="C451" s="41">
        <v>59675</v>
      </c>
      <c r="D451" s="41">
        <v>221</v>
      </c>
      <c r="E451" s="38" t="s">
        <v>6580</v>
      </c>
      <c r="F451" s="40">
        <v>13.79</v>
      </c>
      <c r="G451" s="39">
        <v>4.6399999999999997</v>
      </c>
      <c r="H451" s="39">
        <v>63.95</v>
      </c>
      <c r="I451" s="38" t="s">
        <v>6579</v>
      </c>
    </row>
    <row r="452" spans="1:9">
      <c r="A452" s="38" t="s">
        <v>3591</v>
      </c>
      <c r="B452" s="42">
        <v>44747.334374999999</v>
      </c>
      <c r="C452" s="41">
        <v>59824</v>
      </c>
      <c r="D452" s="41">
        <v>149</v>
      </c>
      <c r="E452" s="38" t="s">
        <v>6580</v>
      </c>
      <c r="F452" s="40">
        <v>13.98</v>
      </c>
      <c r="G452" s="39">
        <v>4.8600000000000003</v>
      </c>
      <c r="H452" s="39">
        <v>67.94</v>
      </c>
      <c r="I452" s="38" t="s">
        <v>6579</v>
      </c>
    </row>
    <row r="453" spans="1:9">
      <c r="A453" s="38" t="s">
        <v>3591</v>
      </c>
      <c r="B453" s="42">
        <v>44750.314571759256</v>
      </c>
      <c r="C453" s="41">
        <v>60016</v>
      </c>
      <c r="D453" s="41">
        <v>192</v>
      </c>
      <c r="E453" s="38" t="s">
        <v>6580</v>
      </c>
      <c r="F453" s="40">
        <v>12.35</v>
      </c>
      <c r="G453" s="39">
        <v>4.83</v>
      </c>
      <c r="H453" s="39">
        <v>59.64</v>
      </c>
      <c r="I453" s="38" t="s">
        <v>6579</v>
      </c>
    </row>
    <row r="454" spans="1:9">
      <c r="A454" s="38" t="s">
        <v>3601</v>
      </c>
      <c r="B454" s="42">
        <v>44743.289178240739</v>
      </c>
      <c r="C454" s="41">
        <v>119346</v>
      </c>
      <c r="D454" s="41">
        <v>188</v>
      </c>
      <c r="E454" s="38" t="s">
        <v>6580</v>
      </c>
      <c r="F454" s="40">
        <v>11.54</v>
      </c>
      <c r="G454" s="39">
        <v>4.8</v>
      </c>
      <c r="H454" s="39">
        <v>55.39</v>
      </c>
      <c r="I454" s="38" t="s">
        <v>6579</v>
      </c>
    </row>
    <row r="455" spans="1:9">
      <c r="A455" s="38" t="s">
        <v>3601</v>
      </c>
      <c r="B455" s="42">
        <v>44747.502337962964</v>
      </c>
      <c r="C455" s="41">
        <v>119569</v>
      </c>
      <c r="D455" s="41">
        <v>223</v>
      </c>
      <c r="E455" s="38" t="s">
        <v>6580</v>
      </c>
      <c r="F455" s="40">
        <v>12.86</v>
      </c>
      <c r="G455" s="39">
        <v>4.8600000000000003</v>
      </c>
      <c r="H455" s="39">
        <v>62.49</v>
      </c>
      <c r="I455" s="38" t="s">
        <v>6579</v>
      </c>
    </row>
    <row r="456" spans="1:9">
      <c r="A456" s="38" t="s">
        <v>3601</v>
      </c>
      <c r="B456" s="42">
        <v>44748.669374999998</v>
      </c>
      <c r="C456" s="41">
        <v>119840</v>
      </c>
      <c r="D456" s="41">
        <v>271</v>
      </c>
      <c r="E456" s="38" t="s">
        <v>6580</v>
      </c>
      <c r="F456" s="40">
        <v>15.08</v>
      </c>
      <c r="G456" s="39">
        <v>4.93</v>
      </c>
      <c r="H456" s="39">
        <v>74.36</v>
      </c>
      <c r="I456" s="38" t="s">
        <v>6579</v>
      </c>
    </row>
    <row r="457" spans="1:9">
      <c r="A457" s="38" t="s">
        <v>3601</v>
      </c>
      <c r="B457" s="42">
        <v>44749.712511574071</v>
      </c>
      <c r="C457" s="41">
        <v>120054</v>
      </c>
      <c r="D457" s="41">
        <v>214</v>
      </c>
      <c r="E457" s="38" t="s">
        <v>6580</v>
      </c>
      <c r="F457" s="40">
        <v>13.52</v>
      </c>
      <c r="G457" s="39">
        <v>4.6399999999999997</v>
      </c>
      <c r="H457" s="39">
        <v>62.73</v>
      </c>
      <c r="I457" s="38" t="s">
        <v>6579</v>
      </c>
    </row>
    <row r="458" spans="1:9">
      <c r="A458" s="38" t="s">
        <v>303</v>
      </c>
      <c r="B458" s="42">
        <v>44743.263379629629</v>
      </c>
      <c r="C458" s="41">
        <v>80156</v>
      </c>
      <c r="D458" s="41">
        <v>184</v>
      </c>
      <c r="E458" s="38" t="s">
        <v>6580</v>
      </c>
      <c r="F458" s="40">
        <v>14.5</v>
      </c>
      <c r="G458" s="39">
        <v>5</v>
      </c>
      <c r="H458" s="39">
        <v>72.430000000000007</v>
      </c>
      <c r="I458" s="38" t="s">
        <v>6579</v>
      </c>
    </row>
    <row r="459" spans="1:9">
      <c r="A459" s="38" t="s">
        <v>303</v>
      </c>
      <c r="B459" s="42">
        <v>44750.221504629626</v>
      </c>
      <c r="C459" s="41">
        <v>80448</v>
      </c>
      <c r="D459" s="41">
        <v>292</v>
      </c>
      <c r="E459" s="38" t="s">
        <v>6580</v>
      </c>
      <c r="F459" s="40">
        <v>22.89</v>
      </c>
      <c r="G459" s="39">
        <v>4.79</v>
      </c>
      <c r="H459" s="39">
        <v>109.74</v>
      </c>
      <c r="I459" s="38" t="s">
        <v>6579</v>
      </c>
    </row>
    <row r="460" spans="1:9">
      <c r="A460" s="38" t="s">
        <v>309</v>
      </c>
      <c r="B460" s="42">
        <v>44743.262118055558</v>
      </c>
      <c r="C460" s="41">
        <v>114897</v>
      </c>
      <c r="D460" s="41">
        <v>336</v>
      </c>
      <c r="E460" s="38" t="s">
        <v>6580</v>
      </c>
      <c r="F460" s="40">
        <v>20.399999999999999</v>
      </c>
      <c r="G460" s="39">
        <v>4.8</v>
      </c>
      <c r="H460" s="39">
        <v>97.94</v>
      </c>
      <c r="I460" s="38" t="s">
        <v>6579</v>
      </c>
    </row>
    <row r="461" spans="1:9">
      <c r="A461" s="38" t="s">
        <v>309</v>
      </c>
      <c r="B461" s="42">
        <v>44749.256782407407</v>
      </c>
      <c r="C461" s="41">
        <v>114514</v>
      </c>
      <c r="D461" s="41">
        <v>391</v>
      </c>
      <c r="E461" s="38" t="s">
        <v>6580</v>
      </c>
      <c r="F461" s="40">
        <v>23.75</v>
      </c>
      <c r="G461" s="39">
        <v>4.6500000000000004</v>
      </c>
      <c r="H461" s="39">
        <v>110.46</v>
      </c>
      <c r="I461" s="38" t="s">
        <v>6579</v>
      </c>
    </row>
    <row r="462" spans="1:9">
      <c r="A462" s="38" t="s">
        <v>3606</v>
      </c>
      <c r="B462" s="42">
        <v>44748.349247685182</v>
      </c>
      <c r="C462" s="41">
        <v>95758</v>
      </c>
      <c r="D462" s="41">
        <v>308</v>
      </c>
      <c r="E462" s="38" t="s">
        <v>6580</v>
      </c>
      <c r="F462" s="40">
        <v>20.92</v>
      </c>
      <c r="G462" s="39">
        <v>4.82</v>
      </c>
      <c r="H462" s="39">
        <v>100.82</v>
      </c>
      <c r="I462" s="38" t="s">
        <v>6579</v>
      </c>
    </row>
    <row r="463" spans="1:9">
      <c r="A463" s="38" t="s">
        <v>3606</v>
      </c>
      <c r="B463" s="42">
        <v>44750.421782407408</v>
      </c>
      <c r="C463" s="41">
        <v>98653</v>
      </c>
      <c r="D463" s="41">
        <v>327</v>
      </c>
      <c r="E463" s="38" t="s">
        <v>6580</v>
      </c>
      <c r="F463" s="40">
        <v>20.329999999999998</v>
      </c>
      <c r="G463" s="39">
        <v>4.58</v>
      </c>
      <c r="H463" s="39">
        <v>93.11</v>
      </c>
      <c r="I463" s="38" t="s">
        <v>6579</v>
      </c>
    </row>
    <row r="464" spans="1:9">
      <c r="A464" s="38" t="s">
        <v>2436</v>
      </c>
      <c r="B464" s="42">
        <v>44749.663530092592</v>
      </c>
      <c r="C464" s="41">
        <v>62884</v>
      </c>
      <c r="D464" s="41">
        <v>382</v>
      </c>
      <c r="E464" s="38" t="s">
        <v>6580</v>
      </c>
      <c r="F464" s="40">
        <v>23.8</v>
      </c>
      <c r="G464" s="39">
        <v>4.8</v>
      </c>
      <c r="H464" s="39">
        <v>114.24</v>
      </c>
      <c r="I464" s="38" t="s">
        <v>6579</v>
      </c>
    </row>
    <row r="465" spans="1:9">
      <c r="A465" s="38" t="s">
        <v>2441</v>
      </c>
      <c r="B465" s="42">
        <v>44747.480057870373</v>
      </c>
      <c r="C465" s="41">
        <v>78522</v>
      </c>
      <c r="D465" s="41">
        <v>275</v>
      </c>
      <c r="E465" s="38" t="s">
        <v>6580</v>
      </c>
      <c r="F465" s="40">
        <v>19.48</v>
      </c>
      <c r="G465" s="39">
        <v>4.4000000000000004</v>
      </c>
      <c r="H465" s="39">
        <v>85.62</v>
      </c>
      <c r="I465" s="38" t="s">
        <v>6579</v>
      </c>
    </row>
    <row r="466" spans="1:9">
      <c r="A466" s="38" t="s">
        <v>2441</v>
      </c>
      <c r="B466" s="42">
        <v>44748.651932870373</v>
      </c>
      <c r="C466" s="41">
        <v>78782</v>
      </c>
      <c r="D466" s="41">
        <v>260</v>
      </c>
      <c r="E466" s="38" t="s">
        <v>6580</v>
      </c>
      <c r="F466" s="40">
        <v>17.53</v>
      </c>
      <c r="G466" s="39">
        <v>4.3600000000000003</v>
      </c>
      <c r="H466" s="39">
        <v>76.430000000000007</v>
      </c>
      <c r="I466" s="38" t="s">
        <v>6579</v>
      </c>
    </row>
    <row r="467" spans="1:9">
      <c r="A467" s="38" t="s">
        <v>3616</v>
      </c>
      <c r="B467" s="42">
        <v>44750.525810185187</v>
      </c>
      <c r="C467" s="41">
        <v>110833</v>
      </c>
      <c r="D467" s="41">
        <v>258</v>
      </c>
      <c r="E467" s="38" t="s">
        <v>6580</v>
      </c>
      <c r="F467" s="40">
        <v>18.48</v>
      </c>
      <c r="G467" s="39">
        <v>4.33</v>
      </c>
      <c r="H467" s="39">
        <v>80.010000000000005</v>
      </c>
      <c r="I467" s="38" t="s">
        <v>6579</v>
      </c>
    </row>
    <row r="468" spans="1:9">
      <c r="A468" s="38" t="s">
        <v>3621</v>
      </c>
      <c r="B468" s="42">
        <v>44747.442060185182</v>
      </c>
      <c r="C468" s="41">
        <v>83298</v>
      </c>
      <c r="D468" s="41">
        <v>294</v>
      </c>
      <c r="E468" s="38" t="s">
        <v>6580</v>
      </c>
      <c r="F468" s="40">
        <v>18.239999999999998</v>
      </c>
      <c r="G468" s="39">
        <v>4.37</v>
      </c>
      <c r="H468" s="39">
        <v>79.7</v>
      </c>
      <c r="I468" s="38" t="s">
        <v>6579</v>
      </c>
    </row>
    <row r="469" spans="1:9">
      <c r="A469" s="38" t="s">
        <v>3621</v>
      </c>
      <c r="B469" s="42">
        <v>44749.326018518521</v>
      </c>
      <c r="C469" s="41">
        <v>83642</v>
      </c>
      <c r="D469" s="41">
        <v>344</v>
      </c>
      <c r="E469" s="38" t="s">
        <v>6580</v>
      </c>
      <c r="F469" s="40">
        <v>19.649999999999999</v>
      </c>
      <c r="G469" s="39">
        <v>4.1900000000000004</v>
      </c>
      <c r="H469" s="39">
        <v>82.41</v>
      </c>
      <c r="I469" s="38" t="s">
        <v>6579</v>
      </c>
    </row>
    <row r="470" spans="1:9">
      <c r="A470" s="38" t="s">
        <v>4863</v>
      </c>
      <c r="B470" s="42">
        <v>44747.511979166666</v>
      </c>
      <c r="C470" s="41">
        <v>2698</v>
      </c>
      <c r="D470" s="41">
        <v>326</v>
      </c>
      <c r="E470" s="38" t="s">
        <v>6580</v>
      </c>
      <c r="F470" s="40">
        <v>22.63</v>
      </c>
      <c r="G470" s="39">
        <v>6.3</v>
      </c>
      <c r="H470" s="39">
        <v>142.57</v>
      </c>
      <c r="I470" s="38" t="s">
        <v>6579</v>
      </c>
    </row>
    <row r="471" spans="1:9">
      <c r="A471" s="38" t="s">
        <v>4863</v>
      </c>
      <c r="B471" s="42">
        <v>44750.480891203704</v>
      </c>
      <c r="C471" s="41">
        <v>3015</v>
      </c>
      <c r="D471" s="41">
        <v>317</v>
      </c>
      <c r="E471" s="38" t="s">
        <v>6580</v>
      </c>
      <c r="F471" s="40">
        <v>23.07</v>
      </c>
      <c r="G471" s="39">
        <v>6.3</v>
      </c>
      <c r="H471" s="39">
        <v>145.30000000000001</v>
      </c>
      <c r="I471" s="38" t="s">
        <v>6579</v>
      </c>
    </row>
    <row r="472" spans="1:9">
      <c r="A472" s="38" t="s">
        <v>321</v>
      </c>
      <c r="B472" s="42">
        <v>44743.362743055557</v>
      </c>
      <c r="C472" s="41">
        <v>116835</v>
      </c>
      <c r="D472" s="41">
        <v>368</v>
      </c>
      <c r="E472" s="38" t="s">
        <v>6580</v>
      </c>
      <c r="F472" s="40">
        <v>21.58</v>
      </c>
      <c r="G472" s="39">
        <v>4.67</v>
      </c>
      <c r="H472" s="39">
        <v>100.77</v>
      </c>
      <c r="I472" s="38" t="s">
        <v>6579</v>
      </c>
    </row>
    <row r="473" spans="1:9">
      <c r="A473" s="38" t="s">
        <v>321</v>
      </c>
      <c r="B473" s="42">
        <v>44748.287685185183</v>
      </c>
      <c r="C473" s="41">
        <v>117147</v>
      </c>
      <c r="D473" s="41">
        <v>312</v>
      </c>
      <c r="E473" s="38" t="s">
        <v>6580</v>
      </c>
      <c r="F473" s="40">
        <v>18.100000000000001</v>
      </c>
      <c r="G473" s="39">
        <v>4.34</v>
      </c>
      <c r="H473" s="39">
        <v>78.540000000000006</v>
      </c>
      <c r="I473" s="38" t="s">
        <v>6579</v>
      </c>
    </row>
    <row r="474" spans="1:9">
      <c r="A474" s="38" t="s">
        <v>321</v>
      </c>
      <c r="B474" s="42">
        <v>44750.211273148147</v>
      </c>
      <c r="C474" s="41">
        <v>117430</v>
      </c>
      <c r="D474" s="41">
        <v>283</v>
      </c>
      <c r="E474" s="38" t="s">
        <v>6580</v>
      </c>
      <c r="F474" s="40">
        <v>15.89</v>
      </c>
      <c r="G474" s="39">
        <v>4.12</v>
      </c>
      <c r="H474" s="39">
        <v>65.459999999999994</v>
      </c>
      <c r="I474" s="38" t="s">
        <v>6579</v>
      </c>
    </row>
    <row r="475" spans="1:9">
      <c r="A475" s="38" t="s">
        <v>3698</v>
      </c>
      <c r="B475" s="42">
        <v>44743.526469907411</v>
      </c>
      <c r="C475" s="41">
        <v>117570</v>
      </c>
      <c r="D475" s="41">
        <v>280</v>
      </c>
      <c r="E475" s="38" t="s">
        <v>6580</v>
      </c>
      <c r="F475" s="40">
        <v>17.649999999999999</v>
      </c>
      <c r="G475" s="39">
        <v>4.84</v>
      </c>
      <c r="H475" s="39">
        <v>85.43</v>
      </c>
      <c r="I475" s="38" t="s">
        <v>6579</v>
      </c>
    </row>
    <row r="476" spans="1:9">
      <c r="A476" s="38" t="s">
        <v>3698</v>
      </c>
      <c r="B476" s="42">
        <v>44748.284814814811</v>
      </c>
      <c r="C476" s="41">
        <v>117811</v>
      </c>
      <c r="D476" s="41">
        <v>241</v>
      </c>
      <c r="E476" s="38" t="s">
        <v>6580</v>
      </c>
      <c r="F476" s="40">
        <v>14.97</v>
      </c>
      <c r="G476" s="39">
        <v>4.7</v>
      </c>
      <c r="H476" s="39">
        <v>70.33</v>
      </c>
      <c r="I476" s="38" t="s">
        <v>6579</v>
      </c>
    </row>
    <row r="477" spans="1:9">
      <c r="A477" s="38" t="s">
        <v>3698</v>
      </c>
      <c r="B477" s="42">
        <v>44749.534687500003</v>
      </c>
      <c r="C477" s="41">
        <v>0</v>
      </c>
      <c r="D477" s="41">
        <v>263</v>
      </c>
      <c r="E477" s="38" t="s">
        <v>6580</v>
      </c>
      <c r="F477" s="40">
        <v>16.920000000000002</v>
      </c>
      <c r="G477" s="39">
        <v>4.7</v>
      </c>
      <c r="H477" s="39">
        <v>79.510000000000005</v>
      </c>
      <c r="I477" s="38" t="s">
        <v>6579</v>
      </c>
    </row>
    <row r="478" spans="1:9">
      <c r="A478" s="38" t="s">
        <v>3642</v>
      </c>
      <c r="B478" s="42">
        <v>44748.57545138889</v>
      </c>
      <c r="C478" s="41">
        <v>52430</v>
      </c>
      <c r="D478" s="41">
        <v>256</v>
      </c>
      <c r="E478" s="38" t="s">
        <v>6580</v>
      </c>
      <c r="F478" s="40">
        <v>9.9</v>
      </c>
      <c r="G478" s="39">
        <v>4.49</v>
      </c>
      <c r="H478" s="39">
        <v>44.47</v>
      </c>
      <c r="I478" s="38" t="s">
        <v>6579</v>
      </c>
    </row>
    <row r="479" spans="1:9">
      <c r="A479" s="38" t="s">
        <v>3908</v>
      </c>
      <c r="B479" s="42">
        <v>44747.384722222225</v>
      </c>
      <c r="C479" s="41">
        <v>87332</v>
      </c>
      <c r="D479" s="41">
        <v>201</v>
      </c>
      <c r="E479" s="38" t="s">
        <v>6580</v>
      </c>
      <c r="F479" s="40">
        <v>7.49</v>
      </c>
      <c r="G479" s="39">
        <v>6.2</v>
      </c>
      <c r="H479" s="39">
        <v>46.44</v>
      </c>
      <c r="I479" s="38" t="s">
        <v>6579</v>
      </c>
    </row>
    <row r="480" spans="1:9">
      <c r="A480" s="38" t="s">
        <v>3908</v>
      </c>
      <c r="B480" s="42">
        <v>44749.375810185185</v>
      </c>
      <c r="C480" s="41">
        <v>87525</v>
      </c>
      <c r="D480" s="41">
        <v>193</v>
      </c>
      <c r="E480" s="38" t="s">
        <v>6580</v>
      </c>
      <c r="F480" s="40">
        <v>7.26</v>
      </c>
      <c r="G480" s="39">
        <v>6.2</v>
      </c>
      <c r="H480" s="39">
        <v>45.03</v>
      </c>
      <c r="I480" s="38" t="s">
        <v>6579</v>
      </c>
    </row>
    <row r="481" spans="1:9">
      <c r="A481" s="38" t="s">
        <v>2346</v>
      </c>
      <c r="B481" s="42">
        <v>44750.504837962966</v>
      </c>
      <c r="C481" s="41">
        <v>40440</v>
      </c>
      <c r="D481" s="41">
        <v>295</v>
      </c>
      <c r="E481" s="38" t="s">
        <v>6580</v>
      </c>
      <c r="F481" s="40">
        <v>21.15</v>
      </c>
      <c r="G481" s="39">
        <v>3.91</v>
      </c>
      <c r="H481" s="39">
        <v>82.67</v>
      </c>
      <c r="I481" s="38" t="s">
        <v>6579</v>
      </c>
    </row>
    <row r="482" spans="1:9">
      <c r="A482" s="38" t="s">
        <v>560</v>
      </c>
      <c r="B482" s="42">
        <v>44747.396493055552</v>
      </c>
      <c r="C482" s="41">
        <v>75084</v>
      </c>
      <c r="D482" s="41">
        <v>341</v>
      </c>
      <c r="E482" s="38" t="s">
        <v>6580</v>
      </c>
      <c r="F482" s="40">
        <v>10.29</v>
      </c>
      <c r="G482" s="39">
        <v>4.8600000000000003</v>
      </c>
      <c r="H482" s="39">
        <v>50</v>
      </c>
      <c r="I482" s="38" t="s">
        <v>6579</v>
      </c>
    </row>
    <row r="483" spans="1:9">
      <c r="A483" s="38" t="s">
        <v>560</v>
      </c>
      <c r="B483" s="42">
        <v>44749.476238425923</v>
      </c>
      <c r="C483" s="41">
        <v>75342</v>
      </c>
      <c r="D483" s="41">
        <v>258</v>
      </c>
      <c r="E483" s="38" t="s">
        <v>6580</v>
      </c>
      <c r="F483" s="40">
        <v>17.8</v>
      </c>
      <c r="G483" s="39">
        <v>4.6500000000000004</v>
      </c>
      <c r="H483" s="39">
        <v>82.79</v>
      </c>
      <c r="I483" s="38" t="s">
        <v>6579</v>
      </c>
    </row>
    <row r="484" spans="1:9">
      <c r="A484" s="38" t="s">
        <v>571</v>
      </c>
      <c r="B484" s="42">
        <v>44743.382280092592</v>
      </c>
      <c r="C484" s="41">
        <v>82797</v>
      </c>
      <c r="D484" s="41">
        <v>321</v>
      </c>
      <c r="E484" s="38" t="s">
        <v>6580</v>
      </c>
      <c r="F484" s="40">
        <v>19.399999999999999</v>
      </c>
      <c r="G484" s="39">
        <v>4.9000000000000004</v>
      </c>
      <c r="H484" s="39">
        <v>95.02</v>
      </c>
      <c r="I484" s="38" t="s">
        <v>6579</v>
      </c>
    </row>
    <row r="485" spans="1:9">
      <c r="A485" s="38" t="s">
        <v>1953</v>
      </c>
      <c r="B485" s="42">
        <v>44747.290324074071</v>
      </c>
      <c r="C485" s="41">
        <v>71300</v>
      </c>
      <c r="D485" s="41">
        <v>300</v>
      </c>
      <c r="E485" s="38" t="s">
        <v>6580</v>
      </c>
      <c r="F485" s="40">
        <v>19</v>
      </c>
      <c r="G485" s="39">
        <v>4.95</v>
      </c>
      <c r="H485" s="39">
        <v>94.05</v>
      </c>
      <c r="I485" s="38" t="s">
        <v>6579</v>
      </c>
    </row>
    <row r="486" spans="1:9">
      <c r="A486" s="38" t="s">
        <v>1953</v>
      </c>
      <c r="B486" s="42">
        <v>44748.455057870371</v>
      </c>
      <c r="C486" s="41">
        <v>71700</v>
      </c>
      <c r="D486" s="41">
        <v>400</v>
      </c>
      <c r="E486" s="38" t="s">
        <v>6580</v>
      </c>
      <c r="F486" s="40">
        <v>20.41</v>
      </c>
      <c r="G486" s="39">
        <v>4.8499999999999996</v>
      </c>
      <c r="H486" s="39">
        <v>98.98</v>
      </c>
      <c r="I486" s="38" t="s">
        <v>6579</v>
      </c>
    </row>
    <row r="487" spans="1:9">
      <c r="A487" s="38" t="s">
        <v>566</v>
      </c>
      <c r="B487" s="42">
        <v>44750.389398148145</v>
      </c>
      <c r="C487" s="41">
        <v>87309</v>
      </c>
      <c r="D487" s="41">
        <v>306</v>
      </c>
      <c r="E487" s="38" t="s">
        <v>6580</v>
      </c>
      <c r="F487" s="40">
        <v>17.79</v>
      </c>
      <c r="G487" s="39">
        <v>4.2</v>
      </c>
      <c r="H487" s="39">
        <v>74.709999999999994</v>
      </c>
      <c r="I487" s="38" t="s">
        <v>6579</v>
      </c>
    </row>
    <row r="488" spans="1:9">
      <c r="A488" s="38" t="s">
        <v>1959</v>
      </c>
      <c r="B488" s="42">
        <v>44747.498252314814</v>
      </c>
      <c r="C488" s="41">
        <v>72429</v>
      </c>
      <c r="D488" s="41">
        <v>314</v>
      </c>
      <c r="E488" s="38" t="s">
        <v>6580</v>
      </c>
      <c r="F488" s="40">
        <v>21.19</v>
      </c>
      <c r="G488" s="39">
        <v>5.7</v>
      </c>
      <c r="H488" s="39">
        <v>120.78</v>
      </c>
      <c r="I488" s="38" t="s">
        <v>6579</v>
      </c>
    </row>
    <row r="489" spans="1:9">
      <c r="A489" s="38" t="s">
        <v>4390</v>
      </c>
      <c r="B489" s="42">
        <v>44747.490173611113</v>
      </c>
      <c r="C489" s="41">
        <v>64288</v>
      </c>
      <c r="D489" s="41">
        <v>211</v>
      </c>
      <c r="E489" s="38" t="s">
        <v>6580</v>
      </c>
      <c r="F489" s="40">
        <v>15.78</v>
      </c>
      <c r="G489" s="39">
        <v>6.3</v>
      </c>
      <c r="H489" s="39">
        <v>99.37</v>
      </c>
      <c r="I489" s="38" t="s">
        <v>6579</v>
      </c>
    </row>
    <row r="490" spans="1:9">
      <c r="A490" s="38" t="s">
        <v>4390</v>
      </c>
      <c r="B490" s="42">
        <v>44749.481481481482</v>
      </c>
      <c r="C490" s="41">
        <v>64512</v>
      </c>
      <c r="D490" s="41">
        <v>224</v>
      </c>
      <c r="E490" s="38" t="s">
        <v>6580</v>
      </c>
      <c r="F490" s="40">
        <v>14.18</v>
      </c>
      <c r="G490" s="39">
        <v>6.3</v>
      </c>
      <c r="H490" s="39">
        <v>89.33</v>
      </c>
      <c r="I490" s="38" t="s">
        <v>6579</v>
      </c>
    </row>
    <row r="491" spans="1:9">
      <c r="A491" s="38" t="s">
        <v>4390</v>
      </c>
      <c r="B491" s="42">
        <v>44749.63958333333</v>
      </c>
      <c r="C491" s="41">
        <v>64678</v>
      </c>
      <c r="D491" s="41">
        <v>166</v>
      </c>
      <c r="E491" s="38" t="s">
        <v>6580</v>
      </c>
      <c r="F491" s="40">
        <v>10.6</v>
      </c>
      <c r="G491" s="39">
        <v>6.1</v>
      </c>
      <c r="H491" s="39">
        <v>64.69</v>
      </c>
      <c r="I491" s="38" t="s">
        <v>6579</v>
      </c>
    </row>
    <row r="492" spans="1:9">
      <c r="A492" s="38" t="s">
        <v>4390</v>
      </c>
      <c r="B492" s="42">
        <v>44750.483993055554</v>
      </c>
      <c r="C492" s="41">
        <v>64864</v>
      </c>
      <c r="D492" s="41">
        <v>186</v>
      </c>
      <c r="E492" s="38" t="s">
        <v>6580</v>
      </c>
      <c r="F492" s="40">
        <v>12.58</v>
      </c>
      <c r="G492" s="39">
        <v>6.3</v>
      </c>
      <c r="H492" s="39">
        <v>79.260000000000005</v>
      </c>
      <c r="I492" s="38" t="s">
        <v>6579</v>
      </c>
    </row>
    <row r="493" spans="1:9">
      <c r="A493" s="38" t="s">
        <v>2531</v>
      </c>
      <c r="B493" s="42">
        <v>44748.464305555557</v>
      </c>
      <c r="C493" s="41">
        <v>87311</v>
      </c>
      <c r="D493" s="41">
        <v>391</v>
      </c>
      <c r="E493" s="38" t="s">
        <v>6580</v>
      </c>
      <c r="F493" s="40">
        <v>17.48</v>
      </c>
      <c r="G493" s="39">
        <v>4.3099999999999996</v>
      </c>
      <c r="H493" s="39">
        <v>75.41</v>
      </c>
      <c r="I493" s="38" t="s">
        <v>6579</v>
      </c>
    </row>
    <row r="494" spans="1:9">
      <c r="A494" s="38" t="s">
        <v>2531</v>
      </c>
      <c r="B494" s="42">
        <v>44750.297465277778</v>
      </c>
      <c r="C494" s="41">
        <v>87704</v>
      </c>
      <c r="D494" s="41">
        <v>393</v>
      </c>
      <c r="E494" s="38" t="s">
        <v>6580</v>
      </c>
      <c r="F494" s="40">
        <v>16.39</v>
      </c>
      <c r="G494" s="39">
        <v>4.0999999999999996</v>
      </c>
      <c r="H494" s="39">
        <v>67.180000000000007</v>
      </c>
      <c r="I494" s="38" t="s">
        <v>6579</v>
      </c>
    </row>
    <row r="495" spans="1:9">
      <c r="A495" s="38" t="s">
        <v>195</v>
      </c>
      <c r="B495" s="42">
        <v>44747.507662037038</v>
      </c>
      <c r="C495" s="41">
        <v>109790</v>
      </c>
      <c r="D495" s="41">
        <v>283</v>
      </c>
      <c r="E495" s="38" t="s">
        <v>6580</v>
      </c>
      <c r="F495" s="40">
        <v>14.73</v>
      </c>
      <c r="G495" s="39">
        <v>3.93</v>
      </c>
      <c r="H495" s="39">
        <v>57.9</v>
      </c>
      <c r="I495" s="38" t="s">
        <v>6579</v>
      </c>
    </row>
    <row r="496" spans="1:9">
      <c r="A496" s="38" t="s">
        <v>3903</v>
      </c>
      <c r="B496" s="42">
        <v>44747.613645833335</v>
      </c>
      <c r="C496" s="41">
        <v>73362</v>
      </c>
      <c r="D496" s="41">
        <v>287</v>
      </c>
      <c r="E496" s="38" t="s">
        <v>6580</v>
      </c>
      <c r="F496" s="40">
        <v>19.05</v>
      </c>
      <c r="G496" s="39">
        <v>6.3</v>
      </c>
      <c r="H496" s="39">
        <v>120.01</v>
      </c>
      <c r="I496" s="38" t="s">
        <v>6579</v>
      </c>
    </row>
    <row r="497" spans="1:9">
      <c r="A497" s="38" t="s">
        <v>3903</v>
      </c>
      <c r="B497" s="42">
        <v>44750.783726851849</v>
      </c>
      <c r="C497" s="41">
        <v>73695</v>
      </c>
      <c r="D497" s="41">
        <v>333</v>
      </c>
      <c r="E497" s="38" t="s">
        <v>6580</v>
      </c>
      <c r="F497" s="40">
        <v>21.19</v>
      </c>
      <c r="G497" s="39">
        <v>6.4</v>
      </c>
      <c r="H497" s="39">
        <v>135.65</v>
      </c>
      <c r="I497" s="38" t="s">
        <v>6579</v>
      </c>
    </row>
    <row r="498" spans="1:9">
      <c r="A498" s="38" t="s">
        <v>2521</v>
      </c>
      <c r="B498" s="42">
        <v>44748.554942129631</v>
      </c>
      <c r="C498" s="41">
        <v>71156</v>
      </c>
      <c r="D498" s="41">
        <v>295</v>
      </c>
      <c r="E498" s="38" t="s">
        <v>6580</v>
      </c>
      <c r="F498" s="40">
        <v>17.059999999999999</v>
      </c>
      <c r="G498" s="39">
        <v>4.5999999999999996</v>
      </c>
      <c r="H498" s="39">
        <v>78.47</v>
      </c>
      <c r="I498" s="38" t="s">
        <v>6579</v>
      </c>
    </row>
    <row r="499" spans="1:9">
      <c r="A499" s="38" t="s">
        <v>3647</v>
      </c>
      <c r="B499" s="42">
        <v>44743.183692129627</v>
      </c>
      <c r="C499" s="41">
        <v>80974</v>
      </c>
      <c r="D499" s="41">
        <v>171</v>
      </c>
      <c r="E499" s="38" t="s">
        <v>6580</v>
      </c>
      <c r="F499" s="40">
        <v>8.81</v>
      </c>
      <c r="G499" s="39">
        <v>4.8600000000000003</v>
      </c>
      <c r="H499" s="39">
        <v>42.85</v>
      </c>
      <c r="I499" s="38" t="s">
        <v>6579</v>
      </c>
    </row>
    <row r="500" spans="1:9">
      <c r="A500" s="38" t="s">
        <v>3647</v>
      </c>
      <c r="B500" s="42">
        <v>44748.225613425922</v>
      </c>
      <c r="C500" s="41">
        <v>81214</v>
      </c>
      <c r="D500" s="41">
        <v>240</v>
      </c>
      <c r="E500" s="38" t="s">
        <v>6580</v>
      </c>
      <c r="F500" s="40">
        <v>11.99</v>
      </c>
      <c r="G500" s="39">
        <v>4.8600000000000003</v>
      </c>
      <c r="H500" s="39">
        <v>58.27</v>
      </c>
      <c r="I500" s="38" t="s">
        <v>6579</v>
      </c>
    </row>
    <row r="501" spans="1:9">
      <c r="A501" s="38" t="s">
        <v>3708</v>
      </c>
      <c r="B501" s="42">
        <v>44748.658564814818</v>
      </c>
      <c r="C501" s="41">
        <v>0</v>
      </c>
      <c r="D501" s="41">
        <v>499</v>
      </c>
      <c r="E501" s="38" t="s">
        <v>6580</v>
      </c>
      <c r="F501" s="40">
        <v>14.82</v>
      </c>
      <c r="G501" s="39">
        <v>4.3</v>
      </c>
      <c r="H501" s="39">
        <v>63.71</v>
      </c>
      <c r="I501" s="38" t="s">
        <v>6579</v>
      </c>
    </row>
    <row r="502" spans="1:9">
      <c r="A502" s="38" t="s">
        <v>2503</v>
      </c>
      <c r="B502" s="42">
        <v>44745.272557870368</v>
      </c>
      <c r="C502" s="41">
        <v>53357</v>
      </c>
      <c r="D502" s="41">
        <v>439</v>
      </c>
      <c r="E502" s="38" t="s">
        <v>6580</v>
      </c>
      <c r="F502" s="40">
        <v>14.77</v>
      </c>
      <c r="G502" s="39">
        <v>4.74</v>
      </c>
      <c r="H502" s="39">
        <v>70</v>
      </c>
      <c r="I502" s="38" t="s">
        <v>6579</v>
      </c>
    </row>
    <row r="503" spans="1:9">
      <c r="A503" s="38" t="s">
        <v>3728</v>
      </c>
      <c r="B503" s="42">
        <v>44743.400868055556</v>
      </c>
      <c r="C503" s="41">
        <v>84915</v>
      </c>
      <c r="D503" s="41">
        <v>335</v>
      </c>
      <c r="E503" s="38" t="s">
        <v>6580</v>
      </c>
      <c r="F503" s="40">
        <v>14.01</v>
      </c>
      <c r="G503" s="39">
        <v>4.8</v>
      </c>
      <c r="H503" s="39">
        <v>67.25</v>
      </c>
      <c r="I503" s="38" t="s">
        <v>6579</v>
      </c>
    </row>
    <row r="504" spans="1:9">
      <c r="A504" s="38" t="s">
        <v>3728</v>
      </c>
      <c r="B504" s="42">
        <v>44749.520057870373</v>
      </c>
      <c r="C504" s="41">
        <v>85283</v>
      </c>
      <c r="D504" s="41">
        <v>368</v>
      </c>
      <c r="E504" s="38" t="s">
        <v>6580</v>
      </c>
      <c r="F504" s="40">
        <v>15.25</v>
      </c>
      <c r="G504" s="39">
        <v>4.9000000000000004</v>
      </c>
      <c r="H504" s="39">
        <v>74.75</v>
      </c>
      <c r="I504" s="38" t="s">
        <v>6579</v>
      </c>
    </row>
    <row r="505" spans="1:9">
      <c r="A505" s="38" t="s">
        <v>326</v>
      </c>
      <c r="B505" s="42">
        <v>44747.724490740744</v>
      </c>
      <c r="C505" s="41">
        <v>101102</v>
      </c>
      <c r="D505" s="41">
        <v>414</v>
      </c>
      <c r="E505" s="38" t="s">
        <v>6580</v>
      </c>
      <c r="F505" s="40">
        <v>16.84</v>
      </c>
      <c r="G505" s="39">
        <v>4.9000000000000004</v>
      </c>
      <c r="H505" s="39">
        <v>82.51</v>
      </c>
      <c r="I505" s="38" t="s">
        <v>6579</v>
      </c>
    </row>
    <row r="506" spans="1:9">
      <c r="A506" s="38" t="s">
        <v>207</v>
      </c>
      <c r="B506" s="42">
        <v>44743.435949074075</v>
      </c>
      <c r="C506" s="41">
        <v>91589</v>
      </c>
      <c r="D506" s="41">
        <v>179</v>
      </c>
      <c r="E506" s="38" t="s">
        <v>6580</v>
      </c>
      <c r="F506" s="40">
        <v>9.69</v>
      </c>
      <c r="G506" s="39">
        <v>4.63</v>
      </c>
      <c r="H506" s="39">
        <v>44.9</v>
      </c>
      <c r="I506" s="38" t="s">
        <v>6579</v>
      </c>
    </row>
    <row r="507" spans="1:9">
      <c r="A507" s="38" t="s">
        <v>207</v>
      </c>
      <c r="B507" s="42">
        <v>44748.28564814815</v>
      </c>
      <c r="C507" s="41">
        <v>91866</v>
      </c>
      <c r="D507" s="41">
        <v>277</v>
      </c>
      <c r="E507" s="38" t="s">
        <v>6580</v>
      </c>
      <c r="F507" s="40">
        <v>11.57</v>
      </c>
      <c r="G507" s="39">
        <v>4.58</v>
      </c>
      <c r="H507" s="39">
        <v>53</v>
      </c>
      <c r="I507" s="38" t="s">
        <v>6579</v>
      </c>
    </row>
    <row r="508" spans="1:9">
      <c r="A508" s="38" t="s">
        <v>3723</v>
      </c>
      <c r="B508" s="42">
        <v>44747.584363425929</v>
      </c>
      <c r="C508" s="41">
        <v>110008</v>
      </c>
      <c r="D508" s="41">
        <v>346</v>
      </c>
      <c r="E508" s="38" t="s">
        <v>6580</v>
      </c>
      <c r="F508" s="40">
        <v>15.44</v>
      </c>
      <c r="G508" s="39">
        <v>6.5</v>
      </c>
      <c r="H508" s="39">
        <v>100.34</v>
      </c>
      <c r="I508" s="38" t="s">
        <v>6579</v>
      </c>
    </row>
    <row r="509" spans="1:9">
      <c r="A509" s="38" t="s">
        <v>3723</v>
      </c>
      <c r="B509" s="42">
        <v>44750.567986111113</v>
      </c>
      <c r="C509" s="41">
        <v>103624</v>
      </c>
      <c r="D509" s="41">
        <v>368</v>
      </c>
      <c r="E509" s="38" t="s">
        <v>6580</v>
      </c>
      <c r="F509" s="40">
        <v>16.88</v>
      </c>
      <c r="G509" s="39">
        <v>6</v>
      </c>
      <c r="H509" s="39">
        <v>101.23</v>
      </c>
      <c r="I509" s="38" t="s">
        <v>6579</v>
      </c>
    </row>
    <row r="510" spans="1:9">
      <c r="A510" s="38" t="s">
        <v>2513</v>
      </c>
      <c r="B510" s="42">
        <v>44748.390347222223</v>
      </c>
      <c r="C510" s="41">
        <v>58405</v>
      </c>
      <c r="D510" s="41">
        <v>352</v>
      </c>
      <c r="E510" s="38" t="s">
        <v>6580</v>
      </c>
      <c r="F510" s="40">
        <v>15.1</v>
      </c>
      <c r="G510" s="39">
        <v>6.6</v>
      </c>
      <c r="H510" s="39">
        <v>99.64</v>
      </c>
      <c r="I510" s="38" t="s">
        <v>6579</v>
      </c>
    </row>
    <row r="511" spans="1:9">
      <c r="A511" s="38" t="s">
        <v>5008</v>
      </c>
      <c r="B511" s="42">
        <v>44743.718113425923</v>
      </c>
      <c r="C511" s="41">
        <v>97600</v>
      </c>
      <c r="D511" s="41">
        <v>356</v>
      </c>
      <c r="E511" s="38" t="s">
        <v>6580</v>
      </c>
      <c r="F511" s="40">
        <v>17.079999999999998</v>
      </c>
      <c r="G511" s="39">
        <v>6.48</v>
      </c>
      <c r="H511" s="39">
        <v>110.69</v>
      </c>
      <c r="I511" s="38" t="s">
        <v>6579</v>
      </c>
    </row>
    <row r="512" spans="1:9">
      <c r="A512" s="38" t="s">
        <v>5008</v>
      </c>
      <c r="B512" s="42">
        <v>44748.825787037036</v>
      </c>
      <c r="C512" s="41">
        <v>97939</v>
      </c>
      <c r="D512" s="41">
        <v>339</v>
      </c>
      <c r="E512" s="38" t="s">
        <v>6580</v>
      </c>
      <c r="F512" s="40">
        <v>16.62</v>
      </c>
      <c r="G512" s="39">
        <v>6.3</v>
      </c>
      <c r="H512" s="39">
        <v>104.66</v>
      </c>
      <c r="I512" s="38" t="s">
        <v>6579</v>
      </c>
    </row>
    <row r="513" spans="1:9">
      <c r="A513" s="38" t="s">
        <v>183</v>
      </c>
      <c r="B513" s="42">
        <v>44743.482604166667</v>
      </c>
      <c r="C513" s="41">
        <v>97258</v>
      </c>
      <c r="D513" s="41">
        <v>123</v>
      </c>
      <c r="E513" s="38" t="s">
        <v>6580</v>
      </c>
      <c r="F513" s="40">
        <v>9.8000000000000007</v>
      </c>
      <c r="G513" s="39">
        <v>4.34</v>
      </c>
      <c r="H513" s="39">
        <v>42.53</v>
      </c>
      <c r="I513" s="38" t="s">
        <v>6579</v>
      </c>
    </row>
    <row r="514" spans="1:9">
      <c r="A514" s="38" t="s">
        <v>183</v>
      </c>
      <c r="B514" s="42">
        <v>44748.478692129633</v>
      </c>
      <c r="C514" s="41">
        <v>97632</v>
      </c>
      <c r="D514" s="41">
        <v>374</v>
      </c>
      <c r="E514" s="38" t="s">
        <v>6580</v>
      </c>
      <c r="F514" s="40">
        <v>19.63</v>
      </c>
      <c r="G514" s="39">
        <v>4.8</v>
      </c>
      <c r="H514" s="39">
        <v>94.21</v>
      </c>
      <c r="I514" s="38" t="s">
        <v>6579</v>
      </c>
    </row>
    <row r="515" spans="1:9">
      <c r="A515" s="38" t="s">
        <v>183</v>
      </c>
      <c r="B515" s="42">
        <v>44750.496770833335</v>
      </c>
      <c r="C515" s="41">
        <v>97883</v>
      </c>
      <c r="D515" s="41">
        <v>251</v>
      </c>
      <c r="E515" s="38" t="s">
        <v>6580</v>
      </c>
      <c r="F515" s="40">
        <v>14.41</v>
      </c>
      <c r="G515" s="39">
        <v>4.8</v>
      </c>
      <c r="H515" s="39">
        <v>69.19</v>
      </c>
      <c r="I515" s="38" t="s">
        <v>6579</v>
      </c>
    </row>
    <row r="516" spans="1:9">
      <c r="A516" s="38" t="s">
        <v>6588</v>
      </c>
      <c r="B516" s="42">
        <v>44747.347060185188</v>
      </c>
      <c r="C516" s="41">
        <v>60906</v>
      </c>
      <c r="D516" s="41">
        <v>296</v>
      </c>
      <c r="E516" s="38" t="s">
        <v>6580</v>
      </c>
      <c r="F516" s="40">
        <v>17.350000000000001</v>
      </c>
      <c r="G516" s="39">
        <v>4.8899999999999997</v>
      </c>
      <c r="H516" s="39">
        <v>84.86</v>
      </c>
      <c r="I516" s="38" t="s">
        <v>6579</v>
      </c>
    </row>
    <row r="517" spans="1:9">
      <c r="A517" s="38" t="s">
        <v>6588</v>
      </c>
      <c r="B517" s="42">
        <v>44750.50677083333</v>
      </c>
      <c r="C517" s="41">
        <v>61321</v>
      </c>
      <c r="D517" s="41">
        <v>415</v>
      </c>
      <c r="E517" s="38" t="s">
        <v>6580</v>
      </c>
      <c r="F517" s="40">
        <v>23.25</v>
      </c>
      <c r="G517" s="39">
        <v>4.8</v>
      </c>
      <c r="H517" s="39">
        <v>111.58</v>
      </c>
      <c r="I517" s="38" t="s">
        <v>6579</v>
      </c>
    </row>
    <row r="518" spans="1:9">
      <c r="A518" s="38" t="s">
        <v>178</v>
      </c>
      <c r="B518" s="42">
        <v>44747.691446759258</v>
      </c>
      <c r="C518" s="41">
        <v>0</v>
      </c>
      <c r="D518" s="41">
        <v>256</v>
      </c>
      <c r="E518" s="38" t="s">
        <v>6580</v>
      </c>
      <c r="F518" s="40">
        <v>15.52</v>
      </c>
      <c r="G518" s="39">
        <v>4.3</v>
      </c>
      <c r="H518" s="39">
        <v>66.739999999999995</v>
      </c>
      <c r="I518" s="38" t="s">
        <v>6579</v>
      </c>
    </row>
    <row r="519" spans="1:9">
      <c r="A519" s="38" t="s">
        <v>178</v>
      </c>
      <c r="B519" s="42">
        <v>44749.558506944442</v>
      </c>
      <c r="C519" s="41">
        <v>86125</v>
      </c>
      <c r="D519" s="41">
        <v>255</v>
      </c>
      <c r="E519" s="38" t="s">
        <v>6580</v>
      </c>
      <c r="F519" s="40">
        <v>15.43</v>
      </c>
      <c r="G519" s="39">
        <v>4.2300000000000004</v>
      </c>
      <c r="H519" s="39">
        <v>65.239999999999995</v>
      </c>
      <c r="I519" s="38" t="s">
        <v>6579</v>
      </c>
    </row>
    <row r="520" spans="1:9">
      <c r="A520" s="38" t="s">
        <v>5027</v>
      </c>
      <c r="B520" s="42">
        <v>44749.833749999998</v>
      </c>
      <c r="C520" s="41">
        <v>75786</v>
      </c>
      <c r="D520" s="41">
        <v>354</v>
      </c>
      <c r="E520" s="38" t="s">
        <v>6580</v>
      </c>
      <c r="F520" s="40">
        <v>17.23</v>
      </c>
      <c r="G520" s="39">
        <v>4.28</v>
      </c>
      <c r="H520" s="39">
        <v>73.709999999999994</v>
      </c>
      <c r="I520" s="38" t="s">
        <v>6579</v>
      </c>
    </row>
    <row r="521" spans="1:9">
      <c r="A521" s="38" t="s">
        <v>3742</v>
      </c>
      <c r="B521" s="42">
        <v>44749.308020833334</v>
      </c>
      <c r="C521" s="41">
        <v>102818</v>
      </c>
      <c r="D521" s="41">
        <v>353</v>
      </c>
      <c r="E521" s="38" t="s">
        <v>6580</v>
      </c>
      <c r="F521" s="40">
        <v>11.92</v>
      </c>
      <c r="G521" s="39">
        <v>5</v>
      </c>
      <c r="H521" s="39">
        <v>59.61</v>
      </c>
      <c r="I521" s="38" t="s">
        <v>6579</v>
      </c>
    </row>
    <row r="522" spans="1:9">
      <c r="A522" s="38" t="s">
        <v>3738</v>
      </c>
      <c r="B522" s="42">
        <v>44747.377581018518</v>
      </c>
      <c r="C522" s="41">
        <v>122355</v>
      </c>
      <c r="D522" s="41">
        <v>361</v>
      </c>
      <c r="E522" s="38" t="s">
        <v>6580</v>
      </c>
      <c r="F522" s="40">
        <v>20.86</v>
      </c>
      <c r="G522" s="39">
        <v>4.66</v>
      </c>
      <c r="H522" s="39">
        <v>97.19</v>
      </c>
      <c r="I522" s="38" t="s">
        <v>6579</v>
      </c>
    </row>
    <row r="523" spans="1:9">
      <c r="A523" s="38" t="s">
        <v>3738</v>
      </c>
      <c r="B523" s="42">
        <v>44749.595173611109</v>
      </c>
      <c r="C523" s="41">
        <v>122763</v>
      </c>
      <c r="D523" s="41">
        <v>408</v>
      </c>
      <c r="E523" s="38" t="s">
        <v>6580</v>
      </c>
      <c r="F523" s="40">
        <v>22.03</v>
      </c>
      <c r="G523" s="39">
        <v>4.5599999999999996</v>
      </c>
      <c r="H523" s="39">
        <v>100.44</v>
      </c>
      <c r="I523" s="38" t="s">
        <v>6579</v>
      </c>
    </row>
    <row r="524" spans="1:9">
      <c r="A524" s="38" t="s">
        <v>5037</v>
      </c>
      <c r="B524" s="42">
        <v>44747.383622685185</v>
      </c>
      <c r="C524" s="41">
        <v>86043</v>
      </c>
      <c r="D524" s="41">
        <v>205</v>
      </c>
      <c r="E524" s="38" t="s">
        <v>6580</v>
      </c>
      <c r="F524" s="40">
        <v>10.63</v>
      </c>
      <c r="G524" s="39">
        <v>6.5</v>
      </c>
      <c r="H524" s="39">
        <v>69.069999999999993</v>
      </c>
      <c r="I524" s="38" t="s">
        <v>6579</v>
      </c>
    </row>
    <row r="525" spans="1:9">
      <c r="A525" s="38" t="s">
        <v>5037</v>
      </c>
      <c r="B525" s="42">
        <v>44749.66201388889</v>
      </c>
      <c r="C525" s="41">
        <v>86245</v>
      </c>
      <c r="D525" s="41">
        <v>202</v>
      </c>
      <c r="E525" s="38" t="s">
        <v>6580</v>
      </c>
      <c r="F525" s="40">
        <v>9.59</v>
      </c>
      <c r="G525" s="39">
        <v>6</v>
      </c>
      <c r="H525" s="39">
        <v>57.54</v>
      </c>
      <c r="I525" s="38" t="s">
        <v>6579</v>
      </c>
    </row>
    <row r="526" spans="1:9">
      <c r="A526" s="38" t="s">
        <v>5032</v>
      </c>
      <c r="B526" s="42">
        <v>44746.550150462965</v>
      </c>
      <c r="C526" s="41">
        <v>0</v>
      </c>
      <c r="D526" s="41">
        <v>241</v>
      </c>
      <c r="E526" s="38" t="s">
        <v>6580</v>
      </c>
      <c r="F526" s="40">
        <v>9.2899999999999991</v>
      </c>
      <c r="G526" s="39">
        <v>6.18</v>
      </c>
      <c r="H526" s="39">
        <v>57.45</v>
      </c>
      <c r="I526" s="38" t="s">
        <v>6579</v>
      </c>
    </row>
    <row r="527" spans="1:9">
      <c r="A527" s="38" t="s">
        <v>5042</v>
      </c>
      <c r="B527" s="42">
        <v>44744.792094907411</v>
      </c>
      <c r="C527" s="41">
        <v>55783</v>
      </c>
      <c r="D527" s="41">
        <v>543</v>
      </c>
      <c r="E527" s="38" t="s">
        <v>6581</v>
      </c>
      <c r="F527" s="40">
        <v>13.92</v>
      </c>
      <c r="G527" s="39">
        <v>6.1</v>
      </c>
      <c r="H527" s="39">
        <v>84.88</v>
      </c>
      <c r="I527" s="38" t="s">
        <v>6579</v>
      </c>
    </row>
    <row r="528" spans="1:9">
      <c r="A528" s="38" t="s">
        <v>3747</v>
      </c>
      <c r="B528" s="42">
        <v>44749.432129629633</v>
      </c>
      <c r="C528" s="41">
        <v>60987</v>
      </c>
      <c r="D528" s="41">
        <v>356</v>
      </c>
      <c r="E528" s="38" t="s">
        <v>6580</v>
      </c>
      <c r="F528" s="40">
        <v>22.74</v>
      </c>
      <c r="G528" s="39">
        <v>6.3</v>
      </c>
      <c r="H528" s="39">
        <v>143.27000000000001</v>
      </c>
      <c r="I528" s="38" t="s">
        <v>6579</v>
      </c>
    </row>
    <row r="529" spans="1:9">
      <c r="A529" s="38" t="s">
        <v>2553</v>
      </c>
      <c r="B529" s="42">
        <v>44750.485810185186</v>
      </c>
      <c r="C529" s="41">
        <v>32205</v>
      </c>
      <c r="D529" s="41">
        <v>320</v>
      </c>
      <c r="E529" s="38" t="s">
        <v>6580</v>
      </c>
      <c r="F529" s="40">
        <v>12.67</v>
      </c>
      <c r="G529" s="39">
        <v>5.4</v>
      </c>
      <c r="H529" s="39">
        <v>68.41</v>
      </c>
      <c r="I529" s="38" t="s">
        <v>6579</v>
      </c>
    </row>
    <row r="530" spans="1:9">
      <c r="A530" s="38" t="s">
        <v>494</v>
      </c>
      <c r="B530" s="42">
        <v>44748.442523148151</v>
      </c>
      <c r="C530" s="41">
        <v>88758</v>
      </c>
      <c r="D530" s="41">
        <v>294</v>
      </c>
      <c r="E530" s="38" t="s">
        <v>6584</v>
      </c>
      <c r="F530" s="40">
        <v>16.27</v>
      </c>
      <c r="G530" s="39">
        <v>3.29</v>
      </c>
      <c r="H530" s="39">
        <v>53.58</v>
      </c>
      <c r="I530" s="38" t="s">
        <v>6579</v>
      </c>
    </row>
    <row r="531" spans="1:9">
      <c r="A531" s="38" t="s">
        <v>3416</v>
      </c>
      <c r="B531" s="42">
        <v>44747.318310185183</v>
      </c>
      <c r="C531" s="41">
        <v>63115</v>
      </c>
      <c r="D531" s="41">
        <v>302</v>
      </c>
      <c r="E531" s="38" t="s">
        <v>6580</v>
      </c>
      <c r="F531" s="40">
        <v>11.46</v>
      </c>
      <c r="G531" s="39">
        <v>4.66</v>
      </c>
      <c r="H531" s="39">
        <v>53.43</v>
      </c>
      <c r="I531" s="38" t="s">
        <v>6579</v>
      </c>
    </row>
    <row r="532" spans="1:9">
      <c r="A532" s="38" t="s">
        <v>3416</v>
      </c>
      <c r="B532" s="42">
        <v>44748.623738425929</v>
      </c>
      <c r="C532" s="41">
        <v>63436</v>
      </c>
      <c r="D532" s="41">
        <v>321</v>
      </c>
      <c r="E532" s="38" t="s">
        <v>6580</v>
      </c>
      <c r="F532" s="40">
        <v>15.25</v>
      </c>
      <c r="G532" s="39">
        <v>4.66</v>
      </c>
      <c r="H532" s="39">
        <v>71.08</v>
      </c>
      <c r="I532" s="38" t="s">
        <v>6579</v>
      </c>
    </row>
    <row r="533" spans="1:9">
      <c r="A533" s="38" t="s">
        <v>500</v>
      </c>
      <c r="B533" s="42">
        <v>44743.418958333335</v>
      </c>
      <c r="C533" s="41">
        <v>60656</v>
      </c>
      <c r="D533" s="41">
        <v>332</v>
      </c>
      <c r="E533" s="38" t="s">
        <v>6580</v>
      </c>
      <c r="F533" s="40">
        <v>16.399999999999999</v>
      </c>
      <c r="G533" s="39">
        <v>4.5</v>
      </c>
      <c r="H533" s="39">
        <v>73.8</v>
      </c>
      <c r="I533" s="38" t="s">
        <v>6579</v>
      </c>
    </row>
    <row r="534" spans="1:9">
      <c r="A534" s="38" t="s">
        <v>3406</v>
      </c>
      <c r="B534" s="42">
        <v>44743.756747685184</v>
      </c>
      <c r="C534" s="41">
        <v>64328</v>
      </c>
      <c r="D534" s="41">
        <v>119</v>
      </c>
      <c r="E534" s="38" t="s">
        <v>6580</v>
      </c>
      <c r="F534" s="40">
        <v>12.58</v>
      </c>
      <c r="G534" s="39">
        <v>5.05</v>
      </c>
      <c r="H534" s="39">
        <v>63.5</v>
      </c>
      <c r="I534" s="38" t="s">
        <v>6579</v>
      </c>
    </row>
    <row r="535" spans="1:9">
      <c r="A535" s="38" t="s">
        <v>3406</v>
      </c>
      <c r="B535" s="42">
        <v>44749.49119212963</v>
      </c>
      <c r="C535" s="41">
        <v>63890</v>
      </c>
      <c r="D535" s="41">
        <v>341</v>
      </c>
      <c r="E535" s="38" t="s">
        <v>6580</v>
      </c>
      <c r="F535" s="40">
        <v>16.809999999999999</v>
      </c>
      <c r="G535" s="39">
        <v>4.7</v>
      </c>
      <c r="H535" s="39">
        <v>79</v>
      </c>
      <c r="I535" s="38" t="s">
        <v>6579</v>
      </c>
    </row>
    <row r="536" spans="1:9">
      <c r="A536" s="38" t="s">
        <v>2336</v>
      </c>
      <c r="B536" s="42">
        <v>44748.494988425926</v>
      </c>
      <c r="C536" s="41">
        <v>74992</v>
      </c>
      <c r="D536" s="41">
        <v>275</v>
      </c>
      <c r="E536" s="38" t="s">
        <v>6580</v>
      </c>
      <c r="F536" s="40">
        <v>19.75</v>
      </c>
      <c r="G536" s="39">
        <v>4.74</v>
      </c>
      <c r="H536" s="39">
        <v>93.6</v>
      </c>
      <c r="I536" s="38" t="s">
        <v>6579</v>
      </c>
    </row>
    <row r="537" spans="1:9">
      <c r="A537" s="38" t="s">
        <v>2336</v>
      </c>
      <c r="B537" s="42">
        <v>44749.570601851854</v>
      </c>
      <c r="C537" s="41">
        <v>75249</v>
      </c>
      <c r="D537" s="41">
        <v>257</v>
      </c>
      <c r="E537" s="38" t="s">
        <v>6580</v>
      </c>
      <c r="F537" s="40">
        <v>18.079999999999998</v>
      </c>
      <c r="G537" s="39">
        <v>4.7</v>
      </c>
      <c r="H537" s="39">
        <v>85</v>
      </c>
      <c r="I537" s="38" t="s">
        <v>6579</v>
      </c>
    </row>
    <row r="538" spans="1:9">
      <c r="A538" s="38" t="s">
        <v>2542</v>
      </c>
      <c r="B538" s="42">
        <v>44748.44158564815</v>
      </c>
      <c r="C538" s="41">
        <v>41795</v>
      </c>
      <c r="D538" s="41">
        <v>443</v>
      </c>
      <c r="E538" s="38" t="s">
        <v>6580</v>
      </c>
      <c r="F538" s="40">
        <v>12.37</v>
      </c>
      <c r="G538" s="39">
        <v>4.8600000000000003</v>
      </c>
      <c r="H538" s="39">
        <v>60.12</v>
      </c>
      <c r="I538" s="38" t="s">
        <v>6579</v>
      </c>
    </row>
    <row r="539" spans="1:9">
      <c r="A539" s="38" t="s">
        <v>2542</v>
      </c>
      <c r="B539" s="42">
        <v>44750.273692129631</v>
      </c>
      <c r="C539" s="41">
        <v>42119</v>
      </c>
      <c r="D539" s="41">
        <v>324</v>
      </c>
      <c r="E539" s="38" t="s">
        <v>6580</v>
      </c>
      <c r="F539" s="40">
        <v>10.61</v>
      </c>
      <c r="G539" s="39">
        <v>4.9000000000000004</v>
      </c>
      <c r="H539" s="39">
        <v>52</v>
      </c>
      <c r="I539" s="38" t="s">
        <v>6579</v>
      </c>
    </row>
    <row r="540" spans="1:9">
      <c r="A540" s="38" t="s">
        <v>4398</v>
      </c>
      <c r="B540" s="42">
        <v>44747.533263888887</v>
      </c>
      <c r="C540" s="41">
        <v>99232</v>
      </c>
      <c r="D540" s="41">
        <v>377</v>
      </c>
      <c r="E540" s="38" t="s">
        <v>6580</v>
      </c>
      <c r="F540" s="40">
        <v>23.02</v>
      </c>
      <c r="G540" s="39">
        <v>4.5</v>
      </c>
      <c r="H540" s="39">
        <v>103.48</v>
      </c>
      <c r="I540" s="38" t="s">
        <v>6579</v>
      </c>
    </row>
    <row r="541" spans="1:9">
      <c r="A541" s="38" t="s">
        <v>4659</v>
      </c>
      <c r="B541" s="42">
        <v>44749.404479166667</v>
      </c>
      <c r="C541" s="41">
        <v>45456</v>
      </c>
      <c r="D541" s="41">
        <v>275</v>
      </c>
      <c r="E541" s="38" t="s">
        <v>6580</v>
      </c>
      <c r="F541" s="40">
        <v>21.8</v>
      </c>
      <c r="G541" s="39">
        <v>4.49</v>
      </c>
      <c r="H541" s="39">
        <v>97.98</v>
      </c>
      <c r="I541" s="38" t="s">
        <v>6579</v>
      </c>
    </row>
    <row r="542" spans="1:9">
      <c r="A542" s="38" t="s">
        <v>2109</v>
      </c>
      <c r="B542" s="42">
        <v>44743.671759259261</v>
      </c>
      <c r="C542" s="41">
        <v>34459</v>
      </c>
      <c r="D542" s="41">
        <v>276</v>
      </c>
      <c r="E542" s="38" t="s">
        <v>6580</v>
      </c>
      <c r="F542" s="40">
        <v>15.73</v>
      </c>
      <c r="G542" s="39">
        <v>4.43</v>
      </c>
      <c r="H542" s="39">
        <v>69.680000000000007</v>
      </c>
      <c r="I542" s="38" t="s">
        <v>6579</v>
      </c>
    </row>
    <row r="543" spans="1:9">
      <c r="A543" s="38" t="s">
        <v>506</v>
      </c>
      <c r="B543" s="42">
        <v>44747.562118055554</v>
      </c>
      <c r="C543" s="41">
        <v>76267</v>
      </c>
      <c r="D543" s="41">
        <v>255</v>
      </c>
      <c r="E543" s="38" t="s">
        <v>6580</v>
      </c>
      <c r="F543" s="40">
        <v>11.97</v>
      </c>
      <c r="G543" s="39">
        <v>4.8</v>
      </c>
      <c r="H543" s="39">
        <v>57.46</v>
      </c>
      <c r="I543" s="38" t="s">
        <v>6579</v>
      </c>
    </row>
    <row r="544" spans="1:9">
      <c r="A544" s="38" t="s">
        <v>2341</v>
      </c>
      <c r="B544" s="42">
        <v>44748.537395833337</v>
      </c>
      <c r="C544" s="41">
        <v>50414</v>
      </c>
      <c r="D544" s="41">
        <v>230</v>
      </c>
      <c r="E544" s="38" t="s">
        <v>6580</v>
      </c>
      <c r="F544" s="40">
        <v>8.98</v>
      </c>
      <c r="G544" s="39">
        <v>4.5999999999999996</v>
      </c>
      <c r="H544" s="39">
        <v>41.34</v>
      </c>
      <c r="I544" s="38" t="s">
        <v>6579</v>
      </c>
    </row>
    <row r="545" spans="1:9">
      <c r="A545" s="38" t="s">
        <v>3894</v>
      </c>
      <c r="B545" s="42">
        <v>44747.707488425927</v>
      </c>
      <c r="C545" s="41">
        <v>44772</v>
      </c>
      <c r="D545" s="41">
        <v>538</v>
      </c>
      <c r="E545" s="38" t="s">
        <v>6580</v>
      </c>
      <c r="F545" s="40">
        <v>12.55</v>
      </c>
      <c r="G545" s="39">
        <v>4.7</v>
      </c>
      <c r="H545" s="39">
        <v>58.98</v>
      </c>
      <c r="I545" s="38" t="s">
        <v>6579</v>
      </c>
    </row>
    <row r="546" spans="1:9">
      <c r="A546" s="38" t="s">
        <v>2322</v>
      </c>
      <c r="B546" s="42">
        <v>44743.335162037038</v>
      </c>
      <c r="C546" s="41">
        <v>150283</v>
      </c>
      <c r="D546" s="41">
        <v>167</v>
      </c>
      <c r="E546" s="38" t="s">
        <v>6580</v>
      </c>
      <c r="F546" s="40">
        <v>16.02</v>
      </c>
      <c r="G546" s="39">
        <v>4.5</v>
      </c>
      <c r="H546" s="39">
        <v>72.099999999999994</v>
      </c>
      <c r="I546" s="38" t="s">
        <v>6579</v>
      </c>
    </row>
    <row r="547" spans="1:9">
      <c r="A547" s="38" t="s">
        <v>2322</v>
      </c>
      <c r="B547" s="42">
        <v>44748.662060185183</v>
      </c>
      <c r="C547" s="41">
        <v>150642</v>
      </c>
      <c r="D547" s="41">
        <v>359</v>
      </c>
      <c r="E547" s="38" t="s">
        <v>6580</v>
      </c>
      <c r="F547" s="40">
        <v>17.82</v>
      </c>
      <c r="G547" s="39">
        <v>4.5999999999999996</v>
      </c>
      <c r="H547" s="39">
        <v>81.98</v>
      </c>
      <c r="I547" s="38" t="s">
        <v>6579</v>
      </c>
    </row>
    <row r="548" spans="1:9">
      <c r="A548" s="38" t="s">
        <v>2322</v>
      </c>
      <c r="B548" s="42">
        <v>44750.525567129633</v>
      </c>
      <c r="C548" s="41">
        <v>150955</v>
      </c>
      <c r="D548" s="41">
        <v>313</v>
      </c>
      <c r="E548" s="38" t="s">
        <v>6580</v>
      </c>
      <c r="F548" s="40">
        <v>15.08</v>
      </c>
      <c r="G548" s="39">
        <v>4.2</v>
      </c>
      <c r="H548" s="39">
        <v>63.33</v>
      </c>
      <c r="I548" s="38" t="s">
        <v>6579</v>
      </c>
    </row>
    <row r="549" spans="1:9">
      <c r="A549" s="38" t="s">
        <v>2325</v>
      </c>
      <c r="B549" s="42">
        <v>44748.360034722224</v>
      </c>
      <c r="C549" s="41">
        <v>90923</v>
      </c>
      <c r="D549" s="41">
        <v>378</v>
      </c>
      <c r="E549" s="38" t="s">
        <v>6580</v>
      </c>
      <c r="F549" s="40">
        <v>16.489999999999998</v>
      </c>
      <c r="G549" s="39">
        <v>4.34</v>
      </c>
      <c r="H549" s="39">
        <v>71.569999999999993</v>
      </c>
      <c r="I549" s="38" t="s">
        <v>6579</v>
      </c>
    </row>
    <row r="550" spans="1:9">
      <c r="A550" s="38" t="s">
        <v>2652</v>
      </c>
      <c r="B550" s="42">
        <v>44747.331631944442</v>
      </c>
      <c r="C550" s="41">
        <v>46307</v>
      </c>
      <c r="D550" s="41">
        <v>354</v>
      </c>
      <c r="E550" s="38" t="s">
        <v>6580</v>
      </c>
      <c r="F550" s="40">
        <v>15.31</v>
      </c>
      <c r="G550" s="39">
        <v>4.0999999999999996</v>
      </c>
      <c r="H550" s="39">
        <v>62.76</v>
      </c>
      <c r="I550" s="38" t="s">
        <v>6579</v>
      </c>
    </row>
    <row r="551" spans="1:9">
      <c r="A551" s="38" t="s">
        <v>2652</v>
      </c>
      <c r="B551" s="42">
        <v>44749.465439814812</v>
      </c>
      <c r="C551" s="41">
        <v>46660</v>
      </c>
      <c r="D551" s="41">
        <v>353</v>
      </c>
      <c r="E551" s="38" t="s">
        <v>6580</v>
      </c>
      <c r="F551" s="40">
        <v>14.67</v>
      </c>
      <c r="G551" s="39">
        <v>4</v>
      </c>
      <c r="H551" s="39">
        <v>58.7</v>
      </c>
      <c r="I551" s="38" t="s">
        <v>6579</v>
      </c>
    </row>
    <row r="552" spans="1:9">
      <c r="A552" s="38" t="s">
        <v>4411</v>
      </c>
      <c r="B552" s="42">
        <v>44743.276990740742</v>
      </c>
      <c r="C552" s="41">
        <v>0</v>
      </c>
      <c r="D552" s="41">
        <v>327</v>
      </c>
      <c r="E552" s="38" t="s">
        <v>6580</v>
      </c>
      <c r="F552" s="40">
        <v>20.04</v>
      </c>
      <c r="G552" s="39">
        <v>4.1900000000000004</v>
      </c>
      <c r="H552" s="39">
        <v>83.95</v>
      </c>
      <c r="I552" s="38" t="s">
        <v>6579</v>
      </c>
    </row>
    <row r="553" spans="1:9">
      <c r="A553" s="38" t="s">
        <v>3421</v>
      </c>
      <c r="B553" s="42">
        <v>44748.645324074074</v>
      </c>
      <c r="C553" s="41">
        <v>100470</v>
      </c>
      <c r="D553" s="41">
        <v>375</v>
      </c>
      <c r="E553" s="38" t="s">
        <v>6580</v>
      </c>
      <c r="F553" s="40">
        <v>16.29</v>
      </c>
      <c r="G553" s="39">
        <v>4.8</v>
      </c>
      <c r="H553" s="39">
        <v>78.22</v>
      </c>
      <c r="I553" s="38" t="s">
        <v>6579</v>
      </c>
    </row>
    <row r="554" spans="1:9">
      <c r="A554" s="38" t="s">
        <v>2698</v>
      </c>
      <c r="B554" s="42">
        <v>44750.287453703706</v>
      </c>
      <c r="C554" s="41">
        <v>63923</v>
      </c>
      <c r="D554" s="41">
        <v>314</v>
      </c>
      <c r="E554" s="38" t="s">
        <v>6580</v>
      </c>
      <c r="F554" s="40">
        <v>14.58</v>
      </c>
      <c r="G554" s="39">
        <v>4.5</v>
      </c>
      <c r="H554" s="39">
        <v>65.61</v>
      </c>
      <c r="I554" s="38" t="s">
        <v>6579</v>
      </c>
    </row>
    <row r="555" spans="1:9">
      <c r="A555" s="38" t="s">
        <v>2331</v>
      </c>
      <c r="B555" s="42">
        <v>44743.607766203706</v>
      </c>
      <c r="C555" s="41">
        <v>69609</v>
      </c>
      <c r="D555" s="41">
        <v>302</v>
      </c>
      <c r="E555" s="38" t="s">
        <v>6580</v>
      </c>
      <c r="F555" s="40">
        <v>21.22</v>
      </c>
      <c r="G555" s="39">
        <v>5.45</v>
      </c>
      <c r="H555" s="39">
        <v>115.68</v>
      </c>
      <c r="I555" s="38" t="s">
        <v>6579</v>
      </c>
    </row>
    <row r="556" spans="1:9">
      <c r="A556" s="38" t="s">
        <v>2331</v>
      </c>
      <c r="B556" s="42">
        <v>44749.616666666669</v>
      </c>
      <c r="C556" s="41">
        <v>69921</v>
      </c>
      <c r="D556" s="41">
        <v>312</v>
      </c>
      <c r="E556" s="38" t="s">
        <v>6580</v>
      </c>
      <c r="F556" s="40">
        <v>22.57</v>
      </c>
      <c r="G556" s="39">
        <v>4.5999999999999996</v>
      </c>
      <c r="H556" s="39">
        <v>103.84</v>
      </c>
      <c r="I556" s="38" t="s">
        <v>6579</v>
      </c>
    </row>
    <row r="557" spans="1:9">
      <c r="A557" s="38" t="s">
        <v>4810</v>
      </c>
      <c r="B557" s="42">
        <v>44743.618680555555</v>
      </c>
      <c r="C557" s="41">
        <v>46261</v>
      </c>
      <c r="D557" s="41">
        <v>529</v>
      </c>
      <c r="E557" s="38" t="s">
        <v>6580</v>
      </c>
      <c r="F557" s="40">
        <v>15.05</v>
      </c>
      <c r="G557" s="39">
        <v>4.92</v>
      </c>
      <c r="H557" s="39">
        <v>74.010000000000005</v>
      </c>
      <c r="I557" s="38" t="s">
        <v>6579</v>
      </c>
    </row>
    <row r="558" spans="1:9">
      <c r="A558" s="38" t="s">
        <v>4385</v>
      </c>
      <c r="B558" s="42">
        <v>44749.706064814818</v>
      </c>
      <c r="C558" s="41">
        <v>128415</v>
      </c>
      <c r="D558" s="41">
        <v>340</v>
      </c>
      <c r="E558" s="38" t="s">
        <v>6580</v>
      </c>
      <c r="F558" s="40">
        <v>18.23</v>
      </c>
      <c r="G558" s="39">
        <v>4.8</v>
      </c>
      <c r="H558" s="39">
        <v>87.5</v>
      </c>
      <c r="I558" s="38" t="s">
        <v>6579</v>
      </c>
    </row>
    <row r="559" spans="1:9">
      <c r="A559" s="38" t="s">
        <v>548</v>
      </c>
      <c r="B559" s="42">
        <v>44748.368090277778</v>
      </c>
      <c r="C559" s="41">
        <v>133944</v>
      </c>
      <c r="D559" s="41">
        <v>397</v>
      </c>
      <c r="E559" s="38" t="s">
        <v>6580</v>
      </c>
      <c r="F559" s="40">
        <v>21.31</v>
      </c>
      <c r="G559" s="39">
        <v>5.35</v>
      </c>
      <c r="H559" s="39">
        <v>113.97</v>
      </c>
      <c r="I559" s="38" t="s">
        <v>6579</v>
      </c>
    </row>
    <row r="560" spans="1:9">
      <c r="A560" s="38" t="s">
        <v>3525</v>
      </c>
      <c r="B560" s="42">
        <v>44747.618645833332</v>
      </c>
      <c r="C560" s="41">
        <v>109264</v>
      </c>
      <c r="D560" s="41">
        <v>625</v>
      </c>
      <c r="E560" s="38" t="s">
        <v>6580</v>
      </c>
      <c r="F560" s="40">
        <v>20.91</v>
      </c>
      <c r="G560" s="39">
        <v>4.8499999999999996</v>
      </c>
      <c r="H560" s="39">
        <v>101.41</v>
      </c>
      <c r="I560" s="38" t="s">
        <v>6579</v>
      </c>
    </row>
    <row r="561" spans="1:9">
      <c r="A561" s="38" t="s">
        <v>2305</v>
      </c>
      <c r="B561" s="42">
        <v>44743.250960648147</v>
      </c>
      <c r="C561" s="41">
        <v>49822</v>
      </c>
      <c r="D561" s="41">
        <v>313</v>
      </c>
      <c r="E561" s="38" t="s">
        <v>6580</v>
      </c>
      <c r="F561" s="40">
        <v>20.96</v>
      </c>
      <c r="G561" s="39">
        <v>4.8600000000000003</v>
      </c>
      <c r="H561" s="39">
        <v>101.86</v>
      </c>
      <c r="I561" s="38" t="s">
        <v>6579</v>
      </c>
    </row>
    <row r="562" spans="1:9">
      <c r="A562" s="38" t="s">
        <v>2305</v>
      </c>
      <c r="B562" s="42">
        <v>44748.287349537037</v>
      </c>
      <c r="C562" s="41">
        <v>50129</v>
      </c>
      <c r="D562" s="41">
        <v>307</v>
      </c>
      <c r="E562" s="38" t="s">
        <v>6580</v>
      </c>
      <c r="F562" s="40">
        <v>20.420000000000002</v>
      </c>
      <c r="G562" s="39">
        <v>4.76</v>
      </c>
      <c r="H562" s="39">
        <v>97.2</v>
      </c>
      <c r="I562" s="38" t="s">
        <v>6579</v>
      </c>
    </row>
    <row r="563" spans="1:9">
      <c r="A563" s="38" t="s">
        <v>2305</v>
      </c>
      <c r="B563" s="42">
        <v>44750.67386574074</v>
      </c>
      <c r="C563" s="41">
        <v>5048</v>
      </c>
      <c r="D563" s="41">
        <v>349</v>
      </c>
      <c r="E563" s="38" t="s">
        <v>6580</v>
      </c>
      <c r="F563" s="40">
        <v>23.43</v>
      </c>
      <c r="G563" s="39">
        <v>4.7</v>
      </c>
      <c r="H563" s="39">
        <v>110.1</v>
      </c>
      <c r="I563" s="38" t="s">
        <v>6579</v>
      </c>
    </row>
    <row r="564" spans="1:9">
      <c r="A564" s="38" t="s">
        <v>2708</v>
      </c>
      <c r="B564" s="42">
        <v>44745.738206018519</v>
      </c>
      <c r="C564" s="41">
        <v>50895</v>
      </c>
      <c r="D564" s="41">
        <v>413</v>
      </c>
      <c r="E564" s="38" t="s">
        <v>6580</v>
      </c>
      <c r="F564" s="40">
        <v>17.73</v>
      </c>
      <c r="G564" s="39">
        <v>4.8499999999999996</v>
      </c>
      <c r="H564" s="39">
        <v>85.95</v>
      </c>
      <c r="I564" s="38" t="s">
        <v>6579</v>
      </c>
    </row>
    <row r="565" spans="1:9">
      <c r="A565" s="38" t="s">
        <v>511</v>
      </c>
      <c r="B565" s="42">
        <v>44747.674421296295</v>
      </c>
      <c r="C565" s="41">
        <v>24059</v>
      </c>
      <c r="D565" s="41">
        <v>116</v>
      </c>
      <c r="E565" s="38" t="s">
        <v>6580</v>
      </c>
      <c r="F565" s="40">
        <v>6.44</v>
      </c>
      <c r="G565" s="39">
        <v>4.8</v>
      </c>
      <c r="H565" s="39">
        <v>30.94</v>
      </c>
      <c r="I565" s="38" t="s">
        <v>6579</v>
      </c>
    </row>
    <row r="566" spans="1:9">
      <c r="A566" s="38" t="s">
        <v>511</v>
      </c>
      <c r="B566" s="42">
        <v>44749.463252314818</v>
      </c>
      <c r="C566" s="41">
        <v>85205</v>
      </c>
      <c r="D566" s="41">
        <v>396</v>
      </c>
      <c r="E566" s="38" t="s">
        <v>6580</v>
      </c>
      <c r="F566" s="40">
        <v>17.8</v>
      </c>
      <c r="G566" s="39">
        <v>4.8499999999999996</v>
      </c>
      <c r="H566" s="39">
        <v>86.29</v>
      </c>
      <c r="I566" s="38" t="s">
        <v>6579</v>
      </c>
    </row>
    <row r="567" spans="1:9">
      <c r="A567" s="38" t="s">
        <v>362</v>
      </c>
      <c r="B567" s="42">
        <v>44748.35052083333</v>
      </c>
      <c r="C567" s="41">
        <v>101835</v>
      </c>
      <c r="D567" s="41">
        <v>327</v>
      </c>
      <c r="E567" s="38" t="s">
        <v>6580</v>
      </c>
      <c r="F567" s="40">
        <v>18.809999999999999</v>
      </c>
      <c r="G567" s="39">
        <v>4.75</v>
      </c>
      <c r="H567" s="39">
        <v>89.43</v>
      </c>
      <c r="I567" s="38" t="s">
        <v>6579</v>
      </c>
    </row>
    <row r="568" spans="1:9">
      <c r="A568" s="38" t="s">
        <v>362</v>
      </c>
      <c r="B568" s="42">
        <v>44750.352650462963</v>
      </c>
      <c r="C568" s="41">
        <v>128188</v>
      </c>
      <c r="D568" s="41">
        <v>328</v>
      </c>
      <c r="E568" s="38" t="s">
        <v>6580</v>
      </c>
      <c r="F568" s="40">
        <v>18.57</v>
      </c>
      <c r="G568" s="39">
        <v>4.76</v>
      </c>
      <c r="H568" s="39">
        <v>88.39</v>
      </c>
      <c r="I568" s="38" t="s">
        <v>6579</v>
      </c>
    </row>
    <row r="569" spans="1:9">
      <c r="A569" s="38" t="s">
        <v>3533</v>
      </c>
      <c r="B569" s="42">
        <v>44748.364861111113</v>
      </c>
      <c r="C569" s="41">
        <v>26528</v>
      </c>
      <c r="D569" s="41">
        <v>316</v>
      </c>
      <c r="E569" s="38" t="s">
        <v>6580</v>
      </c>
      <c r="F569" s="40">
        <v>19.170000000000002</v>
      </c>
      <c r="G569" s="39">
        <v>5.07</v>
      </c>
      <c r="H569" s="39">
        <v>97.19</v>
      </c>
      <c r="I569" s="38" t="s">
        <v>6579</v>
      </c>
    </row>
    <row r="570" spans="1:9">
      <c r="A570" s="38" t="s">
        <v>539</v>
      </c>
      <c r="B570" s="42">
        <v>44743.308344907404</v>
      </c>
      <c r="C570" s="41">
        <v>118970</v>
      </c>
      <c r="D570" s="41">
        <v>334</v>
      </c>
      <c r="E570" s="38" t="s">
        <v>6580</v>
      </c>
      <c r="F570" s="40">
        <v>21.21</v>
      </c>
      <c r="G570" s="39">
        <v>4.9000000000000004</v>
      </c>
      <c r="H570" s="39">
        <v>103.91</v>
      </c>
      <c r="I570" s="38" t="s">
        <v>6579</v>
      </c>
    </row>
    <row r="571" spans="1:9">
      <c r="A571" s="38" t="s">
        <v>539</v>
      </c>
      <c r="B571" s="42">
        <v>44747.709421296298</v>
      </c>
      <c r="C571" s="41">
        <v>119318</v>
      </c>
      <c r="D571" s="41">
        <v>348</v>
      </c>
      <c r="E571" s="38" t="s">
        <v>6580</v>
      </c>
      <c r="F571" s="40">
        <v>21.96</v>
      </c>
      <c r="G571" s="39">
        <v>4.8499999999999996</v>
      </c>
      <c r="H571" s="39">
        <v>106.48</v>
      </c>
      <c r="I571" s="38" t="s">
        <v>6579</v>
      </c>
    </row>
    <row r="572" spans="1:9">
      <c r="A572" s="38" t="s">
        <v>539</v>
      </c>
      <c r="B572" s="42">
        <v>44749.65552083333</v>
      </c>
      <c r="C572" s="41">
        <v>119700</v>
      </c>
      <c r="D572" s="41">
        <v>382</v>
      </c>
      <c r="E572" s="38" t="s">
        <v>6580</v>
      </c>
      <c r="F572" s="40">
        <v>22.72</v>
      </c>
      <c r="G572" s="39">
        <v>4.84</v>
      </c>
      <c r="H572" s="39">
        <v>109.94</v>
      </c>
      <c r="I572" s="38" t="s">
        <v>6579</v>
      </c>
    </row>
    <row r="573" spans="1:9">
      <c r="A573" s="38" t="s">
        <v>1933</v>
      </c>
      <c r="B573" s="42">
        <v>44747.32304398148</v>
      </c>
      <c r="C573" s="41">
        <v>107024</v>
      </c>
      <c r="D573" s="41">
        <v>270</v>
      </c>
      <c r="E573" s="38" t="s">
        <v>6580</v>
      </c>
      <c r="F573" s="40">
        <v>19.47</v>
      </c>
      <c r="G573" s="39">
        <v>4.9000000000000004</v>
      </c>
      <c r="H573" s="39">
        <v>95.39</v>
      </c>
      <c r="I573" s="38" t="s">
        <v>6579</v>
      </c>
    </row>
    <row r="574" spans="1:9">
      <c r="A574" s="38" t="s">
        <v>1933</v>
      </c>
      <c r="B574" s="42">
        <v>44748.319120370368</v>
      </c>
      <c r="C574" s="41">
        <v>107265</v>
      </c>
      <c r="D574" s="41">
        <v>241</v>
      </c>
      <c r="E574" s="38" t="s">
        <v>6580</v>
      </c>
      <c r="F574" s="40">
        <v>16.71</v>
      </c>
      <c r="G574" s="39">
        <v>4.8600000000000003</v>
      </c>
      <c r="H574" s="39">
        <v>81.209999999999994</v>
      </c>
      <c r="I574" s="38" t="s">
        <v>6579</v>
      </c>
    </row>
    <row r="575" spans="1:9">
      <c r="A575" s="38" t="s">
        <v>1933</v>
      </c>
      <c r="B575" s="42">
        <v>44749.562094907407</v>
      </c>
      <c r="C575" s="41">
        <v>107526</v>
      </c>
      <c r="D575" s="41">
        <v>261</v>
      </c>
      <c r="E575" s="38" t="s">
        <v>6580</v>
      </c>
      <c r="F575" s="40">
        <v>17.66</v>
      </c>
      <c r="G575" s="39">
        <v>4.8</v>
      </c>
      <c r="H575" s="39">
        <v>84.79</v>
      </c>
      <c r="I575" s="38" t="s">
        <v>6579</v>
      </c>
    </row>
    <row r="576" spans="1:9">
      <c r="A576" s="38" t="s">
        <v>2663</v>
      </c>
      <c r="B576" s="42">
        <v>44747.722581018519</v>
      </c>
      <c r="C576" s="41">
        <v>103743</v>
      </c>
      <c r="D576" s="41">
        <v>384</v>
      </c>
      <c r="E576" s="38" t="s">
        <v>6580</v>
      </c>
      <c r="F576" s="40">
        <v>17.93</v>
      </c>
      <c r="G576" s="39">
        <v>4.8600000000000003</v>
      </c>
      <c r="H576" s="39">
        <v>87.15</v>
      </c>
      <c r="I576" s="38" t="s">
        <v>6579</v>
      </c>
    </row>
    <row r="577" spans="1:9">
      <c r="A577" s="38" t="s">
        <v>2663</v>
      </c>
      <c r="B577" s="42">
        <v>44749.608194444445</v>
      </c>
      <c r="C577" s="41">
        <v>104097</v>
      </c>
      <c r="D577" s="41">
        <v>354</v>
      </c>
      <c r="E577" s="38" t="s">
        <v>6580</v>
      </c>
      <c r="F577" s="40">
        <v>15.61</v>
      </c>
      <c r="G577" s="39">
        <v>4.5599999999999996</v>
      </c>
      <c r="H577" s="39">
        <v>71.209999999999994</v>
      </c>
      <c r="I577" s="38" t="s">
        <v>6579</v>
      </c>
    </row>
    <row r="578" spans="1:9">
      <c r="A578" s="38" t="s">
        <v>2678</v>
      </c>
      <c r="B578" s="42">
        <v>44743.749247685184</v>
      </c>
      <c r="C578" s="41">
        <v>7800</v>
      </c>
      <c r="D578" s="41">
        <v>305</v>
      </c>
      <c r="E578" s="38" t="s">
        <v>6580</v>
      </c>
      <c r="F578" s="40">
        <v>13.71</v>
      </c>
      <c r="G578" s="39">
        <v>5.66</v>
      </c>
      <c r="H578" s="39">
        <v>77.56</v>
      </c>
      <c r="I578" s="38" t="s">
        <v>6579</v>
      </c>
    </row>
    <row r="579" spans="1:9">
      <c r="A579" s="38" t="s">
        <v>2678</v>
      </c>
      <c r="B579" s="42">
        <v>44748.672592592593</v>
      </c>
      <c r="C579" s="41">
        <v>78000</v>
      </c>
      <c r="D579" s="41">
        <v>359</v>
      </c>
      <c r="E579" s="38" t="s">
        <v>6580</v>
      </c>
      <c r="F579" s="40">
        <v>16.11</v>
      </c>
      <c r="G579" s="39">
        <v>5.4</v>
      </c>
      <c r="H579" s="39">
        <v>86.98</v>
      </c>
      <c r="I579" s="38" t="s">
        <v>6579</v>
      </c>
    </row>
    <row r="580" spans="1:9">
      <c r="A580" s="38" t="s">
        <v>2678</v>
      </c>
      <c r="B580" s="42">
        <v>44749.37641203704</v>
      </c>
      <c r="C580" s="41">
        <v>48589</v>
      </c>
      <c r="D580" s="41">
        <v>352</v>
      </c>
      <c r="E580" s="38" t="s">
        <v>6580</v>
      </c>
      <c r="F580" s="40">
        <v>15.8</v>
      </c>
      <c r="G580" s="39">
        <v>5.38</v>
      </c>
      <c r="H580" s="39">
        <v>85.02</v>
      </c>
      <c r="I580" s="38" t="s">
        <v>6579</v>
      </c>
    </row>
    <row r="581" spans="1:9">
      <c r="A581" s="38" t="s">
        <v>2316</v>
      </c>
      <c r="B581" s="42">
        <v>44743.441678240742</v>
      </c>
      <c r="C581" s="41">
        <v>95860</v>
      </c>
      <c r="D581" s="41">
        <v>362</v>
      </c>
      <c r="E581" s="38" t="s">
        <v>6580</v>
      </c>
      <c r="F581" s="40">
        <v>22.15</v>
      </c>
      <c r="G581" s="39">
        <v>4.96</v>
      </c>
      <c r="H581" s="39">
        <v>109.84</v>
      </c>
      <c r="I581" s="38" t="s">
        <v>6579</v>
      </c>
    </row>
    <row r="582" spans="1:9">
      <c r="A582" s="38" t="s">
        <v>2316</v>
      </c>
      <c r="B582" s="42">
        <v>44749.356921296298</v>
      </c>
      <c r="C582" s="41">
        <v>96209</v>
      </c>
      <c r="D582" s="41">
        <v>349</v>
      </c>
      <c r="E582" s="38" t="s">
        <v>6580</v>
      </c>
      <c r="F582" s="40">
        <v>22.27</v>
      </c>
      <c r="G582" s="39">
        <v>4.96</v>
      </c>
      <c r="H582" s="39">
        <v>110.47</v>
      </c>
      <c r="I582" s="38" t="s">
        <v>6579</v>
      </c>
    </row>
    <row r="583" spans="1:9">
      <c r="A583" s="38" t="s">
        <v>369</v>
      </c>
      <c r="B583" s="42">
        <v>44747.204942129632</v>
      </c>
      <c r="C583" s="41">
        <v>0</v>
      </c>
      <c r="D583" s="41">
        <v>329</v>
      </c>
      <c r="E583" s="38" t="s">
        <v>6580</v>
      </c>
      <c r="F583" s="40">
        <v>9.83</v>
      </c>
      <c r="G583" s="39">
        <v>4.17</v>
      </c>
      <c r="H583" s="39">
        <v>41.01</v>
      </c>
      <c r="I583" s="38" t="s">
        <v>6579</v>
      </c>
    </row>
    <row r="584" spans="1:9">
      <c r="A584" s="38" t="s">
        <v>369</v>
      </c>
      <c r="B584" s="42">
        <v>44748.21634259259</v>
      </c>
      <c r="C584" s="41">
        <v>0</v>
      </c>
      <c r="D584" s="41">
        <v>298</v>
      </c>
      <c r="E584" s="38" t="s">
        <v>6580</v>
      </c>
      <c r="F584" s="40">
        <v>8.89</v>
      </c>
      <c r="G584" s="39">
        <v>4.16</v>
      </c>
      <c r="H584" s="39">
        <v>37.01</v>
      </c>
      <c r="I584" s="38" t="s">
        <v>6579</v>
      </c>
    </row>
    <row r="585" spans="1:9">
      <c r="A585" s="38" t="s">
        <v>3538</v>
      </c>
      <c r="B585" s="42">
        <v>44748.468935185185</v>
      </c>
      <c r="C585" s="41">
        <v>59100</v>
      </c>
      <c r="D585" s="41">
        <v>352</v>
      </c>
      <c r="E585" s="38" t="s">
        <v>6580</v>
      </c>
      <c r="F585" s="40">
        <v>24.34</v>
      </c>
      <c r="G585" s="39">
        <v>6.23</v>
      </c>
      <c r="H585" s="39">
        <v>151.65</v>
      </c>
      <c r="I585" s="38" t="s">
        <v>6579</v>
      </c>
    </row>
    <row r="586" spans="1:9">
      <c r="A586" s="38" t="s">
        <v>543</v>
      </c>
      <c r="B586" s="42">
        <v>44747.432997685188</v>
      </c>
      <c r="C586" s="41">
        <v>64000</v>
      </c>
      <c r="D586" s="41">
        <v>550</v>
      </c>
      <c r="E586" s="38" t="s">
        <v>6580</v>
      </c>
      <c r="F586" s="40">
        <v>19.010000000000002</v>
      </c>
      <c r="G586" s="39">
        <v>6.48</v>
      </c>
      <c r="H586" s="39">
        <v>123.22</v>
      </c>
      <c r="I586" s="38" t="s">
        <v>6579</v>
      </c>
    </row>
    <row r="587" spans="1:9">
      <c r="A587" s="38" t="s">
        <v>543</v>
      </c>
      <c r="B587" s="42">
        <v>44749.643495370372</v>
      </c>
      <c r="C587" s="41">
        <v>64360</v>
      </c>
      <c r="D587" s="41">
        <v>360</v>
      </c>
      <c r="E587" s="38" t="s">
        <v>6580</v>
      </c>
      <c r="F587" s="40">
        <v>22.41</v>
      </c>
      <c r="G587" s="39">
        <v>6.48</v>
      </c>
      <c r="H587" s="39">
        <v>145.19999999999999</v>
      </c>
      <c r="I587" s="38" t="s">
        <v>6579</v>
      </c>
    </row>
    <row r="588" spans="1:9">
      <c r="A588" s="38" t="s">
        <v>376</v>
      </c>
      <c r="B588" s="42">
        <v>44749.449513888889</v>
      </c>
      <c r="C588" s="41">
        <v>90157</v>
      </c>
      <c r="D588" s="41">
        <v>228</v>
      </c>
      <c r="E588" s="38" t="s">
        <v>6580</v>
      </c>
      <c r="F588" s="40">
        <v>9.74</v>
      </c>
      <c r="G588" s="39">
        <v>6.48</v>
      </c>
      <c r="H588" s="39">
        <v>63.12</v>
      </c>
      <c r="I588" s="38" t="s">
        <v>6579</v>
      </c>
    </row>
    <row r="589" spans="1:9">
      <c r="A589" s="38" t="s">
        <v>2129</v>
      </c>
      <c r="B589" s="42">
        <v>44747.482071759259</v>
      </c>
      <c r="C589" s="41">
        <v>51141</v>
      </c>
      <c r="D589" s="41">
        <v>336</v>
      </c>
      <c r="E589" s="38" t="s">
        <v>6580</v>
      </c>
      <c r="F589" s="40">
        <v>14.58</v>
      </c>
      <c r="G589" s="39">
        <v>4.96</v>
      </c>
      <c r="H589" s="39">
        <v>72.33</v>
      </c>
      <c r="I589" s="38" t="s">
        <v>6579</v>
      </c>
    </row>
    <row r="590" spans="1:9">
      <c r="A590" s="38" t="s">
        <v>381</v>
      </c>
      <c r="B590" s="42">
        <v>44748.638599537036</v>
      </c>
      <c r="C590" s="41">
        <v>27810</v>
      </c>
      <c r="D590" s="41">
        <v>302</v>
      </c>
      <c r="E590" s="38" t="s">
        <v>6580</v>
      </c>
      <c r="F590" s="40">
        <v>12.26</v>
      </c>
      <c r="G590" s="39">
        <v>4.8499999999999996</v>
      </c>
      <c r="H590" s="39">
        <v>59.47</v>
      </c>
      <c r="I590" s="38" t="s">
        <v>6579</v>
      </c>
    </row>
    <row r="591" spans="1:9">
      <c r="A591" s="38" t="s">
        <v>3507</v>
      </c>
      <c r="B591" s="42">
        <v>44747.527430555558</v>
      </c>
      <c r="C591" s="41">
        <v>162548</v>
      </c>
      <c r="D591" s="41">
        <v>417</v>
      </c>
      <c r="E591" s="38" t="s">
        <v>6580</v>
      </c>
      <c r="F591" s="40">
        <v>23.81</v>
      </c>
      <c r="G591" s="39">
        <v>4.97</v>
      </c>
      <c r="H591" s="39">
        <v>118.29</v>
      </c>
      <c r="I591" s="38" t="s">
        <v>6579</v>
      </c>
    </row>
    <row r="592" spans="1:9">
      <c r="A592" s="38" t="s">
        <v>2657</v>
      </c>
      <c r="B592" s="42">
        <v>44747.63</v>
      </c>
      <c r="C592" s="41">
        <v>82723</v>
      </c>
      <c r="D592" s="41">
        <v>295</v>
      </c>
      <c r="E592" s="38" t="s">
        <v>6580</v>
      </c>
      <c r="F592" s="40">
        <v>16.29</v>
      </c>
      <c r="G592" s="39">
        <v>5</v>
      </c>
      <c r="H592" s="39">
        <v>81.44</v>
      </c>
      <c r="I592" s="38" t="s">
        <v>6579</v>
      </c>
    </row>
    <row r="593" spans="1:9">
      <c r="A593" s="38" t="s">
        <v>2657</v>
      </c>
      <c r="B593" s="42">
        <v>44750.442789351851</v>
      </c>
      <c r="C593" s="41">
        <v>83032</v>
      </c>
      <c r="D593" s="41">
        <v>309</v>
      </c>
      <c r="E593" s="38" t="s">
        <v>6580</v>
      </c>
      <c r="F593" s="40">
        <v>13.21</v>
      </c>
      <c r="G593" s="39">
        <v>4.26</v>
      </c>
      <c r="H593" s="39">
        <v>56.3</v>
      </c>
      <c r="I593" s="38" t="s">
        <v>6579</v>
      </c>
    </row>
    <row r="594" spans="1:9">
      <c r="A594" s="38" t="s">
        <v>4624</v>
      </c>
      <c r="B594" s="42">
        <v>44743.680474537039</v>
      </c>
      <c r="C594" s="41">
        <v>87711</v>
      </c>
      <c r="D594" s="41">
        <v>413</v>
      </c>
      <c r="E594" s="38" t="s">
        <v>6580</v>
      </c>
      <c r="F594" s="40">
        <v>17.809999999999999</v>
      </c>
      <c r="G594" s="39">
        <v>4.0999999999999996</v>
      </c>
      <c r="H594" s="39">
        <v>73.010000000000005</v>
      </c>
      <c r="I594" s="38" t="s">
        <v>6579</v>
      </c>
    </row>
    <row r="595" spans="1:9">
      <c r="A595" s="38" t="s">
        <v>4634</v>
      </c>
      <c r="B595" s="42">
        <v>44743.495208333334</v>
      </c>
      <c r="C595" s="41">
        <v>9161</v>
      </c>
      <c r="D595" s="41">
        <v>398</v>
      </c>
      <c r="E595" s="38" t="s">
        <v>6580</v>
      </c>
      <c r="F595" s="40">
        <v>17.89</v>
      </c>
      <c r="G595" s="39">
        <v>4.32</v>
      </c>
      <c r="H595" s="39">
        <v>77.27</v>
      </c>
      <c r="I595" s="38" t="s">
        <v>6579</v>
      </c>
    </row>
    <row r="596" spans="1:9">
      <c r="A596" s="38" t="s">
        <v>4634</v>
      </c>
      <c r="B596" s="42">
        <v>44748.808692129627</v>
      </c>
      <c r="C596" s="41">
        <v>92157</v>
      </c>
      <c r="D596" s="41">
        <v>399</v>
      </c>
      <c r="E596" s="38" t="s">
        <v>6580</v>
      </c>
      <c r="F596" s="40">
        <v>17.95</v>
      </c>
      <c r="G596" s="39">
        <v>4.4000000000000004</v>
      </c>
      <c r="H596" s="39">
        <v>78.98</v>
      </c>
      <c r="I596" s="38" t="s">
        <v>6579</v>
      </c>
    </row>
    <row r="597" spans="1:9">
      <c r="A597" s="38" t="s">
        <v>3510</v>
      </c>
      <c r="B597" s="42">
        <v>44748.534687500003</v>
      </c>
      <c r="C597" s="41">
        <v>82644</v>
      </c>
      <c r="D597" s="41">
        <v>357</v>
      </c>
      <c r="E597" s="38" t="s">
        <v>6580</v>
      </c>
      <c r="F597" s="40">
        <v>24.01</v>
      </c>
      <c r="G597" s="39">
        <v>4.66</v>
      </c>
      <c r="H597" s="39">
        <v>111.87</v>
      </c>
      <c r="I597" s="38" t="s">
        <v>6579</v>
      </c>
    </row>
    <row r="598" spans="1:9">
      <c r="A598" s="38" t="s">
        <v>2723</v>
      </c>
      <c r="B598" s="42">
        <v>44743.380069444444</v>
      </c>
      <c r="C598" s="41">
        <v>101671</v>
      </c>
      <c r="D598" s="41">
        <v>175</v>
      </c>
      <c r="E598" s="38" t="s">
        <v>6580</v>
      </c>
      <c r="F598" s="40">
        <v>9.57</v>
      </c>
      <c r="G598" s="39">
        <v>4.63</v>
      </c>
      <c r="H598" s="39">
        <v>44.31</v>
      </c>
      <c r="I598" s="38" t="s">
        <v>6579</v>
      </c>
    </row>
    <row r="599" spans="1:9">
      <c r="A599" s="38" t="s">
        <v>2723</v>
      </c>
      <c r="B599" s="42">
        <v>44749.301493055558</v>
      </c>
      <c r="C599" s="41">
        <v>102011</v>
      </c>
      <c r="D599" s="41">
        <v>340</v>
      </c>
      <c r="E599" s="38" t="s">
        <v>6581</v>
      </c>
      <c r="F599" s="40">
        <v>19.64</v>
      </c>
      <c r="G599" s="39">
        <v>4.93</v>
      </c>
      <c r="H599" s="39">
        <v>96.82</v>
      </c>
      <c r="I599" s="38" t="s">
        <v>6579</v>
      </c>
    </row>
    <row r="600" spans="1:9">
      <c r="A600" s="38" t="s">
        <v>387</v>
      </c>
      <c r="B600" s="42">
        <v>44748.8516087963</v>
      </c>
      <c r="C600" s="41">
        <v>41627</v>
      </c>
      <c r="D600" s="41">
        <v>481</v>
      </c>
      <c r="E600" s="38" t="s">
        <v>6580</v>
      </c>
      <c r="F600" s="40">
        <v>14.89</v>
      </c>
      <c r="G600" s="39">
        <v>6.36</v>
      </c>
      <c r="H600" s="39">
        <v>94.72</v>
      </c>
      <c r="I600" s="38" t="s">
        <v>6579</v>
      </c>
    </row>
    <row r="601" spans="1:9">
      <c r="A601" s="38" t="s">
        <v>1937</v>
      </c>
      <c r="B601" s="42">
        <v>44747.257199074076</v>
      </c>
      <c r="C601" s="41">
        <v>51821</v>
      </c>
      <c r="D601" s="41">
        <v>344</v>
      </c>
      <c r="E601" s="38" t="s">
        <v>6580</v>
      </c>
      <c r="F601" s="40">
        <v>16.14</v>
      </c>
      <c r="G601" s="39">
        <v>4.75</v>
      </c>
      <c r="H601" s="39">
        <v>76.63</v>
      </c>
      <c r="I601" s="38" t="s">
        <v>6579</v>
      </c>
    </row>
    <row r="602" spans="1:9">
      <c r="A602" s="38" t="s">
        <v>4669</v>
      </c>
      <c r="B602" s="42">
        <v>44748.254560185182</v>
      </c>
      <c r="C602" s="41">
        <v>59216</v>
      </c>
      <c r="D602" s="41">
        <v>203</v>
      </c>
      <c r="E602" s="38" t="s">
        <v>6580</v>
      </c>
      <c r="F602" s="40">
        <v>15.04</v>
      </c>
      <c r="G602" s="39">
        <v>4.8</v>
      </c>
      <c r="H602" s="39">
        <v>72.180000000000007</v>
      </c>
      <c r="I602" s="38" t="s">
        <v>6579</v>
      </c>
    </row>
    <row r="603" spans="1:9">
      <c r="A603" s="38" t="s">
        <v>4669</v>
      </c>
      <c r="B603" s="42">
        <v>44749.595439814817</v>
      </c>
      <c r="C603" s="41">
        <v>59585</v>
      </c>
      <c r="D603" s="41">
        <v>369</v>
      </c>
      <c r="E603" s="38" t="s">
        <v>6580</v>
      </c>
      <c r="F603" s="40">
        <v>25.22</v>
      </c>
      <c r="G603" s="39">
        <v>4.66</v>
      </c>
      <c r="H603" s="39">
        <v>117.51</v>
      </c>
      <c r="I603" s="38" t="s">
        <v>6579</v>
      </c>
    </row>
    <row r="604" spans="1:9">
      <c r="A604" s="38" t="s">
        <v>2668</v>
      </c>
      <c r="B604" s="42">
        <v>44748.471180555556</v>
      </c>
      <c r="C604" s="41">
        <v>73427</v>
      </c>
      <c r="D604" s="41">
        <v>211</v>
      </c>
      <c r="E604" s="38" t="s">
        <v>6580</v>
      </c>
      <c r="F604" s="40">
        <v>11.44</v>
      </c>
      <c r="G604" s="39">
        <v>6.3</v>
      </c>
      <c r="H604" s="39">
        <v>72.069999999999993</v>
      </c>
      <c r="I604" s="38" t="s">
        <v>6579</v>
      </c>
    </row>
    <row r="605" spans="1:9">
      <c r="A605" s="38" t="s">
        <v>2683</v>
      </c>
      <c r="B605" s="42">
        <v>44747.559189814812</v>
      </c>
      <c r="C605" s="41">
        <v>52828</v>
      </c>
      <c r="D605" s="41">
        <v>274</v>
      </c>
      <c r="E605" s="38" t="s">
        <v>6580</v>
      </c>
      <c r="F605" s="40">
        <v>11.39</v>
      </c>
      <c r="G605" s="39">
        <v>4.9000000000000004</v>
      </c>
      <c r="H605" s="39">
        <v>55.8</v>
      </c>
      <c r="I605" s="38" t="s">
        <v>6579</v>
      </c>
    </row>
    <row r="606" spans="1:9">
      <c r="A606" s="38" t="s">
        <v>2703</v>
      </c>
      <c r="B606" s="42">
        <v>44748.570844907408</v>
      </c>
      <c r="C606" s="41">
        <v>47661</v>
      </c>
      <c r="D606" s="41">
        <v>273</v>
      </c>
      <c r="E606" s="38" t="s">
        <v>6580</v>
      </c>
      <c r="F606" s="40">
        <v>10.86</v>
      </c>
      <c r="G606" s="39">
        <v>4.68</v>
      </c>
      <c r="H606" s="39">
        <v>50.83</v>
      </c>
      <c r="I606" s="38" t="s">
        <v>6579</v>
      </c>
    </row>
    <row r="607" spans="1:9">
      <c r="A607" s="38" t="s">
        <v>3515</v>
      </c>
      <c r="B607" s="42">
        <v>44747.422002314815</v>
      </c>
      <c r="C607" s="41">
        <v>42529</v>
      </c>
      <c r="D607" s="41">
        <v>374</v>
      </c>
      <c r="E607" s="38" t="s">
        <v>6580</v>
      </c>
      <c r="F607" s="40">
        <v>22.45</v>
      </c>
      <c r="G607" s="39">
        <v>4.18</v>
      </c>
      <c r="H607" s="39">
        <v>93.84</v>
      </c>
      <c r="I607" s="38" t="s">
        <v>6579</v>
      </c>
    </row>
    <row r="608" spans="1:9">
      <c r="A608" s="38" t="s">
        <v>4654</v>
      </c>
      <c r="B608" s="42">
        <v>44743.593518518515</v>
      </c>
      <c r="C608" s="41">
        <v>140183</v>
      </c>
      <c r="D608" s="41">
        <v>422</v>
      </c>
      <c r="E608" s="38" t="s">
        <v>6580</v>
      </c>
      <c r="F608" s="40">
        <v>17.61</v>
      </c>
      <c r="G608" s="39">
        <v>4.9800000000000004</v>
      </c>
      <c r="H608" s="39">
        <v>87.71</v>
      </c>
      <c r="I608" s="38" t="s">
        <v>6579</v>
      </c>
    </row>
    <row r="609" spans="1:9">
      <c r="A609" s="38" t="s">
        <v>4654</v>
      </c>
      <c r="B609" s="42">
        <v>44747.656793981485</v>
      </c>
      <c r="C609" s="41">
        <v>140570</v>
      </c>
      <c r="D609" s="41">
        <v>387</v>
      </c>
      <c r="E609" s="38" t="s">
        <v>6580</v>
      </c>
      <c r="F609" s="40">
        <v>17</v>
      </c>
      <c r="G609" s="39">
        <v>4.7</v>
      </c>
      <c r="H609" s="39">
        <v>79.930000000000007</v>
      </c>
      <c r="I609" s="38" t="s">
        <v>6579</v>
      </c>
    </row>
    <row r="610" spans="1:9">
      <c r="A610" s="38" t="s">
        <v>4654</v>
      </c>
      <c r="B610" s="42">
        <v>44749.634618055556</v>
      </c>
      <c r="C610" s="41">
        <v>140796</v>
      </c>
      <c r="D610" s="41">
        <v>226</v>
      </c>
      <c r="E610" s="38" t="s">
        <v>6580</v>
      </c>
      <c r="F610" s="40">
        <v>17.18</v>
      </c>
      <c r="G610" s="39">
        <v>4.8600000000000003</v>
      </c>
      <c r="H610" s="39">
        <v>83.5</v>
      </c>
      <c r="I610" s="38" t="s">
        <v>6579</v>
      </c>
    </row>
    <row r="611" spans="1:9">
      <c r="A611" s="38" t="s">
        <v>2295</v>
      </c>
      <c r="B611" s="42">
        <v>44747.297418981485</v>
      </c>
      <c r="C611" s="41">
        <v>83840</v>
      </c>
      <c r="D611" s="41">
        <v>282</v>
      </c>
      <c r="E611" s="38" t="s">
        <v>6580</v>
      </c>
      <c r="F611" s="40">
        <v>11.34</v>
      </c>
      <c r="G611" s="39">
        <v>4.57</v>
      </c>
      <c r="H611" s="39">
        <v>51.85</v>
      </c>
      <c r="I611" s="38" t="s">
        <v>6579</v>
      </c>
    </row>
    <row r="612" spans="1:9">
      <c r="A612" s="38" t="s">
        <v>2295</v>
      </c>
      <c r="B612" s="42">
        <v>44749.386990740742</v>
      </c>
      <c r="C612" s="41">
        <v>84071</v>
      </c>
      <c r="D612" s="41">
        <v>231</v>
      </c>
      <c r="E612" s="38" t="s">
        <v>6580</v>
      </c>
      <c r="F612" s="40">
        <v>8.86</v>
      </c>
      <c r="G612" s="39">
        <v>4.4000000000000004</v>
      </c>
      <c r="H612" s="39">
        <v>38.97</v>
      </c>
      <c r="I612" s="38" t="s">
        <v>6579</v>
      </c>
    </row>
    <row r="613" spans="1:9">
      <c r="A613" s="38" t="s">
        <v>3492</v>
      </c>
      <c r="B613" s="42">
        <v>44743.478101851855</v>
      </c>
      <c r="C613" s="41">
        <v>107542</v>
      </c>
      <c r="D613" s="41">
        <v>174</v>
      </c>
      <c r="E613" s="38" t="s">
        <v>6580</v>
      </c>
      <c r="F613" s="40">
        <v>6.87</v>
      </c>
      <c r="G613" s="39">
        <v>6.48</v>
      </c>
      <c r="H613" s="39">
        <v>44.52</v>
      </c>
      <c r="I613" s="38" t="s">
        <v>6579</v>
      </c>
    </row>
    <row r="614" spans="1:9">
      <c r="A614" s="38" t="s">
        <v>3492</v>
      </c>
      <c r="B614" s="42">
        <v>44747.437314814815</v>
      </c>
      <c r="C614" s="41">
        <v>107698</v>
      </c>
      <c r="D614" s="41">
        <v>156</v>
      </c>
      <c r="E614" s="38" t="s">
        <v>6580</v>
      </c>
      <c r="F614" s="40">
        <v>6.14</v>
      </c>
      <c r="G614" s="39">
        <v>6.48</v>
      </c>
      <c r="H614" s="39">
        <v>39.78</v>
      </c>
      <c r="I614" s="38" t="s">
        <v>6579</v>
      </c>
    </row>
    <row r="615" spans="1:9">
      <c r="A615" s="38" t="s">
        <v>3492</v>
      </c>
      <c r="B615" s="42">
        <v>44748.436782407407</v>
      </c>
      <c r="C615" s="41">
        <v>107838</v>
      </c>
      <c r="D615" s="41">
        <v>140</v>
      </c>
      <c r="E615" s="38" t="s">
        <v>6580</v>
      </c>
      <c r="F615" s="40">
        <v>5.44</v>
      </c>
      <c r="G615" s="39">
        <v>6.48</v>
      </c>
      <c r="H615" s="39">
        <v>35.270000000000003</v>
      </c>
      <c r="I615" s="38" t="s">
        <v>6579</v>
      </c>
    </row>
    <row r="616" spans="1:9">
      <c r="A616" s="38" t="s">
        <v>3492</v>
      </c>
      <c r="B616" s="42">
        <v>44749.431956018518</v>
      </c>
      <c r="C616" s="41">
        <v>107962</v>
      </c>
      <c r="D616" s="41">
        <v>124</v>
      </c>
      <c r="E616" s="38" t="s">
        <v>6580</v>
      </c>
      <c r="F616" s="40">
        <v>4.74</v>
      </c>
      <c r="G616" s="39">
        <v>6.49</v>
      </c>
      <c r="H616" s="39">
        <v>30.76</v>
      </c>
      <c r="I616" s="38" t="s">
        <v>6579</v>
      </c>
    </row>
    <row r="617" spans="1:9">
      <c r="A617" s="38" t="s">
        <v>3492</v>
      </c>
      <c r="B617" s="42">
        <v>44750.415451388886</v>
      </c>
      <c r="C617" s="41">
        <v>108107</v>
      </c>
      <c r="D617" s="41">
        <v>145</v>
      </c>
      <c r="E617" s="38" t="s">
        <v>6580</v>
      </c>
      <c r="F617" s="40">
        <v>5.41</v>
      </c>
      <c r="G617" s="39">
        <v>6.48</v>
      </c>
      <c r="H617" s="39">
        <v>35.06</v>
      </c>
      <c r="I617" s="38" t="s">
        <v>6579</v>
      </c>
    </row>
    <row r="618" spans="1:9">
      <c r="A618" s="38" t="s">
        <v>2713</v>
      </c>
      <c r="B618" s="42">
        <v>44748.230787037035</v>
      </c>
      <c r="C618" s="41">
        <v>59961</v>
      </c>
      <c r="D618" s="41">
        <v>450</v>
      </c>
      <c r="E618" s="38" t="s">
        <v>6580</v>
      </c>
      <c r="F618" s="40">
        <v>13.84</v>
      </c>
      <c r="G618" s="39">
        <v>4.7699999999999996</v>
      </c>
      <c r="H618" s="39">
        <v>66</v>
      </c>
      <c r="I618" s="38" t="s">
        <v>6579</v>
      </c>
    </row>
    <row r="619" spans="1:9">
      <c r="A619" s="38" t="s">
        <v>3497</v>
      </c>
      <c r="B619" s="42">
        <v>44747.234340277777</v>
      </c>
      <c r="C619" s="41">
        <v>97639</v>
      </c>
      <c r="D619" s="41">
        <v>307</v>
      </c>
      <c r="E619" s="38" t="s">
        <v>6580</v>
      </c>
      <c r="F619" s="40">
        <v>18.989999999999998</v>
      </c>
      <c r="G619" s="39">
        <v>4.2</v>
      </c>
      <c r="H619" s="39">
        <v>79.73</v>
      </c>
      <c r="I619" s="38" t="s">
        <v>6579</v>
      </c>
    </row>
    <row r="620" spans="1:9">
      <c r="A620" s="38" t="s">
        <v>3497</v>
      </c>
      <c r="B620" s="42">
        <v>44748.362766203703</v>
      </c>
      <c r="C620" s="41">
        <v>98012</v>
      </c>
      <c r="D620" s="41">
        <v>373</v>
      </c>
      <c r="E620" s="38" t="s">
        <v>6580</v>
      </c>
      <c r="F620" s="40">
        <v>22.94</v>
      </c>
      <c r="G620" s="39">
        <v>4.5</v>
      </c>
      <c r="H620" s="39">
        <v>103.24</v>
      </c>
      <c r="I620" s="38" t="s">
        <v>6579</v>
      </c>
    </row>
    <row r="621" spans="1:9">
      <c r="A621" s="38" t="s">
        <v>3497</v>
      </c>
      <c r="B621" s="42">
        <v>44749.64230324074</v>
      </c>
      <c r="C621" s="41">
        <v>98351</v>
      </c>
      <c r="D621" s="41">
        <v>339</v>
      </c>
      <c r="E621" s="38" t="s">
        <v>6580</v>
      </c>
      <c r="F621" s="40">
        <v>22.58</v>
      </c>
      <c r="G621" s="39">
        <v>4.37</v>
      </c>
      <c r="H621" s="39">
        <v>98.65</v>
      </c>
      <c r="I621" s="38" t="s">
        <v>6579</v>
      </c>
    </row>
    <row r="622" spans="1:9">
      <c r="A622" s="38" t="s">
        <v>1906</v>
      </c>
      <c r="B622" s="42">
        <v>44746.569641203707</v>
      </c>
      <c r="C622" s="41">
        <v>88212</v>
      </c>
      <c r="D622" s="41">
        <v>314</v>
      </c>
      <c r="E622" s="38" t="s">
        <v>6580</v>
      </c>
      <c r="F622" s="40">
        <v>11.16</v>
      </c>
      <c r="G622" s="39">
        <v>4.93</v>
      </c>
      <c r="H622" s="39">
        <v>55.02</v>
      </c>
      <c r="I622" s="38" t="s">
        <v>6579</v>
      </c>
    </row>
    <row r="623" spans="1:9">
      <c r="A623" s="38" t="s">
        <v>1906</v>
      </c>
      <c r="B623" s="42">
        <v>44748.598622685182</v>
      </c>
      <c r="C623" s="41">
        <v>88387</v>
      </c>
      <c r="D623" s="41">
        <v>175</v>
      </c>
      <c r="E623" s="38" t="s">
        <v>6580</v>
      </c>
      <c r="F623" s="40">
        <v>14.66</v>
      </c>
      <c r="G623" s="39">
        <v>4.9000000000000004</v>
      </c>
      <c r="H623" s="39">
        <v>71.84</v>
      </c>
      <c r="I623" s="38" t="s">
        <v>6579</v>
      </c>
    </row>
    <row r="624" spans="1:9">
      <c r="A624" s="38" t="s">
        <v>4403</v>
      </c>
      <c r="B624" s="42">
        <v>44747.763784722221</v>
      </c>
      <c r="C624" s="41">
        <v>53830</v>
      </c>
      <c r="D624" s="41">
        <v>383</v>
      </c>
      <c r="E624" s="38" t="s">
        <v>6580</v>
      </c>
      <c r="F624" s="40">
        <v>20.95</v>
      </c>
      <c r="G624" s="39">
        <v>4.5999999999999996</v>
      </c>
      <c r="H624" s="39">
        <v>96.27</v>
      </c>
      <c r="I624" s="38" t="s">
        <v>6579</v>
      </c>
    </row>
    <row r="625" spans="1:9">
      <c r="A625" s="38" t="s">
        <v>1943</v>
      </c>
      <c r="B625" s="42">
        <v>44747.403645833336</v>
      </c>
      <c r="C625" s="41">
        <v>0</v>
      </c>
      <c r="D625" s="41">
        <v>279</v>
      </c>
      <c r="E625" s="38" t="s">
        <v>6580</v>
      </c>
      <c r="F625" s="40">
        <v>15.56</v>
      </c>
      <c r="G625" s="39">
        <v>4.83</v>
      </c>
      <c r="H625" s="39">
        <v>75.17</v>
      </c>
      <c r="I625" s="38" t="s">
        <v>6579</v>
      </c>
    </row>
    <row r="626" spans="1:9">
      <c r="A626" s="38" t="s">
        <v>1901</v>
      </c>
      <c r="B626" s="42">
        <v>44744.662546296298</v>
      </c>
      <c r="C626" s="41">
        <v>98814</v>
      </c>
      <c r="D626" s="41">
        <v>357</v>
      </c>
      <c r="E626" s="38" t="s">
        <v>6580</v>
      </c>
      <c r="F626" s="40">
        <v>16.77</v>
      </c>
      <c r="G626" s="39">
        <v>4.76</v>
      </c>
      <c r="H626" s="39">
        <v>79.84</v>
      </c>
      <c r="I626" s="38" t="s">
        <v>6579</v>
      </c>
    </row>
    <row r="627" spans="1:9">
      <c r="A627" s="38" t="s">
        <v>4805</v>
      </c>
      <c r="B627" s="42">
        <v>44743.483819444446</v>
      </c>
      <c r="C627" s="41">
        <v>131730</v>
      </c>
      <c r="D627" s="41">
        <v>319</v>
      </c>
      <c r="E627" s="38" t="s">
        <v>6580</v>
      </c>
      <c r="F627" s="40">
        <v>20.65</v>
      </c>
      <c r="G627" s="39">
        <v>4.8</v>
      </c>
      <c r="H627" s="39">
        <v>99.12</v>
      </c>
      <c r="I627" s="38" t="s">
        <v>6579</v>
      </c>
    </row>
    <row r="628" spans="1:9">
      <c r="A628" s="38" t="s">
        <v>2300</v>
      </c>
      <c r="B628" s="42">
        <v>44747.368067129632</v>
      </c>
      <c r="C628" s="41">
        <v>39369</v>
      </c>
      <c r="D628" s="41">
        <v>198</v>
      </c>
      <c r="E628" s="38" t="s">
        <v>6580</v>
      </c>
      <c r="F628" s="40">
        <v>8.81</v>
      </c>
      <c r="G628" s="39">
        <v>4.66</v>
      </c>
      <c r="H628" s="39">
        <v>41.06</v>
      </c>
      <c r="I628" s="38" t="s">
        <v>6579</v>
      </c>
    </row>
    <row r="629" spans="1:9">
      <c r="A629" s="38" t="s">
        <v>2300</v>
      </c>
      <c r="B629" s="42">
        <v>44749.446331018517</v>
      </c>
      <c r="C629" s="41">
        <v>99999</v>
      </c>
      <c r="D629" s="41">
        <v>304</v>
      </c>
      <c r="E629" s="38" t="s">
        <v>6580</v>
      </c>
      <c r="F629" s="40">
        <v>10.11</v>
      </c>
      <c r="G629" s="39">
        <v>4.3</v>
      </c>
      <c r="H629" s="39">
        <v>43.47</v>
      </c>
      <c r="I629" s="38" t="s">
        <v>6579</v>
      </c>
    </row>
    <row r="630" spans="1:9">
      <c r="A630" s="38" t="s">
        <v>2300</v>
      </c>
      <c r="B630" s="42">
        <v>44749.608472222222</v>
      </c>
      <c r="C630" s="41">
        <v>99999</v>
      </c>
      <c r="D630" s="41">
        <v>238</v>
      </c>
      <c r="E630" s="38" t="s">
        <v>6580</v>
      </c>
      <c r="F630" s="40">
        <v>7.92</v>
      </c>
      <c r="G630" s="39">
        <v>4.3499999999999996</v>
      </c>
      <c r="H630" s="39">
        <v>34.46</v>
      </c>
      <c r="I630" s="38" t="s">
        <v>6579</v>
      </c>
    </row>
    <row r="631" spans="1:9">
      <c r="A631" s="38" t="s">
        <v>2718</v>
      </c>
      <c r="B631" s="42">
        <v>44747.421585648146</v>
      </c>
      <c r="C631" s="41">
        <v>0</v>
      </c>
      <c r="D631" s="41">
        <v>288</v>
      </c>
      <c r="E631" s="38" t="s">
        <v>6580</v>
      </c>
      <c r="F631" s="40">
        <v>16</v>
      </c>
      <c r="G631" s="39">
        <v>4.3</v>
      </c>
      <c r="H631" s="39">
        <v>68.81</v>
      </c>
      <c r="I631" s="38" t="s">
        <v>6579</v>
      </c>
    </row>
    <row r="632" spans="1:9">
      <c r="A632" s="38" t="s">
        <v>2718</v>
      </c>
      <c r="B632" s="42">
        <v>44749.598287037035</v>
      </c>
      <c r="C632" s="41">
        <v>0</v>
      </c>
      <c r="D632" s="41">
        <v>232</v>
      </c>
      <c r="E632" s="38" t="s">
        <v>6580</v>
      </c>
      <c r="F632" s="40">
        <v>12.91</v>
      </c>
      <c r="G632" s="39">
        <v>4.2</v>
      </c>
      <c r="H632" s="39">
        <v>54.23</v>
      </c>
      <c r="I632" s="38" t="s">
        <v>6579</v>
      </c>
    </row>
    <row r="633" spans="1:9">
      <c r="A633" s="38" t="s">
        <v>393</v>
      </c>
      <c r="B633" s="42">
        <v>44747.211736111109</v>
      </c>
      <c r="C633" s="41">
        <v>74936</v>
      </c>
      <c r="D633" s="41">
        <v>323</v>
      </c>
      <c r="E633" s="38" t="s">
        <v>6580</v>
      </c>
      <c r="F633" s="40">
        <v>11.51</v>
      </c>
      <c r="G633" s="39">
        <v>4.8</v>
      </c>
      <c r="H633" s="39">
        <v>55.25</v>
      </c>
      <c r="I633" s="38" t="s">
        <v>6579</v>
      </c>
    </row>
    <row r="634" spans="1:9">
      <c r="A634" s="38" t="s">
        <v>393</v>
      </c>
      <c r="B634" s="42">
        <v>44748.675023148149</v>
      </c>
      <c r="C634" s="41">
        <v>75188</v>
      </c>
      <c r="D634" s="41">
        <v>252</v>
      </c>
      <c r="E634" s="38" t="s">
        <v>6580</v>
      </c>
      <c r="F634" s="40">
        <v>8.33</v>
      </c>
      <c r="G634" s="39">
        <v>4.79</v>
      </c>
      <c r="H634" s="39">
        <v>39.9</v>
      </c>
      <c r="I634" s="38" t="s">
        <v>6579</v>
      </c>
    </row>
    <row r="635" spans="1:9">
      <c r="A635" s="38" t="s">
        <v>4644</v>
      </c>
      <c r="B635" s="42">
        <v>44747.381909722222</v>
      </c>
      <c r="C635" s="41">
        <v>60236</v>
      </c>
      <c r="D635" s="41">
        <v>394</v>
      </c>
      <c r="E635" s="38" t="s">
        <v>6580</v>
      </c>
      <c r="F635" s="40">
        <v>16.37</v>
      </c>
      <c r="G635" s="39">
        <v>4.9000000000000004</v>
      </c>
      <c r="H635" s="39">
        <v>80.2</v>
      </c>
      <c r="I635" s="38" t="s">
        <v>6579</v>
      </c>
    </row>
    <row r="636" spans="1:9">
      <c r="A636" s="38" t="s">
        <v>4644</v>
      </c>
      <c r="B636" s="42">
        <v>44749.700231481482</v>
      </c>
      <c r="C636" s="41">
        <v>60500</v>
      </c>
      <c r="D636" s="41">
        <v>264</v>
      </c>
      <c r="E636" s="38" t="s">
        <v>6580</v>
      </c>
      <c r="F636" s="40">
        <v>11.58</v>
      </c>
      <c r="G636" s="39">
        <v>4.8600000000000003</v>
      </c>
      <c r="H636" s="39">
        <v>56.25</v>
      </c>
      <c r="I636" s="38" t="s">
        <v>6579</v>
      </c>
    </row>
    <row r="637" spans="1:9">
      <c r="A637" s="38" t="s">
        <v>2693</v>
      </c>
      <c r="B637" s="42">
        <v>44743.612604166665</v>
      </c>
      <c r="C637" s="41">
        <v>141212</v>
      </c>
      <c r="D637" s="41">
        <v>397</v>
      </c>
      <c r="E637" s="38" t="s">
        <v>6580</v>
      </c>
      <c r="F637" s="40">
        <v>16.16</v>
      </c>
      <c r="G637" s="39">
        <v>4.8600000000000003</v>
      </c>
      <c r="H637" s="39">
        <v>78.5</v>
      </c>
      <c r="I637" s="38" t="s">
        <v>6579</v>
      </c>
    </row>
    <row r="638" spans="1:9">
      <c r="A638" s="38" t="s">
        <v>2693</v>
      </c>
      <c r="B638" s="42">
        <v>44747.31181712963</v>
      </c>
      <c r="C638" s="41">
        <v>134512</v>
      </c>
      <c r="D638" s="41">
        <v>399</v>
      </c>
      <c r="E638" s="38" t="s">
        <v>6580</v>
      </c>
      <c r="F638" s="40">
        <v>16.27</v>
      </c>
      <c r="G638" s="39">
        <v>4.8</v>
      </c>
      <c r="H638" s="39">
        <v>78.069999999999993</v>
      </c>
      <c r="I638" s="38" t="s">
        <v>6579</v>
      </c>
    </row>
    <row r="639" spans="1:9">
      <c r="A639" s="38" t="s">
        <v>2693</v>
      </c>
      <c r="B639" s="42">
        <v>44748.462187500001</v>
      </c>
      <c r="C639" s="41">
        <v>136121</v>
      </c>
      <c r="D639" s="41">
        <v>385</v>
      </c>
      <c r="E639" s="38" t="s">
        <v>6580</v>
      </c>
      <c r="F639" s="40">
        <v>15.67</v>
      </c>
      <c r="G639" s="39">
        <v>4.91</v>
      </c>
      <c r="H639" s="39">
        <v>76.930000000000007</v>
      </c>
      <c r="I639" s="38" t="s">
        <v>6579</v>
      </c>
    </row>
    <row r="640" spans="1:9">
      <c r="A640" s="38" t="s">
        <v>2693</v>
      </c>
      <c r="B640" s="42">
        <v>44750.244120370371</v>
      </c>
      <c r="C640" s="41">
        <v>135121</v>
      </c>
      <c r="D640" s="41">
        <v>397</v>
      </c>
      <c r="E640" s="38" t="s">
        <v>6580</v>
      </c>
      <c r="F640" s="40">
        <v>16.190000000000001</v>
      </c>
      <c r="G640" s="39">
        <v>4.8</v>
      </c>
      <c r="H640" s="39">
        <v>77.680000000000007</v>
      </c>
      <c r="I640" s="38" t="s">
        <v>6579</v>
      </c>
    </row>
    <row r="641" spans="1:9">
      <c r="A641" s="38" t="s">
        <v>4639</v>
      </c>
      <c r="B641" s="42">
        <v>44749.641215277778</v>
      </c>
      <c r="C641" s="41">
        <v>16520</v>
      </c>
      <c r="D641" s="41">
        <v>270</v>
      </c>
      <c r="E641" s="38" t="s">
        <v>6580</v>
      </c>
      <c r="F641" s="40">
        <v>14.2</v>
      </c>
      <c r="G641" s="39">
        <v>5.14</v>
      </c>
      <c r="H641" s="39">
        <v>72.959999999999994</v>
      </c>
      <c r="I641" s="38" t="s">
        <v>6579</v>
      </c>
    </row>
    <row r="642" spans="1:9">
      <c r="A642" s="38" t="s">
        <v>554</v>
      </c>
      <c r="B642" s="42">
        <v>44743.413356481484</v>
      </c>
      <c r="C642" s="41">
        <v>41414</v>
      </c>
      <c r="D642" s="41">
        <v>295</v>
      </c>
      <c r="E642" s="38" t="s">
        <v>6580</v>
      </c>
      <c r="F642" s="40">
        <v>15.23</v>
      </c>
      <c r="G642" s="39">
        <v>5.2</v>
      </c>
      <c r="H642" s="39">
        <v>79.19</v>
      </c>
      <c r="I642" s="38" t="s">
        <v>6579</v>
      </c>
    </row>
    <row r="643" spans="1:9">
      <c r="A643" s="38" t="s">
        <v>2688</v>
      </c>
      <c r="B643" s="42">
        <v>44744.713946759257</v>
      </c>
      <c r="C643" s="41">
        <v>40869</v>
      </c>
      <c r="D643" s="41">
        <v>134</v>
      </c>
      <c r="E643" s="38" t="s">
        <v>6580</v>
      </c>
      <c r="F643" s="40">
        <v>5.88</v>
      </c>
      <c r="G643" s="39">
        <v>5.05</v>
      </c>
      <c r="H643" s="39">
        <v>29.71</v>
      </c>
      <c r="I643" s="38" t="s">
        <v>6579</v>
      </c>
    </row>
    <row r="644" spans="1:9">
      <c r="A644" s="38" t="s">
        <v>2688</v>
      </c>
      <c r="B644" s="42">
        <v>44749.577199074076</v>
      </c>
      <c r="C644" s="41">
        <v>40988</v>
      </c>
      <c r="D644" s="41">
        <v>399</v>
      </c>
      <c r="E644" s="38" t="s">
        <v>6580</v>
      </c>
      <c r="F644" s="40">
        <v>17.43</v>
      </c>
      <c r="G644" s="39">
        <v>4.8899999999999997</v>
      </c>
      <c r="H644" s="39">
        <v>85.3</v>
      </c>
      <c r="I644" s="38" t="s">
        <v>6579</v>
      </c>
    </row>
    <row r="645" spans="1:9">
      <c r="A645" s="38" t="s">
        <v>1927</v>
      </c>
      <c r="B645" s="42">
        <v>44743.221597222226</v>
      </c>
      <c r="C645" s="41">
        <v>106062</v>
      </c>
      <c r="D645" s="41">
        <v>380</v>
      </c>
      <c r="E645" s="38" t="s">
        <v>6580</v>
      </c>
      <c r="F645" s="40">
        <v>15.94</v>
      </c>
      <c r="G645" s="39">
        <v>4.7</v>
      </c>
      <c r="H645" s="39">
        <v>74.88</v>
      </c>
      <c r="I645" s="38" t="s">
        <v>6579</v>
      </c>
    </row>
    <row r="646" spans="1:9">
      <c r="A646" s="38" t="s">
        <v>1927</v>
      </c>
      <c r="B646" s="42">
        <v>44748.585520833331</v>
      </c>
      <c r="C646" s="41">
        <v>106447</v>
      </c>
      <c r="D646" s="41">
        <v>385</v>
      </c>
      <c r="E646" s="38" t="s">
        <v>6581</v>
      </c>
      <c r="F646" s="40">
        <v>16.829999999999998</v>
      </c>
      <c r="G646" s="39">
        <v>4.8</v>
      </c>
      <c r="H646" s="39">
        <v>80.81</v>
      </c>
      <c r="I646" s="38" t="s">
        <v>6579</v>
      </c>
    </row>
    <row r="647" spans="1:9">
      <c r="A647" s="38" t="s">
        <v>1927</v>
      </c>
      <c r="B647" s="42">
        <v>44749.508668981478</v>
      </c>
      <c r="C647" s="41">
        <v>106719</v>
      </c>
      <c r="D647" s="41">
        <v>272</v>
      </c>
      <c r="E647" s="38" t="s">
        <v>6580</v>
      </c>
      <c r="F647" s="40">
        <v>10.91</v>
      </c>
      <c r="G647" s="39">
        <v>4.79</v>
      </c>
      <c r="H647" s="39">
        <v>52.32</v>
      </c>
      <c r="I647" s="38" t="s">
        <v>6579</v>
      </c>
    </row>
    <row r="648" spans="1:9">
      <c r="A648" s="38" t="s">
        <v>2290</v>
      </c>
      <c r="B648" s="42">
        <v>44748.7190625</v>
      </c>
      <c r="C648" s="41">
        <v>55802</v>
      </c>
      <c r="D648" s="41">
        <v>318</v>
      </c>
      <c r="E648" s="38" t="s">
        <v>6580</v>
      </c>
      <c r="F648" s="40">
        <v>23.18</v>
      </c>
      <c r="G648" s="39">
        <v>4.22</v>
      </c>
      <c r="H648" s="39">
        <v>97.8</v>
      </c>
      <c r="I648" s="38" t="s">
        <v>6579</v>
      </c>
    </row>
    <row r="649" spans="1:9">
      <c r="A649" s="38" t="s">
        <v>4795</v>
      </c>
      <c r="B649" s="42">
        <v>44743.633877314816</v>
      </c>
      <c r="C649" s="41">
        <v>107811</v>
      </c>
      <c r="D649" s="41">
        <v>316</v>
      </c>
      <c r="E649" s="38" t="s">
        <v>6580</v>
      </c>
      <c r="F649" s="40">
        <v>19.190000000000001</v>
      </c>
      <c r="G649" s="39">
        <v>4.5</v>
      </c>
      <c r="H649" s="39">
        <v>86.38</v>
      </c>
      <c r="I649" s="38" t="s">
        <v>6579</v>
      </c>
    </row>
    <row r="650" spans="1:9">
      <c r="A650" s="38" t="s">
        <v>4795</v>
      </c>
      <c r="B650" s="42">
        <v>44747.621412037035</v>
      </c>
      <c r="C650" s="41">
        <v>108222</v>
      </c>
      <c r="D650" s="41">
        <v>411</v>
      </c>
      <c r="E650" s="38" t="s">
        <v>6580</v>
      </c>
      <c r="F650" s="40">
        <v>16.920000000000002</v>
      </c>
      <c r="G650" s="39">
        <v>4.5999999999999996</v>
      </c>
      <c r="H650" s="39">
        <v>77.760000000000005</v>
      </c>
      <c r="I650" s="38" t="s">
        <v>6579</v>
      </c>
    </row>
    <row r="651" spans="1:9">
      <c r="A651" s="38" t="s">
        <v>4795</v>
      </c>
      <c r="B651" s="42">
        <v>44749.667071759257</v>
      </c>
      <c r="C651" s="41">
        <v>108303</v>
      </c>
      <c r="D651" s="41">
        <v>363</v>
      </c>
      <c r="E651" s="38" t="s">
        <v>6580</v>
      </c>
      <c r="F651" s="40">
        <v>20.04</v>
      </c>
      <c r="G651" s="39">
        <v>4.5</v>
      </c>
      <c r="H651" s="39">
        <v>90.17</v>
      </c>
      <c r="I651" s="38" t="s">
        <v>6579</v>
      </c>
    </row>
    <row r="652" spans="1:9">
      <c r="A652" s="38" t="s">
        <v>4790</v>
      </c>
      <c r="B652" s="42">
        <v>44743.849236111113</v>
      </c>
      <c r="C652" s="41">
        <v>64117</v>
      </c>
      <c r="D652" s="41">
        <v>253</v>
      </c>
      <c r="E652" s="38" t="s">
        <v>6580</v>
      </c>
      <c r="F652" s="40">
        <v>10.93</v>
      </c>
      <c r="G652" s="39">
        <v>5.5</v>
      </c>
      <c r="H652" s="39">
        <v>60.1</v>
      </c>
      <c r="I652" s="38" t="s">
        <v>6579</v>
      </c>
    </row>
    <row r="653" spans="1:9">
      <c r="A653" s="38" t="s">
        <v>4790</v>
      </c>
      <c r="B653" s="42">
        <v>44748.640856481485</v>
      </c>
      <c r="C653" s="41">
        <v>64376</v>
      </c>
      <c r="D653" s="41">
        <v>259</v>
      </c>
      <c r="E653" s="38" t="s">
        <v>6580</v>
      </c>
      <c r="F653" s="40">
        <v>11.24</v>
      </c>
      <c r="G653" s="39">
        <v>5.26</v>
      </c>
      <c r="H653" s="39">
        <v>59.13</v>
      </c>
      <c r="I653" s="38" t="s">
        <v>6579</v>
      </c>
    </row>
    <row r="654" spans="1:9">
      <c r="A654" s="38" t="s">
        <v>4790</v>
      </c>
      <c r="B654" s="42">
        <v>44750.645231481481</v>
      </c>
      <c r="C654" s="41">
        <v>64649</v>
      </c>
      <c r="D654" s="41">
        <v>273</v>
      </c>
      <c r="E654" s="38" t="s">
        <v>6580</v>
      </c>
      <c r="F654" s="40">
        <v>11.81</v>
      </c>
      <c r="G654" s="39">
        <v>5.4</v>
      </c>
      <c r="H654" s="39">
        <v>63.76</v>
      </c>
      <c r="I654" s="38" t="s">
        <v>6579</v>
      </c>
    </row>
    <row r="655" spans="1:9">
      <c r="A655" s="38" t="s">
        <v>1964</v>
      </c>
      <c r="B655" s="42">
        <v>44747.730787037035</v>
      </c>
      <c r="C655" s="41">
        <v>70056</v>
      </c>
      <c r="D655" s="41">
        <v>295</v>
      </c>
      <c r="E655" s="38" t="s">
        <v>6580</v>
      </c>
      <c r="F655" s="40">
        <v>17.170000000000002</v>
      </c>
      <c r="G655" s="39">
        <v>5.29</v>
      </c>
      <c r="H655" s="39">
        <v>90.84</v>
      </c>
      <c r="I655" s="38" t="s">
        <v>6579</v>
      </c>
    </row>
    <row r="656" spans="1:9">
      <c r="A656" s="38" t="s">
        <v>1964</v>
      </c>
      <c r="B656" s="42">
        <v>44748.545925925922</v>
      </c>
      <c r="C656" s="41">
        <v>70222</v>
      </c>
      <c r="D656" s="41">
        <v>166</v>
      </c>
      <c r="E656" s="38" t="s">
        <v>6580</v>
      </c>
      <c r="F656" s="40">
        <v>8.4499999999999993</v>
      </c>
      <c r="G656" s="39">
        <v>4.47</v>
      </c>
      <c r="H656" s="39">
        <v>37.81</v>
      </c>
      <c r="I656" s="38" t="s">
        <v>6579</v>
      </c>
    </row>
    <row r="657" spans="1:9">
      <c r="A657" s="38" t="s">
        <v>4664</v>
      </c>
      <c r="B657" s="42">
        <v>44748.323020833333</v>
      </c>
      <c r="C657" s="41">
        <v>151992</v>
      </c>
      <c r="D657" s="41">
        <v>361</v>
      </c>
      <c r="E657" s="38" t="s">
        <v>6580</v>
      </c>
      <c r="F657" s="40">
        <v>22.94</v>
      </c>
      <c r="G657" s="39">
        <v>4.9000000000000004</v>
      </c>
      <c r="H657" s="39">
        <v>112.4</v>
      </c>
      <c r="I657" s="38" t="s">
        <v>6579</v>
      </c>
    </row>
    <row r="658" spans="1:9">
      <c r="A658" s="38" t="s">
        <v>4664</v>
      </c>
      <c r="B658" s="42">
        <v>44749.262650462966</v>
      </c>
      <c r="C658" s="41">
        <v>152364</v>
      </c>
      <c r="D658" s="41">
        <v>372</v>
      </c>
      <c r="E658" s="38" t="s">
        <v>6580</v>
      </c>
      <c r="F658" s="40">
        <v>22.01</v>
      </c>
      <c r="G658" s="39">
        <v>4.82</v>
      </c>
      <c r="H658" s="39">
        <v>106.17</v>
      </c>
      <c r="I658" s="38" t="s">
        <v>6579</v>
      </c>
    </row>
    <row r="659" spans="1:9">
      <c r="A659" s="38" t="s">
        <v>4664</v>
      </c>
      <c r="B659" s="42">
        <v>44749.68990740741</v>
      </c>
      <c r="C659" s="41">
        <v>152641</v>
      </c>
      <c r="D659" s="41">
        <v>277</v>
      </c>
      <c r="E659" s="38" t="s">
        <v>6580</v>
      </c>
      <c r="F659" s="40">
        <v>15.86</v>
      </c>
      <c r="G659" s="39">
        <v>4.8600000000000003</v>
      </c>
      <c r="H659" s="39">
        <v>77.05</v>
      </c>
      <c r="I659" s="38" t="s">
        <v>6579</v>
      </c>
    </row>
    <row r="660" spans="1:9">
      <c r="A660" s="38" t="s">
        <v>4416</v>
      </c>
      <c r="B660" s="42">
        <v>44743.417013888888</v>
      </c>
      <c r="C660" s="41">
        <v>48659</v>
      </c>
      <c r="D660" s="41">
        <v>352</v>
      </c>
      <c r="E660" s="38" t="s">
        <v>6580</v>
      </c>
      <c r="F660" s="40">
        <v>13.17</v>
      </c>
      <c r="G660" s="39">
        <v>4.8600000000000003</v>
      </c>
      <c r="H660" s="39">
        <v>64.010000000000005</v>
      </c>
      <c r="I660" s="38" t="s">
        <v>6579</v>
      </c>
    </row>
    <row r="661" spans="1:9">
      <c r="A661" s="38" t="s">
        <v>399</v>
      </c>
      <c r="B661" s="42">
        <v>44747.643055555556</v>
      </c>
      <c r="C661" s="41">
        <v>83102</v>
      </c>
      <c r="D661" s="41">
        <v>362</v>
      </c>
      <c r="E661" s="38" t="s">
        <v>6580</v>
      </c>
      <c r="F661" s="40">
        <v>22</v>
      </c>
      <c r="G661" s="39">
        <v>4.8499999999999996</v>
      </c>
      <c r="H661" s="39">
        <v>106.68</v>
      </c>
      <c r="I661" s="38" t="s">
        <v>6579</v>
      </c>
    </row>
    <row r="662" spans="1:9">
      <c r="A662" s="38" t="s">
        <v>528</v>
      </c>
      <c r="B662" s="42">
        <v>44749.442326388889</v>
      </c>
      <c r="C662" s="41">
        <v>91589</v>
      </c>
      <c r="D662" s="41">
        <v>380</v>
      </c>
      <c r="E662" s="38" t="s">
        <v>6580</v>
      </c>
      <c r="F662" s="40">
        <v>15.51</v>
      </c>
      <c r="G662" s="39">
        <v>4.7</v>
      </c>
      <c r="H662" s="39">
        <v>72.88</v>
      </c>
      <c r="I662" s="38" t="s">
        <v>6579</v>
      </c>
    </row>
    <row r="663" spans="1:9">
      <c r="A663" s="38" t="s">
        <v>1922</v>
      </c>
      <c r="B663" s="42">
        <v>44748.314097222225</v>
      </c>
      <c r="C663" s="41">
        <v>45854</v>
      </c>
      <c r="D663" s="41">
        <v>310</v>
      </c>
      <c r="E663" s="38" t="s">
        <v>6580</v>
      </c>
      <c r="F663" s="40">
        <v>15.98</v>
      </c>
      <c r="G663" s="39">
        <v>4.7</v>
      </c>
      <c r="H663" s="39">
        <v>75.09</v>
      </c>
      <c r="I663" s="38" t="s">
        <v>6579</v>
      </c>
    </row>
    <row r="664" spans="1:9">
      <c r="A664" s="38" t="s">
        <v>6587</v>
      </c>
      <c r="B664" s="42">
        <v>44747.313784722224</v>
      </c>
      <c r="C664" s="41">
        <v>1507</v>
      </c>
      <c r="D664" s="41">
        <v>227</v>
      </c>
      <c r="E664" s="38" t="s">
        <v>6580</v>
      </c>
      <c r="F664" s="40">
        <v>12.14</v>
      </c>
      <c r="G664" s="39">
        <v>4.8</v>
      </c>
      <c r="H664" s="39">
        <v>58.25</v>
      </c>
      <c r="I664" s="38" t="s">
        <v>6579</v>
      </c>
    </row>
    <row r="665" spans="1:9">
      <c r="A665" s="38" t="s">
        <v>6587</v>
      </c>
      <c r="B665" s="42">
        <v>44749.429780092592</v>
      </c>
      <c r="C665" s="41">
        <v>1811</v>
      </c>
      <c r="D665" s="41">
        <v>304</v>
      </c>
      <c r="E665" s="38" t="s">
        <v>6580</v>
      </c>
      <c r="F665" s="40">
        <v>13.96</v>
      </c>
      <c r="G665" s="39">
        <v>4.59</v>
      </c>
      <c r="H665" s="39">
        <v>64.05</v>
      </c>
      <c r="I665" s="38" t="s">
        <v>6579</v>
      </c>
    </row>
    <row r="666" spans="1:9">
      <c r="A666" s="38" t="s">
        <v>2263</v>
      </c>
      <c r="B666" s="42">
        <v>44748.341643518521</v>
      </c>
      <c r="C666" s="41">
        <v>91203</v>
      </c>
      <c r="D666" s="41">
        <v>287</v>
      </c>
      <c r="E666" s="38" t="s">
        <v>6580</v>
      </c>
      <c r="F666" s="40">
        <v>20.29</v>
      </c>
      <c r="G666" s="39">
        <v>4.5599999999999996</v>
      </c>
      <c r="H666" s="39">
        <v>92.51</v>
      </c>
      <c r="I666" s="38" t="s">
        <v>6579</v>
      </c>
    </row>
    <row r="667" spans="1:9">
      <c r="A667" s="38" t="s">
        <v>2263</v>
      </c>
      <c r="B667" s="42">
        <v>44749.650439814817</v>
      </c>
      <c r="C667" s="41">
        <v>91464</v>
      </c>
      <c r="D667" s="41">
        <v>261</v>
      </c>
      <c r="E667" s="38" t="s">
        <v>6580</v>
      </c>
      <c r="F667" s="40">
        <v>19.05</v>
      </c>
      <c r="G667" s="39">
        <v>4.2</v>
      </c>
      <c r="H667" s="39">
        <v>80</v>
      </c>
      <c r="I667" s="38" t="s">
        <v>6579</v>
      </c>
    </row>
    <row r="668" spans="1:9">
      <c r="A668" s="38" t="s">
        <v>2268</v>
      </c>
      <c r="B668" s="42">
        <v>44747.647696759261</v>
      </c>
      <c r="C668" s="41">
        <v>83429</v>
      </c>
      <c r="D668" s="41">
        <v>225</v>
      </c>
      <c r="E668" s="38" t="s">
        <v>6580</v>
      </c>
      <c r="F668" s="40">
        <v>9.41</v>
      </c>
      <c r="G668" s="39">
        <v>5.86</v>
      </c>
      <c r="H668" s="39">
        <v>55.16</v>
      </c>
      <c r="I668" s="38" t="s">
        <v>6579</v>
      </c>
    </row>
    <row r="669" spans="1:9">
      <c r="A669" s="38" t="s">
        <v>2268</v>
      </c>
      <c r="B669" s="42">
        <v>44748.751180555555</v>
      </c>
      <c r="C669" s="41">
        <v>83636</v>
      </c>
      <c r="D669" s="41">
        <v>207</v>
      </c>
      <c r="E669" s="38" t="s">
        <v>6580</v>
      </c>
      <c r="F669" s="40">
        <v>8.5</v>
      </c>
      <c r="G669" s="39">
        <v>5.9</v>
      </c>
      <c r="H669" s="39">
        <v>50.15</v>
      </c>
      <c r="I669" s="38" t="s">
        <v>6579</v>
      </c>
    </row>
    <row r="670" spans="1:9">
      <c r="A670" s="38" t="s">
        <v>2268</v>
      </c>
      <c r="B670" s="42">
        <v>44749.730486111112</v>
      </c>
      <c r="C670" s="41">
        <v>83850</v>
      </c>
      <c r="D670" s="41">
        <v>214</v>
      </c>
      <c r="E670" s="38" t="s">
        <v>6585</v>
      </c>
      <c r="F670" s="40">
        <v>7.42</v>
      </c>
      <c r="G670" s="39">
        <v>5.86</v>
      </c>
      <c r="H670" s="39">
        <v>43.46</v>
      </c>
      <c r="I670" s="38" t="s">
        <v>6579</v>
      </c>
    </row>
    <row r="671" spans="1:9">
      <c r="A671" s="38" t="s">
        <v>4785</v>
      </c>
      <c r="B671" s="42">
        <v>44747.449270833335</v>
      </c>
      <c r="C671" s="41">
        <v>67139</v>
      </c>
      <c r="D671" s="41">
        <v>355</v>
      </c>
      <c r="E671" s="38" t="s">
        <v>6580</v>
      </c>
      <c r="F671" s="40">
        <v>22.29</v>
      </c>
      <c r="G671" s="39">
        <v>4.25</v>
      </c>
      <c r="H671" s="39">
        <v>94.82</v>
      </c>
      <c r="I671" s="38" t="s">
        <v>6579</v>
      </c>
    </row>
    <row r="672" spans="1:9">
      <c r="A672" s="38" t="s">
        <v>2274</v>
      </c>
      <c r="B672" s="42">
        <v>44749.795960648145</v>
      </c>
      <c r="C672" s="41">
        <v>26563</v>
      </c>
      <c r="D672" s="41">
        <v>278</v>
      </c>
      <c r="E672" s="38" t="s">
        <v>6580</v>
      </c>
      <c r="F672" s="40">
        <v>12.29</v>
      </c>
      <c r="G672" s="39">
        <v>5.86</v>
      </c>
      <c r="H672" s="39">
        <v>72.02</v>
      </c>
      <c r="I672" s="38" t="s">
        <v>6579</v>
      </c>
    </row>
    <row r="673" spans="1:9">
      <c r="A673" s="38" t="s">
        <v>1912</v>
      </c>
      <c r="B673" s="42">
        <v>44748.692800925928</v>
      </c>
      <c r="C673" s="41">
        <v>78673</v>
      </c>
      <c r="D673" s="41">
        <v>301</v>
      </c>
      <c r="E673" s="38" t="s">
        <v>6580</v>
      </c>
      <c r="F673" s="40">
        <v>14.18</v>
      </c>
      <c r="G673" s="39">
        <v>4.37</v>
      </c>
      <c r="H673" s="39">
        <v>61.93</v>
      </c>
      <c r="I673" s="38" t="s">
        <v>6579</v>
      </c>
    </row>
    <row r="674" spans="1:9">
      <c r="A674" s="38" t="s">
        <v>405</v>
      </c>
      <c r="B674" s="42">
        <v>44750.574062500003</v>
      </c>
      <c r="C674" s="41">
        <v>45643</v>
      </c>
      <c r="D674" s="41">
        <v>321</v>
      </c>
      <c r="E674" s="38" t="s">
        <v>6580</v>
      </c>
      <c r="F674" s="40">
        <v>23.99</v>
      </c>
      <c r="G674" s="39">
        <v>4.0599999999999996</v>
      </c>
      <c r="H674" s="39">
        <v>97.4</v>
      </c>
      <c r="I674" s="38" t="s">
        <v>6579</v>
      </c>
    </row>
    <row r="675" spans="1:9">
      <c r="A675" s="38" t="s">
        <v>4775</v>
      </c>
      <c r="B675" s="42">
        <v>44748.362928240742</v>
      </c>
      <c r="C675" s="41">
        <v>0</v>
      </c>
      <c r="D675" s="41">
        <v>251</v>
      </c>
      <c r="E675" s="38" t="s">
        <v>6580</v>
      </c>
      <c r="F675" s="40">
        <v>17.82</v>
      </c>
      <c r="G675" s="39">
        <v>4.4800000000000004</v>
      </c>
      <c r="H675" s="39">
        <v>79.849999999999994</v>
      </c>
      <c r="I675" s="38" t="s">
        <v>6579</v>
      </c>
    </row>
    <row r="676" spans="1:9">
      <c r="A676" s="38" t="s">
        <v>2864</v>
      </c>
      <c r="B676" s="42">
        <v>44743.380486111113</v>
      </c>
      <c r="C676" s="41">
        <v>72619</v>
      </c>
      <c r="D676" s="41">
        <v>417</v>
      </c>
      <c r="E676" s="38" t="s">
        <v>6580</v>
      </c>
      <c r="F676" s="40">
        <v>15.7</v>
      </c>
      <c r="G676" s="39">
        <v>4.53</v>
      </c>
      <c r="H676" s="39">
        <v>71.13</v>
      </c>
      <c r="I676" s="38" t="s">
        <v>6579</v>
      </c>
    </row>
    <row r="677" spans="1:9">
      <c r="A677" s="38" t="s">
        <v>2864</v>
      </c>
      <c r="B677" s="42">
        <v>44749.414618055554</v>
      </c>
      <c r="C677" s="41">
        <v>72983</v>
      </c>
      <c r="D677" s="41">
        <v>364</v>
      </c>
      <c r="E677" s="38" t="s">
        <v>6580</v>
      </c>
      <c r="F677" s="40">
        <v>15.85</v>
      </c>
      <c r="G677" s="39">
        <v>4.38</v>
      </c>
      <c r="H677" s="39">
        <v>69.400000000000006</v>
      </c>
      <c r="I677" s="38" t="s">
        <v>6579</v>
      </c>
    </row>
    <row r="678" spans="1:9">
      <c r="A678" s="38" t="s">
        <v>533</v>
      </c>
      <c r="B678" s="42">
        <v>44743.459004629629</v>
      </c>
      <c r="C678" s="41">
        <v>54744</v>
      </c>
      <c r="D678" s="41">
        <v>374</v>
      </c>
      <c r="E678" s="38" t="s">
        <v>6580</v>
      </c>
      <c r="F678" s="40">
        <v>18.38</v>
      </c>
      <c r="G678" s="39">
        <v>4.53</v>
      </c>
      <c r="H678" s="39">
        <v>83.22</v>
      </c>
      <c r="I678" s="38" t="s">
        <v>6579</v>
      </c>
    </row>
    <row r="679" spans="1:9">
      <c r="A679" s="38" t="s">
        <v>533</v>
      </c>
      <c r="B679" s="42">
        <v>44749.63559027778</v>
      </c>
      <c r="C679" s="41">
        <v>55154</v>
      </c>
      <c r="D679" s="41">
        <v>410</v>
      </c>
      <c r="E679" s="38" t="s">
        <v>6580</v>
      </c>
      <c r="F679" s="40">
        <v>18.309999999999999</v>
      </c>
      <c r="G679" s="39">
        <v>4.33</v>
      </c>
      <c r="H679" s="39">
        <v>79.25</v>
      </c>
      <c r="I679" s="38" t="s">
        <v>6579</v>
      </c>
    </row>
    <row r="680" spans="1:9">
      <c r="A680" s="38" t="s">
        <v>411</v>
      </c>
      <c r="B680" s="42">
        <v>44747.822060185186</v>
      </c>
      <c r="C680" s="41">
        <v>63960</v>
      </c>
      <c r="D680" s="41">
        <v>322</v>
      </c>
      <c r="E680" s="38" t="s">
        <v>6580</v>
      </c>
      <c r="F680" s="40">
        <v>21.4</v>
      </c>
      <c r="G680" s="39">
        <v>4.3899999999999997</v>
      </c>
      <c r="H680" s="39">
        <v>94.02</v>
      </c>
      <c r="I680" s="38" t="s">
        <v>6579</v>
      </c>
    </row>
    <row r="681" spans="1:9">
      <c r="A681" s="38" t="s">
        <v>2246</v>
      </c>
      <c r="B681" s="42">
        <v>44749.271840277775</v>
      </c>
      <c r="C681" s="41">
        <v>63475</v>
      </c>
      <c r="D681" s="41">
        <v>298</v>
      </c>
      <c r="E681" s="38" t="s">
        <v>6580</v>
      </c>
      <c r="F681" s="40">
        <v>15.5</v>
      </c>
      <c r="G681" s="39">
        <v>4.4000000000000004</v>
      </c>
      <c r="H681" s="39">
        <v>68.180000000000007</v>
      </c>
      <c r="I681" s="38" t="s">
        <v>6579</v>
      </c>
    </row>
    <row r="682" spans="1:9">
      <c r="A682" s="38" t="s">
        <v>2252</v>
      </c>
      <c r="B682" s="42">
        <v>44748.582754629628</v>
      </c>
      <c r="C682" s="41">
        <v>46883</v>
      </c>
      <c r="D682" s="41">
        <v>447</v>
      </c>
      <c r="E682" s="38" t="s">
        <v>6580</v>
      </c>
      <c r="F682" s="40">
        <v>11.91</v>
      </c>
      <c r="G682" s="39">
        <v>4.9400000000000004</v>
      </c>
      <c r="H682" s="39">
        <v>58.84</v>
      </c>
      <c r="I682" s="38" t="s">
        <v>6579</v>
      </c>
    </row>
    <row r="683" spans="1:9">
      <c r="A683" s="38" t="s">
        <v>3899</v>
      </c>
      <c r="B683" s="42">
        <v>44743.312442129631</v>
      </c>
      <c r="C683" s="41">
        <v>107260</v>
      </c>
      <c r="D683" s="41">
        <v>337</v>
      </c>
      <c r="E683" s="38" t="s">
        <v>6580</v>
      </c>
      <c r="F683" s="40">
        <v>12.6</v>
      </c>
      <c r="G683" s="39">
        <v>4.9000000000000004</v>
      </c>
      <c r="H683" s="39">
        <v>61.75</v>
      </c>
      <c r="I683" s="38" t="s">
        <v>6579</v>
      </c>
    </row>
    <row r="684" spans="1:9">
      <c r="A684" s="38" t="s">
        <v>3899</v>
      </c>
      <c r="B684" s="42">
        <v>44748.602175925924</v>
      </c>
      <c r="C684" s="41">
        <v>107578</v>
      </c>
      <c r="D684" s="41">
        <v>318</v>
      </c>
      <c r="E684" s="38" t="s">
        <v>6580</v>
      </c>
      <c r="F684" s="40">
        <v>12.15</v>
      </c>
      <c r="G684" s="39">
        <v>4.6900000000000004</v>
      </c>
      <c r="H684" s="39">
        <v>57</v>
      </c>
      <c r="I684" s="38" t="s">
        <v>6579</v>
      </c>
    </row>
    <row r="685" spans="1:9">
      <c r="A685" s="38" t="s">
        <v>2257</v>
      </c>
      <c r="B685" s="42">
        <v>44747.385092592594</v>
      </c>
      <c r="C685" s="41">
        <v>41150</v>
      </c>
      <c r="D685" s="41">
        <v>250</v>
      </c>
      <c r="E685" s="38" t="s">
        <v>6580</v>
      </c>
      <c r="F685" s="40">
        <v>20.18</v>
      </c>
      <c r="G685" s="39">
        <v>4.21</v>
      </c>
      <c r="H685" s="39">
        <v>84.94</v>
      </c>
      <c r="I685" s="38" t="s">
        <v>6579</v>
      </c>
    </row>
    <row r="686" spans="1:9">
      <c r="A686" s="38" t="s">
        <v>2230</v>
      </c>
      <c r="B686" s="42">
        <v>44747.592824074076</v>
      </c>
      <c r="C686" s="41">
        <v>23430</v>
      </c>
      <c r="D686" s="41">
        <v>257</v>
      </c>
      <c r="E686" s="38" t="s">
        <v>6580</v>
      </c>
      <c r="F686" s="40">
        <v>12.59</v>
      </c>
      <c r="G686" s="39">
        <v>4.45</v>
      </c>
      <c r="H686" s="39">
        <v>56.05</v>
      </c>
      <c r="I686" s="38" t="s">
        <v>6579</v>
      </c>
    </row>
    <row r="687" spans="1:9">
      <c r="A687" s="38" t="s">
        <v>2235</v>
      </c>
      <c r="B687" s="42">
        <v>44748.623148148145</v>
      </c>
      <c r="C687" s="41">
        <v>77322</v>
      </c>
      <c r="D687" s="41">
        <v>364</v>
      </c>
      <c r="E687" s="38" t="s">
        <v>6580</v>
      </c>
      <c r="F687" s="40">
        <v>21.8</v>
      </c>
      <c r="G687" s="39">
        <v>4.84</v>
      </c>
      <c r="H687" s="39">
        <v>105.52</v>
      </c>
      <c r="I687" s="38" t="s">
        <v>6579</v>
      </c>
    </row>
    <row r="688" spans="1:9">
      <c r="A688" s="38" t="s">
        <v>2235</v>
      </c>
      <c r="B688" s="42">
        <v>44750.346203703702</v>
      </c>
      <c r="C688" s="41">
        <v>77487</v>
      </c>
      <c r="D688" s="41">
        <v>165</v>
      </c>
      <c r="E688" s="38" t="s">
        <v>6580</v>
      </c>
      <c r="F688" s="40">
        <v>10.35</v>
      </c>
      <c r="G688" s="39">
        <v>4.8</v>
      </c>
      <c r="H688" s="39">
        <v>49.68</v>
      </c>
      <c r="I688" s="38" t="s">
        <v>6579</v>
      </c>
    </row>
    <row r="689" spans="1:9">
      <c r="A689" s="38" t="s">
        <v>3477</v>
      </c>
      <c r="B689" s="42">
        <v>44743.475081018521</v>
      </c>
      <c r="C689" s="41">
        <v>24958</v>
      </c>
      <c r="D689" s="41">
        <v>285</v>
      </c>
      <c r="E689" s="38" t="s">
        <v>6580</v>
      </c>
      <c r="F689" s="40">
        <v>23.53</v>
      </c>
      <c r="G689" s="39">
        <v>6.6</v>
      </c>
      <c r="H689" s="39">
        <v>155.30000000000001</v>
      </c>
      <c r="I689" s="38" t="s">
        <v>6579</v>
      </c>
    </row>
    <row r="690" spans="1:9">
      <c r="A690" s="38" t="s">
        <v>3477</v>
      </c>
      <c r="B690" s="42">
        <v>44748.793819444443</v>
      </c>
      <c r="C690" s="41">
        <v>22539</v>
      </c>
      <c r="D690" s="41">
        <v>358</v>
      </c>
      <c r="E690" s="38" t="s">
        <v>6580</v>
      </c>
      <c r="F690" s="40">
        <v>23.44</v>
      </c>
      <c r="G690" s="39">
        <v>6</v>
      </c>
      <c r="H690" s="39">
        <v>140.65</v>
      </c>
      <c r="I690" s="38" t="s">
        <v>6579</v>
      </c>
    </row>
    <row r="691" spans="1:9">
      <c r="A691" s="38" t="s">
        <v>417</v>
      </c>
      <c r="B691" s="42">
        <v>44749.498124999998</v>
      </c>
      <c r="C691" s="41">
        <v>51662</v>
      </c>
      <c r="D691" s="41">
        <v>402</v>
      </c>
      <c r="E691" s="38" t="s">
        <v>6580</v>
      </c>
      <c r="F691" s="40">
        <v>19.63</v>
      </c>
      <c r="G691" s="39">
        <v>4.66</v>
      </c>
      <c r="H691" s="39">
        <v>91.53</v>
      </c>
      <c r="I691" s="38" t="s">
        <v>6579</v>
      </c>
    </row>
    <row r="692" spans="1:9">
      <c r="A692" s="38" t="s">
        <v>2224</v>
      </c>
      <c r="B692" s="42">
        <v>44743.622939814813</v>
      </c>
      <c r="C692" s="41">
        <v>57580</v>
      </c>
      <c r="D692" s="41">
        <v>252</v>
      </c>
      <c r="E692" s="38" t="s">
        <v>6580</v>
      </c>
      <c r="F692" s="40">
        <v>18.760000000000002</v>
      </c>
      <c r="G692" s="39">
        <v>4.84</v>
      </c>
      <c r="H692" s="39">
        <v>90.78</v>
      </c>
      <c r="I692" s="38" t="s">
        <v>6579</v>
      </c>
    </row>
    <row r="693" spans="1:9">
      <c r="A693" s="38" t="s">
        <v>2224</v>
      </c>
      <c r="B693" s="42">
        <v>44749.467905092592</v>
      </c>
      <c r="C693" s="41">
        <v>57788</v>
      </c>
      <c r="D693" s="41">
        <v>208</v>
      </c>
      <c r="E693" s="38" t="s">
        <v>6580</v>
      </c>
      <c r="F693" s="40">
        <v>12.54</v>
      </c>
      <c r="G693" s="39">
        <v>4.79</v>
      </c>
      <c r="H693" s="39">
        <v>60.07</v>
      </c>
      <c r="I693" s="38" t="s">
        <v>6579</v>
      </c>
    </row>
    <row r="694" spans="1:9">
      <c r="A694" s="38" t="s">
        <v>4766</v>
      </c>
      <c r="B694" s="42">
        <v>44747.47760416667</v>
      </c>
      <c r="C694" s="41">
        <v>41466</v>
      </c>
      <c r="D694" s="41">
        <v>413</v>
      </c>
      <c r="E694" s="38" t="s">
        <v>6580</v>
      </c>
      <c r="F694" s="40">
        <v>24.19</v>
      </c>
      <c r="G694" s="39">
        <v>6.2</v>
      </c>
      <c r="H694" s="39">
        <v>150</v>
      </c>
      <c r="I694" s="38" t="s">
        <v>6579</v>
      </c>
    </row>
    <row r="695" spans="1:9">
      <c r="A695" s="38" t="s">
        <v>4766</v>
      </c>
      <c r="B695" s="42">
        <v>44747.481180555558</v>
      </c>
      <c r="C695" s="41">
        <v>41466</v>
      </c>
      <c r="D695" s="41">
        <v>27</v>
      </c>
      <c r="E695" s="38" t="s">
        <v>6580</v>
      </c>
      <c r="F695" s="40">
        <v>1.75</v>
      </c>
      <c r="G695" s="39">
        <v>6.21</v>
      </c>
      <c r="H695" s="39">
        <v>10.86</v>
      </c>
      <c r="I695" s="38" t="s">
        <v>6579</v>
      </c>
    </row>
    <row r="696" spans="1:9">
      <c r="A696" s="38" t="s">
        <v>4761</v>
      </c>
      <c r="B696" s="42">
        <v>44749.263993055552</v>
      </c>
      <c r="C696" s="41">
        <v>33553</v>
      </c>
      <c r="D696" s="41">
        <v>264</v>
      </c>
      <c r="E696" s="38" t="s">
        <v>6582</v>
      </c>
      <c r="F696" s="40">
        <v>10.69</v>
      </c>
      <c r="G696" s="39">
        <v>4.47</v>
      </c>
      <c r="H696" s="39">
        <v>47.77</v>
      </c>
      <c r="I696" s="38" t="s">
        <v>6579</v>
      </c>
    </row>
    <row r="697" spans="1:9">
      <c r="A697" s="38" t="s">
        <v>2219</v>
      </c>
      <c r="B697" s="42">
        <v>44743.49895833333</v>
      </c>
      <c r="C697" s="41">
        <v>79735</v>
      </c>
      <c r="D697" s="41">
        <v>133</v>
      </c>
      <c r="E697" s="38" t="s">
        <v>6580</v>
      </c>
      <c r="F697" s="40">
        <v>8.0399999999999991</v>
      </c>
      <c r="G697" s="39">
        <v>4.42</v>
      </c>
      <c r="H697" s="39">
        <v>35.56</v>
      </c>
      <c r="I697" s="38" t="s">
        <v>6579</v>
      </c>
    </row>
    <row r="698" spans="1:9">
      <c r="A698" s="38" t="s">
        <v>2219</v>
      </c>
      <c r="B698" s="42">
        <v>44746.225416666668</v>
      </c>
      <c r="C698" s="41">
        <v>80523</v>
      </c>
      <c r="D698" s="41">
        <v>197</v>
      </c>
      <c r="E698" s="38" t="s">
        <v>6580</v>
      </c>
      <c r="F698" s="40">
        <v>7.34</v>
      </c>
      <c r="G698" s="39">
        <v>4</v>
      </c>
      <c r="H698" s="39">
        <v>29.36</v>
      </c>
      <c r="I698" s="38" t="s">
        <v>6579</v>
      </c>
    </row>
    <row r="699" spans="1:9">
      <c r="A699" s="38" t="s">
        <v>2219</v>
      </c>
      <c r="B699" s="42">
        <v>44747.208402777775</v>
      </c>
      <c r="C699" s="41">
        <v>80738</v>
      </c>
      <c r="D699" s="41">
        <v>215</v>
      </c>
      <c r="E699" s="38" t="s">
        <v>6580</v>
      </c>
      <c r="F699" s="40">
        <v>7.33</v>
      </c>
      <c r="G699" s="39">
        <v>4.2</v>
      </c>
      <c r="H699" s="39">
        <v>30.8</v>
      </c>
      <c r="I699" s="38" t="s">
        <v>6579</v>
      </c>
    </row>
    <row r="700" spans="1:9">
      <c r="A700" s="38" t="s">
        <v>2219</v>
      </c>
      <c r="B700" s="42">
        <v>44748.194178240738</v>
      </c>
      <c r="C700" s="41">
        <v>80918</v>
      </c>
      <c r="D700" s="41">
        <v>180</v>
      </c>
      <c r="E700" s="38" t="s">
        <v>6580</v>
      </c>
      <c r="F700" s="40">
        <v>6.71</v>
      </c>
      <c r="G700" s="39">
        <v>4.18</v>
      </c>
      <c r="H700" s="39">
        <v>28.06</v>
      </c>
      <c r="I700" s="38" t="s">
        <v>6579</v>
      </c>
    </row>
    <row r="701" spans="1:9">
      <c r="A701" s="38" t="s">
        <v>2219</v>
      </c>
      <c r="B701" s="42">
        <v>44749.308379629627</v>
      </c>
      <c r="C701" s="41">
        <v>81123</v>
      </c>
      <c r="D701" s="41">
        <v>205</v>
      </c>
      <c r="E701" s="38" t="s">
        <v>6580</v>
      </c>
      <c r="F701" s="40">
        <v>6.94</v>
      </c>
      <c r="G701" s="39">
        <v>4.16</v>
      </c>
      <c r="H701" s="39">
        <v>28.9</v>
      </c>
      <c r="I701" s="38" t="s">
        <v>6579</v>
      </c>
    </row>
    <row r="702" spans="1:9">
      <c r="A702" s="38" t="s">
        <v>423</v>
      </c>
      <c r="B702" s="42">
        <v>44749.350451388891</v>
      </c>
      <c r="C702" s="41">
        <v>22491</v>
      </c>
      <c r="D702" s="41">
        <v>158</v>
      </c>
      <c r="E702" s="38" t="s">
        <v>6580</v>
      </c>
      <c r="F702" s="40">
        <v>10.46</v>
      </c>
      <c r="G702" s="39">
        <v>4.84</v>
      </c>
      <c r="H702" s="39">
        <v>50.64</v>
      </c>
      <c r="I702" s="38" t="s">
        <v>6579</v>
      </c>
    </row>
    <row r="703" spans="1:9">
      <c r="A703" s="38" t="s">
        <v>429</v>
      </c>
      <c r="B703" s="42">
        <v>44747.376817129632</v>
      </c>
      <c r="C703" s="41">
        <v>71700</v>
      </c>
      <c r="D703" s="41">
        <v>337</v>
      </c>
      <c r="E703" s="38" t="s">
        <v>6580</v>
      </c>
      <c r="F703" s="40">
        <v>18.149999999999999</v>
      </c>
      <c r="G703" s="39">
        <v>4.9000000000000004</v>
      </c>
      <c r="H703" s="39">
        <v>88.94</v>
      </c>
      <c r="I703" s="38" t="s">
        <v>6579</v>
      </c>
    </row>
    <row r="704" spans="1:9">
      <c r="A704" s="38" t="s">
        <v>429</v>
      </c>
      <c r="B704" s="42">
        <v>44748.62945601852</v>
      </c>
      <c r="C704" s="41">
        <v>72125</v>
      </c>
      <c r="D704" s="41">
        <v>425</v>
      </c>
      <c r="E704" s="38" t="s">
        <v>6580</v>
      </c>
      <c r="F704" s="40">
        <v>19.5</v>
      </c>
      <c r="G704" s="39">
        <v>4.92</v>
      </c>
      <c r="H704" s="39">
        <v>95.9</v>
      </c>
      <c r="I704" s="38" t="s">
        <v>6579</v>
      </c>
    </row>
    <row r="705" spans="1:9">
      <c r="A705" s="38" t="s">
        <v>434</v>
      </c>
      <c r="B705" s="42">
        <v>44743.268287037034</v>
      </c>
      <c r="C705" s="41">
        <v>128360</v>
      </c>
      <c r="D705" s="41">
        <v>404</v>
      </c>
      <c r="E705" s="38" t="s">
        <v>6580</v>
      </c>
      <c r="F705" s="40">
        <v>21.94</v>
      </c>
      <c r="G705" s="39">
        <v>4.9000000000000004</v>
      </c>
      <c r="H705" s="39">
        <v>107.53</v>
      </c>
      <c r="I705" s="38" t="s">
        <v>6579</v>
      </c>
    </row>
    <row r="706" spans="1:9">
      <c r="A706" s="38" t="s">
        <v>434</v>
      </c>
      <c r="B706" s="42">
        <v>44748.365879629629</v>
      </c>
      <c r="C706" s="41">
        <v>128960</v>
      </c>
      <c r="D706" s="41">
        <v>600</v>
      </c>
      <c r="E706" s="38" t="s">
        <v>6580</v>
      </c>
      <c r="F706" s="40">
        <v>19.55</v>
      </c>
      <c r="G706" s="39">
        <v>4.9000000000000004</v>
      </c>
      <c r="H706" s="39">
        <v>95.79</v>
      </c>
      <c r="I706" s="38" t="s">
        <v>6579</v>
      </c>
    </row>
    <row r="707" spans="1:9">
      <c r="A707" s="38" t="s">
        <v>434</v>
      </c>
      <c r="B707" s="42">
        <v>44749.330879629626</v>
      </c>
      <c r="C707" s="41">
        <v>129320</v>
      </c>
      <c r="D707" s="41">
        <v>360</v>
      </c>
      <c r="E707" s="38" t="s">
        <v>6580</v>
      </c>
      <c r="F707" s="40">
        <v>10.67</v>
      </c>
      <c r="G707" s="39">
        <v>4.8</v>
      </c>
      <c r="H707" s="39">
        <v>51.24</v>
      </c>
      <c r="I707" s="38" t="s">
        <v>6579</v>
      </c>
    </row>
    <row r="708" spans="1:9">
      <c r="A708" s="38" t="s">
        <v>4744</v>
      </c>
      <c r="B708" s="42">
        <v>44747.449791666666</v>
      </c>
      <c r="C708" s="41">
        <v>68069</v>
      </c>
      <c r="D708" s="41">
        <v>278</v>
      </c>
      <c r="E708" s="38" t="s">
        <v>6580</v>
      </c>
      <c r="F708" s="40">
        <v>15.62</v>
      </c>
      <c r="G708" s="39">
        <v>4.99</v>
      </c>
      <c r="H708" s="39">
        <v>78.02</v>
      </c>
      <c r="I708" s="38" t="s">
        <v>6579</v>
      </c>
    </row>
    <row r="709" spans="1:9">
      <c r="A709" s="38" t="s">
        <v>2203</v>
      </c>
      <c r="B709" s="42">
        <v>44749.654236111113</v>
      </c>
      <c r="C709" s="41">
        <v>0</v>
      </c>
      <c r="D709" s="41">
        <v>290</v>
      </c>
      <c r="E709" s="38" t="s">
        <v>6580</v>
      </c>
      <c r="F709" s="40">
        <v>19.43</v>
      </c>
      <c r="G709" s="39">
        <v>4.7</v>
      </c>
      <c r="H709" s="39">
        <v>91.28</v>
      </c>
      <c r="I709" s="38" t="s">
        <v>6579</v>
      </c>
    </row>
    <row r="710" spans="1:9">
      <c r="A710" s="38" t="s">
        <v>2209</v>
      </c>
      <c r="B710" s="42">
        <v>44748.731747685182</v>
      </c>
      <c r="C710" s="41">
        <v>38321</v>
      </c>
      <c r="D710" s="41">
        <v>323</v>
      </c>
      <c r="E710" s="38" t="s">
        <v>6580</v>
      </c>
      <c r="F710" s="40">
        <v>16.489999999999998</v>
      </c>
      <c r="G710" s="39">
        <v>3.87</v>
      </c>
      <c r="H710" s="39">
        <v>63.82</v>
      </c>
      <c r="I710" s="38" t="s">
        <v>6579</v>
      </c>
    </row>
    <row r="711" spans="1:9">
      <c r="A711" s="38" t="s">
        <v>448</v>
      </c>
      <c r="B711" s="42">
        <v>44750.26734953704</v>
      </c>
      <c r="C711" s="41">
        <v>61836</v>
      </c>
      <c r="D711" s="41">
        <v>316</v>
      </c>
      <c r="E711" s="38" t="s">
        <v>6580</v>
      </c>
      <c r="F711" s="40">
        <v>10.58</v>
      </c>
      <c r="G711" s="39">
        <v>4.8</v>
      </c>
      <c r="H711" s="39">
        <v>50.79</v>
      </c>
      <c r="I711" s="38" t="s">
        <v>6579</v>
      </c>
    </row>
    <row r="712" spans="1:9">
      <c r="A712" s="38" t="s">
        <v>453</v>
      </c>
      <c r="B712" s="42">
        <v>44748.663425925923</v>
      </c>
      <c r="C712" s="41">
        <v>0</v>
      </c>
      <c r="D712" s="41">
        <v>280</v>
      </c>
      <c r="E712" s="38" t="s">
        <v>6580</v>
      </c>
      <c r="F712" s="40">
        <v>13.1</v>
      </c>
      <c r="G712" s="39">
        <v>4.58</v>
      </c>
      <c r="H712" s="39">
        <v>60</v>
      </c>
      <c r="I712" s="38" t="s">
        <v>6579</v>
      </c>
    </row>
    <row r="713" spans="1:9">
      <c r="A713" s="38" t="s">
        <v>441</v>
      </c>
      <c r="B713" s="42">
        <v>44743.589490740742</v>
      </c>
      <c r="C713" s="41">
        <v>76796</v>
      </c>
      <c r="D713" s="41">
        <v>268</v>
      </c>
      <c r="E713" s="38" t="s">
        <v>6580</v>
      </c>
      <c r="F713" s="40">
        <v>11.23</v>
      </c>
      <c r="G713" s="39">
        <v>4.5</v>
      </c>
      <c r="H713" s="39">
        <v>50.51</v>
      </c>
      <c r="I713" s="38" t="s">
        <v>6579</v>
      </c>
    </row>
    <row r="714" spans="1:9">
      <c r="A714" s="38" t="s">
        <v>441</v>
      </c>
      <c r="B714" s="42">
        <v>44750.225706018522</v>
      </c>
      <c r="C714" s="41">
        <v>77025</v>
      </c>
      <c r="D714" s="41">
        <v>229</v>
      </c>
      <c r="E714" s="38" t="s">
        <v>6580</v>
      </c>
      <c r="F714" s="40">
        <v>10.3</v>
      </c>
      <c r="G714" s="39">
        <v>4.5599999999999996</v>
      </c>
      <c r="H714" s="39">
        <v>46.94</v>
      </c>
      <c r="I714" s="38" t="s">
        <v>6579</v>
      </c>
    </row>
    <row r="715" spans="1:9">
      <c r="A715" s="38" t="s">
        <v>441</v>
      </c>
      <c r="B715" s="42">
        <v>44750.699074074073</v>
      </c>
      <c r="C715" s="41">
        <v>77267</v>
      </c>
      <c r="D715" s="41">
        <v>242</v>
      </c>
      <c r="E715" s="38" t="s">
        <v>6580</v>
      </c>
      <c r="F715" s="40">
        <v>9.56</v>
      </c>
      <c r="G715" s="39">
        <v>4.4000000000000004</v>
      </c>
      <c r="H715" s="39">
        <v>42.05</v>
      </c>
      <c r="I715" s="38" t="s">
        <v>6579</v>
      </c>
    </row>
    <row r="716" spans="1:9">
      <c r="A716" s="38" t="s">
        <v>1596</v>
      </c>
      <c r="B716" s="42">
        <v>44749.421689814815</v>
      </c>
      <c r="C716" s="41">
        <v>97888</v>
      </c>
      <c r="D716" s="41">
        <v>421</v>
      </c>
      <c r="E716" s="38" t="s">
        <v>6580</v>
      </c>
      <c r="F716" s="40">
        <v>27.58</v>
      </c>
      <c r="G716" s="39">
        <v>4.49</v>
      </c>
      <c r="H716" s="39">
        <v>123.84</v>
      </c>
      <c r="I716" s="38" t="s">
        <v>6579</v>
      </c>
    </row>
    <row r="717" spans="1:9">
      <c r="A717" s="38" t="s">
        <v>1055</v>
      </c>
      <c r="B717" s="42">
        <v>44749.396412037036</v>
      </c>
      <c r="C717" s="41">
        <v>116729</v>
      </c>
      <c r="D717" s="41">
        <v>311</v>
      </c>
      <c r="E717" s="38" t="s">
        <v>6580</v>
      </c>
      <c r="F717" s="40">
        <v>19.28</v>
      </c>
      <c r="G717" s="39">
        <v>4.75</v>
      </c>
      <c r="H717" s="39">
        <v>91.57</v>
      </c>
      <c r="I717" s="38" t="s">
        <v>6579</v>
      </c>
    </row>
    <row r="718" spans="1:9">
      <c r="A718" s="38" t="s">
        <v>3467</v>
      </c>
      <c r="B718" s="42">
        <v>44746.350069444445</v>
      </c>
      <c r="C718" s="41">
        <v>85036</v>
      </c>
      <c r="D718" s="41">
        <v>354</v>
      </c>
      <c r="E718" s="38" t="s">
        <v>6580</v>
      </c>
      <c r="F718" s="40">
        <v>27.03</v>
      </c>
      <c r="G718" s="39">
        <v>6.6</v>
      </c>
      <c r="H718" s="39">
        <v>178.42</v>
      </c>
      <c r="I718" s="38" t="s">
        <v>6579</v>
      </c>
    </row>
    <row r="719" spans="1:9">
      <c r="A719" s="38" t="s">
        <v>3467</v>
      </c>
      <c r="B719" s="42">
        <v>44748.694710648146</v>
      </c>
      <c r="C719" s="41">
        <v>85364</v>
      </c>
      <c r="D719" s="41">
        <v>344</v>
      </c>
      <c r="E719" s="38" t="s">
        <v>6580</v>
      </c>
      <c r="F719" s="40">
        <v>26.38</v>
      </c>
      <c r="G719" s="39">
        <v>6</v>
      </c>
      <c r="H719" s="39">
        <v>158.24</v>
      </c>
      <c r="I719" s="38" t="s">
        <v>6579</v>
      </c>
    </row>
    <row r="720" spans="1:9">
      <c r="A720" s="38" t="s">
        <v>2214</v>
      </c>
      <c r="B720" s="42">
        <v>44749.509027777778</v>
      </c>
      <c r="C720" s="41">
        <v>58931</v>
      </c>
      <c r="D720" s="41">
        <v>323</v>
      </c>
      <c r="E720" s="38" t="s">
        <v>6580</v>
      </c>
      <c r="F720" s="40">
        <v>23.03</v>
      </c>
      <c r="G720" s="39">
        <v>4.16</v>
      </c>
      <c r="H720" s="39">
        <v>95.8</v>
      </c>
      <c r="I720" s="38" t="s">
        <v>6579</v>
      </c>
    </row>
    <row r="721" spans="1:9">
      <c r="A721" s="38" t="s">
        <v>3472</v>
      </c>
      <c r="B721" s="42">
        <v>44747.571064814816</v>
      </c>
      <c r="C721" s="41">
        <v>61506</v>
      </c>
      <c r="D721" s="41">
        <v>288</v>
      </c>
      <c r="E721" s="38" t="s">
        <v>6580</v>
      </c>
      <c r="F721" s="40">
        <v>12.84</v>
      </c>
      <c r="G721" s="39">
        <v>4.5999999999999996</v>
      </c>
      <c r="H721" s="39">
        <v>59.06</v>
      </c>
      <c r="I721" s="38" t="s">
        <v>6579</v>
      </c>
    </row>
    <row r="722" spans="1:9">
      <c r="A722" s="38" t="s">
        <v>350</v>
      </c>
      <c r="B722" s="42">
        <v>44747.387523148151</v>
      </c>
      <c r="C722" s="41">
        <v>148062</v>
      </c>
      <c r="D722" s="41">
        <v>345</v>
      </c>
      <c r="E722" s="38" t="s">
        <v>6580</v>
      </c>
      <c r="F722" s="40">
        <v>26.36</v>
      </c>
      <c r="G722" s="39">
        <v>5</v>
      </c>
      <c r="H722" s="39">
        <v>131.75</v>
      </c>
      <c r="I722" s="38" t="s">
        <v>6579</v>
      </c>
    </row>
    <row r="723" spans="1:9">
      <c r="A723" s="38" t="s">
        <v>4704</v>
      </c>
      <c r="B723" s="42">
        <v>44748.321226851855</v>
      </c>
      <c r="C723" s="41">
        <v>74373</v>
      </c>
      <c r="D723" s="41">
        <v>371</v>
      </c>
      <c r="E723" s="38" t="s">
        <v>6580</v>
      </c>
      <c r="F723" s="40">
        <v>20.97</v>
      </c>
      <c r="G723" s="39">
        <v>4.07</v>
      </c>
      <c r="H723" s="39">
        <v>85.33</v>
      </c>
      <c r="I723" s="38" t="s">
        <v>6579</v>
      </c>
    </row>
    <row r="724" spans="1:9">
      <c r="A724" s="38" t="s">
        <v>4704</v>
      </c>
      <c r="B724" s="42">
        <v>44749.560300925928</v>
      </c>
      <c r="C724" s="41">
        <v>74720</v>
      </c>
      <c r="D724" s="41">
        <v>347</v>
      </c>
      <c r="E724" s="38" t="s">
        <v>6580</v>
      </c>
      <c r="F724" s="40">
        <v>20.04</v>
      </c>
      <c r="G724" s="39">
        <v>4.54</v>
      </c>
      <c r="H724" s="39">
        <v>90.96</v>
      </c>
      <c r="I724" s="38" t="s">
        <v>6579</v>
      </c>
    </row>
    <row r="725" spans="1:9">
      <c r="A725" s="38" t="s">
        <v>4704</v>
      </c>
      <c r="B725" s="42">
        <v>44750.564282407409</v>
      </c>
      <c r="C725" s="41">
        <v>75103</v>
      </c>
      <c r="D725" s="41">
        <v>383</v>
      </c>
      <c r="E725" s="38" t="s">
        <v>6580</v>
      </c>
      <c r="F725" s="40">
        <v>19.98</v>
      </c>
      <c r="G725" s="39">
        <v>4.0999999999999996</v>
      </c>
      <c r="H725" s="39">
        <v>81.900000000000006</v>
      </c>
      <c r="I725" s="38" t="s">
        <v>6579</v>
      </c>
    </row>
    <row r="726" spans="1:9">
      <c r="A726" s="38" t="s">
        <v>3441</v>
      </c>
      <c r="B726" s="42">
        <v>44743.414895833332</v>
      </c>
      <c r="C726" s="41">
        <v>47989</v>
      </c>
      <c r="D726" s="41">
        <v>281</v>
      </c>
      <c r="E726" s="38" t="s">
        <v>6580</v>
      </c>
      <c r="F726" s="40">
        <v>24.12</v>
      </c>
      <c r="G726" s="39">
        <v>4.33</v>
      </c>
      <c r="H726" s="39">
        <v>104.44</v>
      </c>
      <c r="I726" s="38" t="s">
        <v>6579</v>
      </c>
    </row>
    <row r="727" spans="1:9">
      <c r="A727" s="38" t="s">
        <v>3441</v>
      </c>
      <c r="B727" s="42">
        <v>44747.525682870371</v>
      </c>
      <c r="C727" s="41">
        <v>48297</v>
      </c>
      <c r="D727" s="41">
        <v>308</v>
      </c>
      <c r="E727" s="38" t="s">
        <v>6580</v>
      </c>
      <c r="F727" s="40">
        <v>25.78</v>
      </c>
      <c r="G727" s="39">
        <v>4.4400000000000004</v>
      </c>
      <c r="H727" s="39">
        <v>114.46</v>
      </c>
      <c r="I727" s="38" t="s">
        <v>6579</v>
      </c>
    </row>
    <row r="728" spans="1:9">
      <c r="A728" s="38" t="s">
        <v>3441</v>
      </c>
      <c r="B728" s="42">
        <v>44749.658634259256</v>
      </c>
      <c r="C728" s="41">
        <v>48520</v>
      </c>
      <c r="D728" s="41">
        <v>223</v>
      </c>
      <c r="E728" s="38" t="s">
        <v>6580</v>
      </c>
      <c r="F728" s="40">
        <v>18.649999999999999</v>
      </c>
      <c r="G728" s="39">
        <v>4.05</v>
      </c>
      <c r="H728" s="39">
        <v>75.5</v>
      </c>
      <c r="I728" s="38" t="s">
        <v>6579</v>
      </c>
    </row>
    <row r="729" spans="1:9">
      <c r="A729" s="38" t="s">
        <v>464</v>
      </c>
      <c r="B729" s="42">
        <v>44747.776516203703</v>
      </c>
      <c r="C729" s="41">
        <v>45993</v>
      </c>
      <c r="D729" s="41">
        <v>320</v>
      </c>
      <c r="E729" s="38" t="s">
        <v>6580</v>
      </c>
      <c r="F729" s="40">
        <v>13.25</v>
      </c>
      <c r="G729" s="39">
        <v>4.53</v>
      </c>
      <c r="H729" s="39">
        <v>60.03</v>
      </c>
      <c r="I729" s="38" t="s">
        <v>6579</v>
      </c>
    </row>
    <row r="730" spans="1:9">
      <c r="A730" s="38" t="s">
        <v>464</v>
      </c>
      <c r="B730" s="42">
        <v>44748.676990740743</v>
      </c>
      <c r="C730" s="41">
        <v>46273</v>
      </c>
      <c r="D730" s="41">
        <v>280</v>
      </c>
      <c r="E730" s="38" t="s">
        <v>6580</v>
      </c>
      <c r="F730" s="40">
        <v>12.67</v>
      </c>
      <c r="G730" s="39">
        <v>4.5199999999999996</v>
      </c>
      <c r="H730" s="39">
        <v>57.32</v>
      </c>
      <c r="I730" s="38" t="s">
        <v>6579</v>
      </c>
    </row>
    <row r="731" spans="1:9">
      <c r="A731" s="38" t="s">
        <v>4714</v>
      </c>
      <c r="B731" s="42">
        <v>44750.285300925927</v>
      </c>
      <c r="C731" s="41">
        <v>22746</v>
      </c>
      <c r="D731" s="41">
        <v>219</v>
      </c>
      <c r="E731" s="38" t="s">
        <v>6580</v>
      </c>
      <c r="F731" s="40">
        <v>18.3</v>
      </c>
      <c r="G731" s="39">
        <v>4.58</v>
      </c>
      <c r="H731" s="39">
        <v>83.8</v>
      </c>
      <c r="I731" s="38" t="s">
        <v>6579</v>
      </c>
    </row>
    <row r="732" spans="1:9">
      <c r="A732" s="38" t="s">
        <v>2187</v>
      </c>
      <c r="B732" s="42">
        <v>44744.550011574072</v>
      </c>
      <c r="C732" s="41">
        <v>22800</v>
      </c>
      <c r="D732" s="41">
        <v>162</v>
      </c>
      <c r="E732" s="38" t="s">
        <v>6580</v>
      </c>
      <c r="F732" s="40">
        <v>10.039999999999999</v>
      </c>
      <c r="G732" s="39">
        <v>4.38</v>
      </c>
      <c r="H732" s="39">
        <v>44</v>
      </c>
      <c r="I732" s="38" t="s">
        <v>6579</v>
      </c>
    </row>
    <row r="733" spans="1:9">
      <c r="A733" s="38" t="s">
        <v>2187</v>
      </c>
      <c r="B733" s="42">
        <v>44748.214444444442</v>
      </c>
      <c r="C733" s="41">
        <v>23330</v>
      </c>
      <c r="D733" s="41">
        <v>530</v>
      </c>
      <c r="E733" s="38" t="s">
        <v>6580</v>
      </c>
      <c r="F733" s="40">
        <v>24.1</v>
      </c>
      <c r="G733" s="39">
        <v>4.7</v>
      </c>
      <c r="H733" s="39">
        <v>113.25</v>
      </c>
      <c r="I733" s="38" t="s">
        <v>6579</v>
      </c>
    </row>
    <row r="734" spans="1:9">
      <c r="A734" s="38" t="s">
        <v>2187</v>
      </c>
      <c r="B734" s="42">
        <v>44749.733043981483</v>
      </c>
      <c r="C734" s="41">
        <v>23332</v>
      </c>
      <c r="D734" s="41">
        <v>341</v>
      </c>
      <c r="E734" s="38" t="s">
        <v>6580</v>
      </c>
      <c r="F734" s="40">
        <v>21.15</v>
      </c>
      <c r="G734" s="39">
        <v>4.5</v>
      </c>
      <c r="H734" s="39">
        <v>95.15</v>
      </c>
      <c r="I734" s="38" t="s">
        <v>6579</v>
      </c>
    </row>
    <row r="735" spans="1:9">
      <c r="A735" s="38" t="s">
        <v>4699</v>
      </c>
      <c r="B735" s="42">
        <v>44743.601377314815</v>
      </c>
      <c r="C735" s="41">
        <v>50787</v>
      </c>
      <c r="D735" s="41">
        <v>297</v>
      </c>
      <c r="E735" s="38" t="s">
        <v>6580</v>
      </c>
      <c r="F735" s="40">
        <v>16.88</v>
      </c>
      <c r="G735" s="39">
        <v>4.8899999999999997</v>
      </c>
      <c r="H735" s="39">
        <v>82.61</v>
      </c>
      <c r="I735" s="38" t="s">
        <v>6579</v>
      </c>
    </row>
    <row r="736" spans="1:9">
      <c r="A736" s="38" t="s">
        <v>2192</v>
      </c>
      <c r="B736" s="42">
        <v>44748.403506944444</v>
      </c>
      <c r="C736" s="41">
        <v>51567</v>
      </c>
      <c r="D736" s="41">
        <v>343</v>
      </c>
      <c r="E736" s="38" t="s">
        <v>6580</v>
      </c>
      <c r="F736" s="40">
        <v>21.66</v>
      </c>
      <c r="G736" s="39">
        <v>5.46</v>
      </c>
      <c r="H736" s="39">
        <v>118.25</v>
      </c>
      <c r="I736" s="38" t="s">
        <v>6579</v>
      </c>
    </row>
    <row r="737" spans="1:9">
      <c r="A737" s="38" t="s">
        <v>470</v>
      </c>
      <c r="B737" s="42">
        <v>44748.286249999997</v>
      </c>
      <c r="C737" s="41">
        <v>85216</v>
      </c>
      <c r="D737" s="41">
        <v>199</v>
      </c>
      <c r="E737" s="38" t="s">
        <v>6580</v>
      </c>
      <c r="F737" s="40">
        <v>8.64</v>
      </c>
      <c r="G737" s="39">
        <v>4.4000000000000004</v>
      </c>
      <c r="H737" s="39">
        <v>38.01</v>
      </c>
      <c r="I737" s="38" t="s">
        <v>6579</v>
      </c>
    </row>
    <row r="738" spans="1:9">
      <c r="A738" s="38" t="s">
        <v>3451</v>
      </c>
      <c r="B738" s="42">
        <v>44743.922789351855</v>
      </c>
      <c r="C738" s="41">
        <v>85880</v>
      </c>
      <c r="D738" s="41">
        <v>175</v>
      </c>
      <c r="E738" s="38" t="s">
        <v>6580</v>
      </c>
      <c r="F738" s="40">
        <v>8</v>
      </c>
      <c r="G738" s="39">
        <v>4.2</v>
      </c>
      <c r="H738" s="39">
        <v>33.6</v>
      </c>
      <c r="I738" s="38" t="s">
        <v>6579</v>
      </c>
    </row>
    <row r="739" spans="1:9">
      <c r="A739" s="38" t="s">
        <v>3451</v>
      </c>
      <c r="B739" s="42">
        <v>44744.485185185185</v>
      </c>
      <c r="C739" s="41">
        <v>86119</v>
      </c>
      <c r="D739" s="41">
        <v>239</v>
      </c>
      <c r="E739" s="38" t="s">
        <v>6580</v>
      </c>
      <c r="F739" s="40">
        <v>8.31</v>
      </c>
      <c r="G739" s="39">
        <v>4.37</v>
      </c>
      <c r="H739" s="39">
        <v>36.35</v>
      </c>
      <c r="I739" s="38" t="s">
        <v>6579</v>
      </c>
    </row>
    <row r="740" spans="1:9">
      <c r="A740" s="38" t="s">
        <v>3451</v>
      </c>
      <c r="B740" s="42">
        <v>44747.511689814812</v>
      </c>
      <c r="C740" s="41">
        <v>86302</v>
      </c>
      <c r="D740" s="41">
        <v>183</v>
      </c>
      <c r="E740" s="38" t="s">
        <v>6580</v>
      </c>
      <c r="F740" s="40">
        <v>8.0500000000000007</v>
      </c>
      <c r="G740" s="39">
        <v>4.16</v>
      </c>
      <c r="H740" s="39">
        <v>33.5</v>
      </c>
      <c r="I740" s="38" t="s">
        <v>6579</v>
      </c>
    </row>
    <row r="741" spans="1:9">
      <c r="A741" s="38" t="s">
        <v>3451</v>
      </c>
      <c r="B741" s="42">
        <v>44748.525312500002</v>
      </c>
      <c r="C741" s="41">
        <v>86523</v>
      </c>
      <c r="D741" s="41">
        <v>221</v>
      </c>
      <c r="E741" s="38" t="s">
        <v>6580</v>
      </c>
      <c r="F741" s="40">
        <v>9.01</v>
      </c>
      <c r="G741" s="39">
        <v>4.08</v>
      </c>
      <c r="H741" s="39">
        <v>36.75</v>
      </c>
      <c r="I741" s="38" t="s">
        <v>6579</v>
      </c>
    </row>
    <row r="742" spans="1:9">
      <c r="A742" s="38" t="s">
        <v>3451</v>
      </c>
      <c r="B742" s="42">
        <v>44749.627060185187</v>
      </c>
      <c r="C742" s="41">
        <v>86728</v>
      </c>
      <c r="D742" s="41">
        <v>205</v>
      </c>
      <c r="E742" s="38" t="s">
        <v>6580</v>
      </c>
      <c r="F742" s="40">
        <v>9.6199999999999992</v>
      </c>
      <c r="G742" s="39">
        <v>4.16</v>
      </c>
      <c r="H742" s="39">
        <v>40.01</v>
      </c>
      <c r="I742" s="38" t="s">
        <v>6579</v>
      </c>
    </row>
    <row r="743" spans="1:9">
      <c r="A743" s="38" t="s">
        <v>3451</v>
      </c>
      <c r="B743" s="42">
        <v>44750.591273148151</v>
      </c>
      <c r="C743" s="41">
        <v>86864</v>
      </c>
      <c r="D743" s="41">
        <v>136</v>
      </c>
      <c r="E743" s="38" t="s">
        <v>6580</v>
      </c>
      <c r="F743" s="40">
        <v>7.02</v>
      </c>
      <c r="G743" s="39">
        <v>4.0599999999999996</v>
      </c>
      <c r="H743" s="39">
        <v>28.5</v>
      </c>
      <c r="I743" s="38" t="s">
        <v>6579</v>
      </c>
    </row>
    <row r="744" spans="1:9">
      <c r="A744" s="38" t="s">
        <v>4679</v>
      </c>
      <c r="B744" s="42">
        <v>44748.409814814811</v>
      </c>
      <c r="C744" s="41">
        <v>28368</v>
      </c>
      <c r="D744" s="41">
        <v>601</v>
      </c>
      <c r="E744" s="38" t="s">
        <v>6580</v>
      </c>
      <c r="F744" s="40">
        <v>15.8</v>
      </c>
      <c r="G744" s="39">
        <v>4.9000000000000004</v>
      </c>
      <c r="H744" s="39">
        <v>77.42</v>
      </c>
      <c r="I744" s="38" t="s">
        <v>6579</v>
      </c>
    </row>
    <row r="745" spans="1:9">
      <c r="A745" s="38" t="s">
        <v>2134</v>
      </c>
      <c r="B745" s="42">
        <v>44748.443055555559</v>
      </c>
      <c r="C745" s="41">
        <v>99903</v>
      </c>
      <c r="D745" s="41">
        <v>316</v>
      </c>
      <c r="E745" s="38" t="s">
        <v>6580</v>
      </c>
      <c r="F745" s="40">
        <v>20.36</v>
      </c>
      <c r="G745" s="39">
        <v>4.42</v>
      </c>
      <c r="H745" s="39">
        <v>89.9</v>
      </c>
      <c r="I745" s="38" t="s">
        <v>6579</v>
      </c>
    </row>
    <row r="746" spans="1:9">
      <c r="A746" s="38" t="s">
        <v>3859</v>
      </c>
      <c r="B746" s="42">
        <v>44749.503460648149</v>
      </c>
      <c r="C746" s="41">
        <v>43460</v>
      </c>
      <c r="D746" s="41">
        <v>370</v>
      </c>
      <c r="E746" s="38" t="s">
        <v>6580</v>
      </c>
      <c r="F746" s="40">
        <v>23.62</v>
      </c>
      <c r="G746" s="39">
        <v>5.8</v>
      </c>
      <c r="H746" s="39">
        <v>137</v>
      </c>
      <c r="I746" s="38" t="s">
        <v>6579</v>
      </c>
    </row>
    <row r="747" spans="1:9">
      <c r="A747" s="38" t="s">
        <v>2140</v>
      </c>
      <c r="B747" s="42">
        <v>44748.448819444442</v>
      </c>
      <c r="C747" s="41">
        <v>49173</v>
      </c>
      <c r="D747" s="41">
        <v>279</v>
      </c>
      <c r="E747" s="38" t="s">
        <v>6580</v>
      </c>
      <c r="F747" s="40">
        <v>9.7100000000000009</v>
      </c>
      <c r="G747" s="39">
        <v>5.2</v>
      </c>
      <c r="H747" s="39">
        <v>50.5</v>
      </c>
      <c r="I747" s="38" t="s">
        <v>6579</v>
      </c>
    </row>
    <row r="748" spans="1:9">
      <c r="A748" s="38" t="s">
        <v>2140</v>
      </c>
      <c r="B748" s="42">
        <v>44749.61446759259</v>
      </c>
      <c r="C748" s="41">
        <v>49436</v>
      </c>
      <c r="D748" s="41">
        <v>263</v>
      </c>
      <c r="E748" s="38" t="s">
        <v>6580</v>
      </c>
      <c r="F748" s="40">
        <v>8.5500000000000007</v>
      </c>
      <c r="G748" s="39">
        <v>5.03</v>
      </c>
      <c r="H748" s="39">
        <v>43.01</v>
      </c>
      <c r="I748" s="38" t="s">
        <v>6579</v>
      </c>
    </row>
    <row r="749" spans="1:9">
      <c r="A749" s="38" t="s">
        <v>342</v>
      </c>
      <c r="B749" s="42">
        <v>44750.309583333335</v>
      </c>
      <c r="C749" s="41">
        <v>134265</v>
      </c>
      <c r="D749" s="41">
        <v>233</v>
      </c>
      <c r="E749" s="38" t="s">
        <v>6580</v>
      </c>
      <c r="F749" s="40">
        <v>27.55</v>
      </c>
      <c r="G749" s="39">
        <v>5</v>
      </c>
      <c r="H749" s="39">
        <v>137.74</v>
      </c>
      <c r="I749" s="38" t="s">
        <v>6579</v>
      </c>
    </row>
    <row r="750" spans="1:9">
      <c r="A750" s="38" t="s">
        <v>2150</v>
      </c>
      <c r="B750" s="42">
        <v>44744.665173611109</v>
      </c>
      <c r="C750" s="41">
        <v>61406</v>
      </c>
      <c r="D750" s="41">
        <v>339</v>
      </c>
      <c r="E750" s="38" t="s">
        <v>6580</v>
      </c>
      <c r="F750" s="40">
        <v>15.3</v>
      </c>
      <c r="G750" s="39">
        <v>4.57</v>
      </c>
      <c r="H750" s="39">
        <v>69.91</v>
      </c>
      <c r="I750" s="38" t="s">
        <v>6579</v>
      </c>
    </row>
    <row r="751" spans="1:9">
      <c r="A751" s="38" t="s">
        <v>2150</v>
      </c>
      <c r="B751" s="42">
        <v>44749.436874999999</v>
      </c>
      <c r="C751" s="41">
        <v>61770</v>
      </c>
      <c r="D751" s="41">
        <v>364</v>
      </c>
      <c r="E751" s="38" t="s">
        <v>6580</v>
      </c>
      <c r="F751" s="40">
        <v>17.399999999999999</v>
      </c>
      <c r="G751" s="39">
        <v>4.8600000000000003</v>
      </c>
      <c r="H751" s="39">
        <v>84.59</v>
      </c>
      <c r="I751" s="38" t="s">
        <v>6579</v>
      </c>
    </row>
    <row r="752" spans="1:9">
      <c r="A752" s="38" t="s">
        <v>2150</v>
      </c>
      <c r="B752" s="42">
        <v>44750.619039351855</v>
      </c>
      <c r="C752" s="41">
        <v>62153</v>
      </c>
      <c r="D752" s="41">
        <v>383</v>
      </c>
      <c r="E752" s="38" t="s">
        <v>6580</v>
      </c>
      <c r="F752" s="40">
        <v>15.71</v>
      </c>
      <c r="G752" s="39">
        <v>4.8</v>
      </c>
      <c r="H752" s="39">
        <v>75.41</v>
      </c>
      <c r="I752" s="38" t="s">
        <v>6579</v>
      </c>
    </row>
    <row r="753" spans="1:9">
      <c r="A753" s="38" t="s">
        <v>4684</v>
      </c>
      <c r="B753" s="42">
        <v>44748.51935185185</v>
      </c>
      <c r="C753" s="41">
        <v>15188</v>
      </c>
      <c r="D753" s="41">
        <v>321</v>
      </c>
      <c r="E753" s="38" t="s">
        <v>6580</v>
      </c>
      <c r="F753" s="40">
        <v>13.87</v>
      </c>
      <c r="G753" s="39">
        <v>5.18</v>
      </c>
      <c r="H753" s="39">
        <v>71.86</v>
      </c>
      <c r="I753" s="38" t="s">
        <v>6579</v>
      </c>
    </row>
    <row r="754" spans="1:9">
      <c r="A754" s="38" t="s">
        <v>4684</v>
      </c>
      <c r="B754" s="42">
        <v>44749.60015046296</v>
      </c>
      <c r="C754" s="41">
        <v>15415</v>
      </c>
      <c r="D754" s="41">
        <v>227</v>
      </c>
      <c r="E754" s="38" t="s">
        <v>6580</v>
      </c>
      <c r="F754" s="40">
        <v>10.14</v>
      </c>
      <c r="G754" s="39">
        <v>4.75</v>
      </c>
      <c r="H754" s="39">
        <v>48.18</v>
      </c>
      <c r="I754" s="38" t="s">
        <v>6579</v>
      </c>
    </row>
    <row r="755" spans="1:9">
      <c r="A755" s="38" t="s">
        <v>4689</v>
      </c>
      <c r="B755" s="42">
        <v>44743.416909722226</v>
      </c>
      <c r="C755" s="41">
        <v>16086</v>
      </c>
      <c r="D755" s="41">
        <v>282</v>
      </c>
      <c r="E755" s="38" t="s">
        <v>6585</v>
      </c>
      <c r="F755" s="40">
        <v>10.36</v>
      </c>
      <c r="G755" s="39">
        <v>5.4</v>
      </c>
      <c r="H755" s="39">
        <v>55.94</v>
      </c>
      <c r="I755" s="38" t="s">
        <v>6579</v>
      </c>
    </row>
    <row r="756" spans="1:9">
      <c r="A756" s="38" t="s">
        <v>4689</v>
      </c>
      <c r="B756" s="42">
        <v>44748.342650462961</v>
      </c>
      <c r="C756" s="41">
        <v>16396</v>
      </c>
      <c r="D756" s="41">
        <v>310</v>
      </c>
      <c r="E756" s="38" t="s">
        <v>6585</v>
      </c>
      <c r="F756" s="40">
        <v>12.89</v>
      </c>
      <c r="G756" s="39">
        <v>5.35</v>
      </c>
      <c r="H756" s="39">
        <v>68.959999999999994</v>
      </c>
      <c r="I756" s="38" t="s">
        <v>6579</v>
      </c>
    </row>
    <row r="757" spans="1:9">
      <c r="A757" s="38" t="s">
        <v>482</v>
      </c>
      <c r="B757" s="42">
        <v>44749.413622685184</v>
      </c>
      <c r="C757" s="41">
        <v>8552</v>
      </c>
      <c r="D757" s="41">
        <v>89</v>
      </c>
      <c r="E757" s="38" t="s">
        <v>6581</v>
      </c>
      <c r="F757" s="40">
        <v>4.1100000000000003</v>
      </c>
      <c r="G757" s="39">
        <v>6.35</v>
      </c>
      <c r="H757" s="39">
        <v>26.1</v>
      </c>
      <c r="I757" s="38" t="s">
        <v>6579</v>
      </c>
    </row>
    <row r="758" spans="1:9">
      <c r="A758" s="38" t="s">
        <v>482</v>
      </c>
      <c r="B758" s="42">
        <v>44749.591585648152</v>
      </c>
      <c r="C758" s="41">
        <v>8496</v>
      </c>
      <c r="D758" s="41">
        <v>265</v>
      </c>
      <c r="E758" s="38" t="s">
        <v>6585</v>
      </c>
      <c r="F758" s="40">
        <v>12.14</v>
      </c>
      <c r="G758" s="39">
        <v>6.56</v>
      </c>
      <c r="H758" s="39">
        <v>79.680000000000007</v>
      </c>
      <c r="I758" s="38" t="s">
        <v>6579</v>
      </c>
    </row>
    <row r="759" spans="1:9">
      <c r="A759" s="38" t="s">
        <v>2155</v>
      </c>
      <c r="B759" s="42">
        <v>44749.71702546296</v>
      </c>
      <c r="C759" s="41">
        <v>10749</v>
      </c>
      <c r="D759" s="41">
        <v>241</v>
      </c>
      <c r="E759" s="38" t="s">
        <v>6585</v>
      </c>
      <c r="F759" s="40">
        <v>12.02</v>
      </c>
      <c r="G759" s="39">
        <v>6.15</v>
      </c>
      <c r="H759" s="39">
        <v>73.94</v>
      </c>
      <c r="I759" s="38" t="s">
        <v>6579</v>
      </c>
    </row>
    <row r="760" spans="1:9">
      <c r="A760" s="38" t="s">
        <v>2160</v>
      </c>
      <c r="B760" s="42">
        <v>44747.654236111113</v>
      </c>
      <c r="C760" s="41">
        <v>28080</v>
      </c>
      <c r="D760" s="41">
        <v>423</v>
      </c>
      <c r="E760" s="38" t="s">
        <v>6585</v>
      </c>
      <c r="F760" s="40">
        <v>16.920000000000002</v>
      </c>
      <c r="G760" s="39">
        <v>5.3</v>
      </c>
      <c r="H760" s="39">
        <v>89.67</v>
      </c>
      <c r="I760" s="38" t="s">
        <v>6579</v>
      </c>
    </row>
    <row r="761" spans="1:9">
      <c r="A761" s="38" t="s">
        <v>31</v>
      </c>
      <c r="B761" s="42">
        <v>44747.371157407404</v>
      </c>
      <c r="C761" s="41">
        <v>28225</v>
      </c>
      <c r="D761" s="41">
        <v>278</v>
      </c>
      <c r="E761" s="38" t="s">
        <v>6585</v>
      </c>
      <c r="F761" s="40">
        <v>14.44</v>
      </c>
      <c r="G761" s="39">
        <v>4.93</v>
      </c>
      <c r="H761" s="39">
        <v>71.180000000000007</v>
      </c>
      <c r="I761" s="38" t="s">
        <v>6579</v>
      </c>
    </row>
    <row r="762" spans="1:9">
      <c r="A762" s="38" t="s">
        <v>31</v>
      </c>
      <c r="B762" s="42">
        <v>44749.420717592591</v>
      </c>
      <c r="C762" s="41">
        <v>28561</v>
      </c>
      <c r="D762" s="41">
        <v>336</v>
      </c>
      <c r="E762" s="38" t="s">
        <v>6585</v>
      </c>
      <c r="F762" s="40">
        <v>15.42</v>
      </c>
      <c r="G762" s="39">
        <v>4.96</v>
      </c>
      <c r="H762" s="39">
        <v>76.48</v>
      </c>
      <c r="I762" s="38" t="s">
        <v>6579</v>
      </c>
    </row>
    <row r="763" spans="1:9">
      <c r="A763" s="38" t="s">
        <v>3849</v>
      </c>
      <c r="B763" s="42">
        <v>44743.499930555554</v>
      </c>
      <c r="C763" s="41">
        <v>4098</v>
      </c>
      <c r="D763" s="41">
        <v>338</v>
      </c>
      <c r="E763" s="38" t="s">
        <v>6581</v>
      </c>
      <c r="F763" s="40">
        <v>13.3</v>
      </c>
      <c r="G763" s="39">
        <v>5.19</v>
      </c>
      <c r="H763" s="39">
        <v>69.02</v>
      </c>
      <c r="I763" s="38" t="s">
        <v>6579</v>
      </c>
    </row>
    <row r="764" spans="1:9">
      <c r="A764" s="38" t="s">
        <v>3849</v>
      </c>
      <c r="B764" s="42">
        <v>44750.301504629628</v>
      </c>
      <c r="C764" s="41">
        <v>4388</v>
      </c>
      <c r="D764" s="41">
        <v>290</v>
      </c>
      <c r="E764" s="38" t="s">
        <v>6581</v>
      </c>
      <c r="F764" s="40">
        <v>13.02</v>
      </c>
      <c r="G764" s="39">
        <v>5.22</v>
      </c>
      <c r="H764" s="39">
        <v>67.959999999999994</v>
      </c>
      <c r="I764" s="38" t="s">
        <v>6579</v>
      </c>
    </row>
    <row r="765" spans="1:9">
      <c r="A765" s="38" t="s">
        <v>3854</v>
      </c>
      <c r="B765" s="42">
        <v>44749.377141203702</v>
      </c>
      <c r="C765" s="41">
        <v>1</v>
      </c>
      <c r="D765" s="41">
        <v>153</v>
      </c>
      <c r="E765" s="38" t="s">
        <v>6580</v>
      </c>
      <c r="F765" s="40">
        <v>6.82</v>
      </c>
      <c r="G765" s="39">
        <v>4.37</v>
      </c>
      <c r="H765" s="39">
        <v>29.79</v>
      </c>
      <c r="I765" s="38" t="s">
        <v>6579</v>
      </c>
    </row>
    <row r="766" spans="1:9">
      <c r="A766" s="38" t="s">
        <v>488</v>
      </c>
      <c r="B766" s="42">
        <v>44743.427673611113</v>
      </c>
      <c r="C766" s="41">
        <v>74993</v>
      </c>
      <c r="D766" s="41">
        <v>199</v>
      </c>
      <c r="E766" s="38" t="s">
        <v>6580</v>
      </c>
      <c r="F766" s="40">
        <v>24.27</v>
      </c>
      <c r="G766" s="39">
        <v>4.5999999999999996</v>
      </c>
      <c r="H766" s="39">
        <v>111.63</v>
      </c>
      <c r="I766" s="38" t="s">
        <v>6579</v>
      </c>
    </row>
    <row r="767" spans="1:9">
      <c r="A767" s="38" t="s">
        <v>488</v>
      </c>
      <c r="B767" s="42">
        <v>44747.684282407405</v>
      </c>
      <c r="C767" s="41">
        <v>75287</v>
      </c>
      <c r="D767" s="41">
        <v>294</v>
      </c>
      <c r="E767" s="38" t="s">
        <v>6580</v>
      </c>
      <c r="F767" s="40">
        <v>11.21</v>
      </c>
      <c r="G767" s="39">
        <v>4.46</v>
      </c>
      <c r="H767" s="39">
        <v>50</v>
      </c>
      <c r="I767" s="38" t="s">
        <v>6579</v>
      </c>
    </row>
    <row r="768" spans="1:9">
      <c r="A768" s="38" t="s">
        <v>488</v>
      </c>
      <c r="B768" s="42">
        <v>44747.686574074076</v>
      </c>
      <c r="C768" s="41">
        <v>75278</v>
      </c>
      <c r="D768" s="41">
        <v>197</v>
      </c>
      <c r="E768" s="38" t="s">
        <v>6580</v>
      </c>
      <c r="F768" s="40">
        <v>13.14</v>
      </c>
      <c r="G768" s="39">
        <v>4.46</v>
      </c>
      <c r="H768" s="39">
        <v>58.62</v>
      </c>
      <c r="I768" s="38" t="s">
        <v>6579</v>
      </c>
    </row>
    <row r="769" spans="1:9">
      <c r="A769" s="38" t="s">
        <v>488</v>
      </c>
      <c r="B769" s="42">
        <v>44749.661620370367</v>
      </c>
      <c r="C769" s="41">
        <v>75493</v>
      </c>
      <c r="D769" s="41">
        <v>215</v>
      </c>
      <c r="E769" s="38" t="s">
        <v>6580</v>
      </c>
      <c r="F769" s="40">
        <v>11.63</v>
      </c>
      <c r="G769" s="39">
        <v>4.3</v>
      </c>
      <c r="H769" s="39">
        <v>50</v>
      </c>
      <c r="I769" s="38" t="s">
        <v>6579</v>
      </c>
    </row>
    <row r="770" spans="1:9">
      <c r="A770" s="38" t="s">
        <v>488</v>
      </c>
      <c r="B770" s="42">
        <v>44749.663715277777</v>
      </c>
      <c r="C770" s="41">
        <v>75493</v>
      </c>
      <c r="D770" s="41">
        <v>219</v>
      </c>
      <c r="E770" s="38" t="s">
        <v>6580</v>
      </c>
      <c r="F770" s="40">
        <v>14.57</v>
      </c>
      <c r="G770" s="39">
        <v>4.3</v>
      </c>
      <c r="H770" s="39">
        <v>62.64</v>
      </c>
      <c r="I770" s="38" t="s">
        <v>6579</v>
      </c>
    </row>
    <row r="771" spans="1:9">
      <c r="A771" s="38" t="s">
        <v>3530</v>
      </c>
      <c r="B771" s="42">
        <v>44747.278946759259</v>
      </c>
      <c r="C771" s="41">
        <v>43250</v>
      </c>
      <c r="D771" s="41">
        <v>168</v>
      </c>
      <c r="E771" s="38" t="s">
        <v>6580</v>
      </c>
      <c r="F771" s="40">
        <v>9.18</v>
      </c>
      <c r="G771" s="39">
        <v>4.9000000000000004</v>
      </c>
      <c r="H771" s="39">
        <v>45</v>
      </c>
      <c r="I771" s="38" t="s">
        <v>6579</v>
      </c>
    </row>
    <row r="772" spans="1:9">
      <c r="A772" s="38" t="s">
        <v>3530</v>
      </c>
      <c r="B772" s="42">
        <v>44748.304652777777</v>
      </c>
      <c r="C772" s="41">
        <v>0</v>
      </c>
      <c r="D772" s="41">
        <v>191</v>
      </c>
      <c r="E772" s="38" t="s">
        <v>6580</v>
      </c>
      <c r="F772" s="40">
        <v>11.73</v>
      </c>
      <c r="G772" s="39">
        <v>4.68</v>
      </c>
      <c r="H772" s="39">
        <v>54.86</v>
      </c>
      <c r="I772" s="38" t="s">
        <v>6579</v>
      </c>
    </row>
    <row r="773" spans="1:9">
      <c r="A773" s="38" t="s">
        <v>3530</v>
      </c>
      <c r="B773" s="42">
        <v>44749.718136574076</v>
      </c>
      <c r="C773" s="41">
        <v>43615</v>
      </c>
      <c r="D773" s="41">
        <v>192</v>
      </c>
      <c r="E773" s="38" t="s">
        <v>6580</v>
      </c>
      <c r="F773" s="40">
        <v>11.83</v>
      </c>
      <c r="G773" s="39">
        <v>4.76</v>
      </c>
      <c r="H773" s="39">
        <v>56.31</v>
      </c>
      <c r="I773" s="38" t="s">
        <v>6579</v>
      </c>
    </row>
    <row r="774" spans="1:9">
      <c r="A774" s="38" t="s">
        <v>3431</v>
      </c>
      <c r="B774" s="42">
        <v>44743.481585648151</v>
      </c>
      <c r="C774" s="41">
        <v>36678</v>
      </c>
      <c r="D774" s="41">
        <v>204</v>
      </c>
      <c r="E774" s="38" t="s">
        <v>6580</v>
      </c>
      <c r="F774" s="40">
        <v>11.21</v>
      </c>
      <c r="G774" s="39">
        <v>4.3099999999999996</v>
      </c>
      <c r="H774" s="39">
        <v>48.31</v>
      </c>
      <c r="I774" s="38" t="s">
        <v>6579</v>
      </c>
    </row>
    <row r="775" spans="1:9">
      <c r="A775" s="38" t="s">
        <v>3431</v>
      </c>
      <c r="B775" s="42">
        <v>44748.481053240743</v>
      </c>
      <c r="C775" s="41">
        <v>36960</v>
      </c>
      <c r="D775" s="41">
        <v>282</v>
      </c>
      <c r="E775" s="38" t="s">
        <v>6580</v>
      </c>
      <c r="F775" s="40">
        <v>15.66</v>
      </c>
      <c r="G775" s="39">
        <v>4.22</v>
      </c>
      <c r="H775" s="39">
        <v>66.05</v>
      </c>
      <c r="I775" s="38" t="s">
        <v>6579</v>
      </c>
    </row>
    <row r="776" spans="1:9">
      <c r="A776" s="38" t="s">
        <v>3431</v>
      </c>
      <c r="B776" s="42">
        <v>44750.329826388886</v>
      </c>
      <c r="C776" s="41">
        <v>37265</v>
      </c>
      <c r="D776" s="41">
        <v>305</v>
      </c>
      <c r="E776" s="38" t="s">
        <v>6580</v>
      </c>
      <c r="F776" s="40">
        <v>16.420000000000002</v>
      </c>
      <c r="G776" s="39">
        <v>4.17</v>
      </c>
      <c r="H776" s="39">
        <v>68.44</v>
      </c>
      <c r="I776" s="38" t="s">
        <v>6579</v>
      </c>
    </row>
    <row r="777" spans="1:9">
      <c r="A777" s="38" t="s">
        <v>577</v>
      </c>
      <c r="B777" s="42">
        <v>44743.356562499997</v>
      </c>
      <c r="C777" s="41">
        <v>76520</v>
      </c>
      <c r="D777" s="41">
        <v>194</v>
      </c>
      <c r="E777" s="38" t="s">
        <v>6580</v>
      </c>
      <c r="F777" s="40">
        <v>7.78</v>
      </c>
      <c r="G777" s="39">
        <v>4.5</v>
      </c>
      <c r="H777" s="39">
        <v>35</v>
      </c>
      <c r="I777" s="38" t="s">
        <v>6579</v>
      </c>
    </row>
    <row r="778" spans="1:9">
      <c r="A778" s="38" t="s">
        <v>577</v>
      </c>
      <c r="B778" s="42">
        <v>44748.426168981481</v>
      </c>
      <c r="C778" s="41">
        <v>16867</v>
      </c>
      <c r="D778" s="41">
        <v>309</v>
      </c>
      <c r="E778" s="38" t="s">
        <v>6580</v>
      </c>
      <c r="F778" s="40">
        <v>12.37</v>
      </c>
      <c r="G778" s="39">
        <v>4.29</v>
      </c>
      <c r="H778" s="39">
        <v>53.06</v>
      </c>
      <c r="I778" s="38" t="s">
        <v>6579</v>
      </c>
    </row>
    <row r="779" spans="1:9">
      <c r="A779" s="38" t="s">
        <v>577</v>
      </c>
      <c r="B779" s="42">
        <v>44750.353796296295</v>
      </c>
      <c r="C779" s="41">
        <v>17033</v>
      </c>
      <c r="D779" s="41">
        <v>166</v>
      </c>
      <c r="E779" s="38" t="s">
        <v>6580</v>
      </c>
      <c r="F779" s="40">
        <v>4.59</v>
      </c>
      <c r="G779" s="39">
        <v>4.3600000000000003</v>
      </c>
      <c r="H779" s="39">
        <v>20</v>
      </c>
      <c r="I779" s="38" t="s">
        <v>6579</v>
      </c>
    </row>
    <row r="780" spans="1:9">
      <c r="A780" s="38" t="s">
        <v>1969</v>
      </c>
      <c r="B780" s="42">
        <v>44743.556516203702</v>
      </c>
      <c r="C780" s="41">
        <v>32169</v>
      </c>
      <c r="D780" s="41">
        <v>293</v>
      </c>
      <c r="E780" s="38" t="s">
        <v>6580</v>
      </c>
      <c r="F780" s="40">
        <v>11.92</v>
      </c>
      <c r="G780" s="39">
        <v>4.68</v>
      </c>
      <c r="H780" s="39">
        <v>55.76</v>
      </c>
      <c r="I780" s="38" t="s">
        <v>6579</v>
      </c>
    </row>
    <row r="781" spans="1:9">
      <c r="A781" s="38" t="s">
        <v>1969</v>
      </c>
      <c r="B781" s="42">
        <v>44749.565578703703</v>
      </c>
      <c r="C781" s="41">
        <v>32488</v>
      </c>
      <c r="D781" s="41">
        <v>319</v>
      </c>
      <c r="E781" s="38" t="s">
        <v>6580</v>
      </c>
      <c r="F781" s="40">
        <v>12.67</v>
      </c>
      <c r="G781" s="39">
        <v>4.4800000000000004</v>
      </c>
      <c r="H781" s="39">
        <v>56.75</v>
      </c>
      <c r="I781" s="38" t="s">
        <v>6579</v>
      </c>
    </row>
    <row r="782" spans="1:9">
      <c r="A782" s="38" t="s">
        <v>583</v>
      </c>
      <c r="B782" s="42">
        <v>44745.431157407409</v>
      </c>
      <c r="C782" s="41">
        <v>38196</v>
      </c>
      <c r="D782" s="41">
        <v>311</v>
      </c>
      <c r="E782" s="38" t="s">
        <v>6580</v>
      </c>
      <c r="F782" s="40">
        <v>11.74</v>
      </c>
      <c r="G782" s="39">
        <v>4.26</v>
      </c>
      <c r="H782" s="39">
        <v>50</v>
      </c>
      <c r="I782" s="38" t="s">
        <v>6579</v>
      </c>
    </row>
    <row r="783" spans="1:9">
      <c r="A783" s="38" t="s">
        <v>583</v>
      </c>
      <c r="B783" s="42">
        <v>44749.312349537038</v>
      </c>
      <c r="C783" s="41">
        <v>38539</v>
      </c>
      <c r="D783" s="41">
        <v>169</v>
      </c>
      <c r="E783" s="38" t="s">
        <v>6580</v>
      </c>
      <c r="F783" s="40">
        <v>6.88</v>
      </c>
      <c r="G783" s="39">
        <v>4.3600000000000003</v>
      </c>
      <c r="H783" s="39">
        <v>30.01</v>
      </c>
      <c r="I783" s="38" t="s">
        <v>6579</v>
      </c>
    </row>
    <row r="784" spans="1:9">
      <c r="A784" s="38" t="s">
        <v>583</v>
      </c>
      <c r="B784" s="42">
        <v>44749.367974537039</v>
      </c>
      <c r="C784" s="41">
        <v>38601</v>
      </c>
      <c r="D784" s="41">
        <v>62</v>
      </c>
      <c r="E784" s="38" t="s">
        <v>6580</v>
      </c>
      <c r="F784" s="40">
        <v>8.34</v>
      </c>
      <c r="G784" s="39">
        <v>4.2</v>
      </c>
      <c r="H784" s="39">
        <v>35</v>
      </c>
      <c r="I784" s="38" t="s">
        <v>6579</v>
      </c>
    </row>
    <row r="785" spans="1:9">
      <c r="A785" s="38" t="s">
        <v>588</v>
      </c>
      <c r="B785" s="42">
        <v>44748.379236111112</v>
      </c>
      <c r="C785" s="41">
        <v>32500</v>
      </c>
      <c r="D785" s="41">
        <v>312</v>
      </c>
      <c r="E785" s="38" t="s">
        <v>6580</v>
      </c>
      <c r="F785" s="40">
        <v>12.56</v>
      </c>
      <c r="G785" s="39">
        <v>3.98</v>
      </c>
      <c r="H785" s="39">
        <v>50</v>
      </c>
      <c r="I785" s="38" t="s">
        <v>6579</v>
      </c>
    </row>
    <row r="786" spans="1:9">
      <c r="A786" s="38" t="s">
        <v>609</v>
      </c>
      <c r="B786" s="42">
        <v>44748.458310185182</v>
      </c>
      <c r="C786" s="41">
        <v>26926</v>
      </c>
      <c r="D786" s="41">
        <v>366</v>
      </c>
      <c r="E786" s="38" t="s">
        <v>6580</v>
      </c>
      <c r="F786" s="40">
        <v>13.56</v>
      </c>
      <c r="G786" s="39">
        <v>4.54</v>
      </c>
      <c r="H786" s="39">
        <v>61.58</v>
      </c>
      <c r="I786" s="38" t="s">
        <v>6579</v>
      </c>
    </row>
    <row r="787" spans="1:9">
      <c r="A787" s="38" t="s">
        <v>609</v>
      </c>
      <c r="B787" s="42">
        <v>44748.466608796298</v>
      </c>
      <c r="C787" s="41">
        <v>26926</v>
      </c>
      <c r="D787" s="41">
        <v>18</v>
      </c>
      <c r="E787" s="38" t="s">
        <v>6580</v>
      </c>
      <c r="F787" s="40">
        <v>0.71</v>
      </c>
      <c r="G787" s="39">
        <v>4.55</v>
      </c>
      <c r="H787" s="39">
        <v>3.23</v>
      </c>
      <c r="I787" s="38" t="s">
        <v>6579</v>
      </c>
    </row>
    <row r="788" spans="1:9">
      <c r="A788" s="38" t="s">
        <v>2743</v>
      </c>
      <c r="B788" s="42">
        <v>44747.466354166667</v>
      </c>
      <c r="C788" s="41">
        <v>4047</v>
      </c>
      <c r="D788" s="41">
        <v>354</v>
      </c>
      <c r="E788" s="38" t="s">
        <v>6580</v>
      </c>
      <c r="F788" s="40">
        <v>12.52</v>
      </c>
      <c r="G788" s="39">
        <v>5.56</v>
      </c>
      <c r="H788" s="39">
        <v>69.62</v>
      </c>
      <c r="I788" s="38" t="s">
        <v>6579</v>
      </c>
    </row>
    <row r="789" spans="1:9">
      <c r="A789" s="38" t="s">
        <v>2743</v>
      </c>
      <c r="B789" s="42">
        <v>44748.817094907405</v>
      </c>
      <c r="C789" s="41">
        <v>41147</v>
      </c>
      <c r="D789" s="41">
        <v>369</v>
      </c>
      <c r="E789" s="38" t="s">
        <v>6580</v>
      </c>
      <c r="F789" s="40">
        <v>13.04</v>
      </c>
      <c r="G789" s="39">
        <v>5.5</v>
      </c>
      <c r="H789" s="39">
        <v>71.680000000000007</v>
      </c>
      <c r="I789" s="38" t="s">
        <v>6579</v>
      </c>
    </row>
    <row r="790" spans="1:9">
      <c r="A790" s="38" t="s">
        <v>2748</v>
      </c>
      <c r="B790" s="42">
        <v>44750.431203703702</v>
      </c>
      <c r="C790" s="41">
        <v>17215</v>
      </c>
      <c r="D790" s="41">
        <v>79</v>
      </c>
      <c r="E790" s="38" t="s">
        <v>6580</v>
      </c>
      <c r="F790" s="40">
        <v>3.47</v>
      </c>
      <c r="G790" s="39">
        <v>4.7</v>
      </c>
      <c r="H790" s="39">
        <v>16.309999999999999</v>
      </c>
      <c r="I790" s="38" t="s">
        <v>6579</v>
      </c>
    </row>
    <row r="791" spans="1:9">
      <c r="A791" s="38" t="s">
        <v>1979</v>
      </c>
      <c r="B791" s="42">
        <v>44745.571388888886</v>
      </c>
      <c r="C791" s="41">
        <v>30269</v>
      </c>
      <c r="D791" s="41">
        <v>105</v>
      </c>
      <c r="E791" s="38" t="s">
        <v>6581</v>
      </c>
      <c r="F791" s="40">
        <v>4.2300000000000004</v>
      </c>
      <c r="G791" s="39">
        <v>4.75</v>
      </c>
      <c r="H791" s="39">
        <v>20.09</v>
      </c>
      <c r="I791" s="38" t="s">
        <v>6579</v>
      </c>
    </row>
    <row r="792" spans="1:9">
      <c r="A792" s="38" t="s">
        <v>1979</v>
      </c>
      <c r="B792" s="42">
        <v>44747.542696759258</v>
      </c>
      <c r="C792" s="41">
        <v>30913</v>
      </c>
      <c r="D792" s="41">
        <v>314</v>
      </c>
      <c r="E792" s="38" t="s">
        <v>6580</v>
      </c>
      <c r="F792" s="40">
        <v>12.66</v>
      </c>
      <c r="G792" s="39">
        <v>4.1500000000000004</v>
      </c>
      <c r="H792" s="39">
        <v>52.54</v>
      </c>
      <c r="I792" s="38" t="s">
        <v>6579</v>
      </c>
    </row>
    <row r="793" spans="1:9">
      <c r="A793" s="38" t="s">
        <v>4426</v>
      </c>
      <c r="B793" s="42">
        <v>44743.442754629628</v>
      </c>
      <c r="C793" s="41">
        <v>22089</v>
      </c>
      <c r="D793" s="41">
        <v>317</v>
      </c>
      <c r="E793" s="38" t="s">
        <v>6580</v>
      </c>
      <c r="F793" s="40">
        <v>12.38</v>
      </c>
      <c r="G793" s="39">
        <v>4.3600000000000003</v>
      </c>
      <c r="H793" s="39">
        <v>54</v>
      </c>
      <c r="I793" s="38" t="s">
        <v>6579</v>
      </c>
    </row>
    <row r="794" spans="1:9">
      <c r="A794" s="38" t="s">
        <v>2778</v>
      </c>
      <c r="B794" s="42">
        <v>44747.291493055556</v>
      </c>
      <c r="C794" s="41">
        <v>17278</v>
      </c>
      <c r="D794" s="41">
        <v>329</v>
      </c>
      <c r="E794" s="38" t="s">
        <v>6580</v>
      </c>
      <c r="F794" s="40">
        <v>13.14</v>
      </c>
      <c r="G794" s="39">
        <v>4.5599999999999996</v>
      </c>
      <c r="H794" s="39">
        <v>59.89</v>
      </c>
      <c r="I794" s="38" t="s">
        <v>6579</v>
      </c>
    </row>
    <row r="795" spans="1:9">
      <c r="A795" s="38" t="s">
        <v>2778</v>
      </c>
      <c r="B795" s="42">
        <v>44749.313194444447</v>
      </c>
      <c r="C795" s="41">
        <v>0</v>
      </c>
      <c r="D795" s="41">
        <v>332</v>
      </c>
      <c r="E795" s="38" t="s">
        <v>6580</v>
      </c>
      <c r="F795" s="40">
        <v>13.25</v>
      </c>
      <c r="G795" s="39">
        <v>4.2699999999999996</v>
      </c>
      <c r="H795" s="39">
        <v>56.58</v>
      </c>
      <c r="I795" s="38" t="s">
        <v>6579</v>
      </c>
    </row>
    <row r="796" spans="1:9">
      <c r="A796" s="38" t="s">
        <v>593</v>
      </c>
      <c r="B796" s="42">
        <v>44747.290810185186</v>
      </c>
      <c r="C796" s="41">
        <v>34512</v>
      </c>
      <c r="D796" s="41">
        <v>340</v>
      </c>
      <c r="E796" s="38" t="s">
        <v>6580</v>
      </c>
      <c r="F796" s="40">
        <v>11.48</v>
      </c>
      <c r="G796" s="39">
        <v>4.5999999999999996</v>
      </c>
      <c r="H796" s="39">
        <v>52.77</v>
      </c>
      <c r="I796" s="38" t="s">
        <v>6579</v>
      </c>
    </row>
    <row r="797" spans="1:9">
      <c r="A797" s="38" t="s">
        <v>593</v>
      </c>
      <c r="B797" s="42">
        <v>44750.378969907404</v>
      </c>
      <c r="C797" s="41">
        <v>34925</v>
      </c>
      <c r="D797" s="41">
        <v>413</v>
      </c>
      <c r="E797" s="38" t="s">
        <v>6580</v>
      </c>
      <c r="F797" s="40">
        <v>14.12</v>
      </c>
      <c r="G797" s="39">
        <v>4.78</v>
      </c>
      <c r="H797" s="39">
        <v>67.459999999999994</v>
      </c>
      <c r="I797" s="38" t="s">
        <v>6579</v>
      </c>
    </row>
    <row r="798" spans="1:9">
      <c r="A798" s="38" t="s">
        <v>598</v>
      </c>
      <c r="B798" s="42">
        <v>44743.54142361111</v>
      </c>
      <c r="C798" s="41">
        <v>27937</v>
      </c>
      <c r="D798" s="41">
        <v>267</v>
      </c>
      <c r="E798" s="38" t="s">
        <v>6580</v>
      </c>
      <c r="F798" s="40">
        <v>10.16</v>
      </c>
      <c r="G798" s="39">
        <v>4.9400000000000004</v>
      </c>
      <c r="H798" s="39">
        <v>50.22</v>
      </c>
      <c r="I798" s="38" t="s">
        <v>6579</v>
      </c>
    </row>
    <row r="799" spans="1:9">
      <c r="A799" s="38" t="s">
        <v>598</v>
      </c>
      <c r="B799" s="42">
        <v>44748.55914351852</v>
      </c>
      <c r="C799" s="41">
        <v>28247</v>
      </c>
      <c r="D799" s="41">
        <v>310</v>
      </c>
      <c r="E799" s="38" t="s">
        <v>6580</v>
      </c>
      <c r="F799" s="40">
        <v>11.94</v>
      </c>
      <c r="G799" s="39">
        <v>4.66</v>
      </c>
      <c r="H799" s="39">
        <v>55.64</v>
      </c>
      <c r="I799" s="38" t="s">
        <v>6579</v>
      </c>
    </row>
    <row r="800" spans="1:9">
      <c r="A800" s="38" t="s">
        <v>604</v>
      </c>
      <c r="B800" s="42">
        <v>44743.322280092594</v>
      </c>
      <c r="C800" s="41">
        <v>20965</v>
      </c>
      <c r="D800" s="41">
        <v>102</v>
      </c>
      <c r="E800" s="38" t="s">
        <v>6580</v>
      </c>
      <c r="F800" s="40">
        <v>10.130000000000001</v>
      </c>
      <c r="G800" s="39">
        <v>4.74</v>
      </c>
      <c r="H800" s="39">
        <v>48.02</v>
      </c>
      <c r="I800" s="38" t="s">
        <v>6579</v>
      </c>
    </row>
    <row r="801" spans="1:9">
      <c r="A801" s="38" t="s">
        <v>604</v>
      </c>
      <c r="B801" s="42">
        <v>44748.328877314816</v>
      </c>
      <c r="C801" s="41">
        <v>21237</v>
      </c>
      <c r="D801" s="41">
        <v>272</v>
      </c>
      <c r="E801" s="38" t="s">
        <v>6580</v>
      </c>
      <c r="F801" s="40">
        <v>10.210000000000001</v>
      </c>
      <c r="G801" s="39">
        <v>4.67</v>
      </c>
      <c r="H801" s="39">
        <v>47.67</v>
      </c>
      <c r="I801" s="38" t="s">
        <v>6579</v>
      </c>
    </row>
    <row r="802" spans="1:9">
      <c r="A802" s="38" t="s">
        <v>604</v>
      </c>
      <c r="B802" s="42">
        <v>44750.287581018521</v>
      </c>
      <c r="C802" s="41">
        <v>21584</v>
      </c>
      <c r="D802" s="41">
        <v>347</v>
      </c>
      <c r="E802" s="38" t="s">
        <v>6580</v>
      </c>
      <c r="F802" s="40">
        <v>13.43</v>
      </c>
      <c r="G802" s="39">
        <v>5</v>
      </c>
      <c r="H802" s="39">
        <v>67.12</v>
      </c>
      <c r="I802" s="38" t="s">
        <v>6579</v>
      </c>
    </row>
    <row r="803" spans="1:9">
      <c r="A803" s="38" t="s">
        <v>4436</v>
      </c>
      <c r="B803" s="42">
        <v>44749.484050925923</v>
      </c>
      <c r="C803" s="41">
        <v>46843</v>
      </c>
      <c r="D803" s="41">
        <v>405</v>
      </c>
      <c r="E803" s="38" t="s">
        <v>6580</v>
      </c>
      <c r="F803" s="40">
        <v>14.15</v>
      </c>
      <c r="G803" s="39">
        <v>5.63</v>
      </c>
      <c r="H803" s="39">
        <v>79.67</v>
      </c>
      <c r="I803" s="38" t="s">
        <v>6579</v>
      </c>
    </row>
    <row r="804" spans="1:9">
      <c r="A804" s="38" t="s">
        <v>4436</v>
      </c>
      <c r="B804" s="42">
        <v>44750.884421296294</v>
      </c>
      <c r="C804" s="41">
        <v>47249</v>
      </c>
      <c r="D804" s="41">
        <v>406</v>
      </c>
      <c r="E804" s="38" t="s">
        <v>6580</v>
      </c>
      <c r="F804" s="40">
        <v>14.89</v>
      </c>
      <c r="G804" s="39">
        <v>4.6500000000000004</v>
      </c>
      <c r="H804" s="39">
        <v>69.22</v>
      </c>
      <c r="I804" s="38" t="s">
        <v>6579</v>
      </c>
    </row>
    <row r="805" spans="1:9">
      <c r="A805" s="38" t="s">
        <v>1990</v>
      </c>
      <c r="B805" s="42">
        <v>44748.36886574074</v>
      </c>
      <c r="C805" s="41">
        <v>32700</v>
      </c>
      <c r="D805" s="41">
        <v>367</v>
      </c>
      <c r="E805" s="38" t="s">
        <v>6580</v>
      </c>
      <c r="F805" s="40">
        <v>13.03</v>
      </c>
      <c r="G805" s="39">
        <v>4.1500000000000004</v>
      </c>
      <c r="H805" s="39">
        <v>54.07</v>
      </c>
      <c r="I805" s="38" t="s">
        <v>6579</v>
      </c>
    </row>
    <row r="806" spans="1:9">
      <c r="A806" s="38" t="s">
        <v>2753</v>
      </c>
      <c r="B806" s="42">
        <v>44747.429016203707</v>
      </c>
      <c r="C806" s="41">
        <v>33268</v>
      </c>
      <c r="D806" s="41">
        <v>342</v>
      </c>
      <c r="E806" s="38" t="s">
        <v>6580</v>
      </c>
      <c r="F806" s="40">
        <v>13.05</v>
      </c>
      <c r="G806" s="39">
        <v>4.9000000000000004</v>
      </c>
      <c r="H806" s="39">
        <v>63.98</v>
      </c>
      <c r="I806" s="38" t="s">
        <v>6579</v>
      </c>
    </row>
    <row r="807" spans="1:9">
      <c r="A807" s="38" t="s">
        <v>2010</v>
      </c>
      <c r="B807" s="42">
        <v>44749.370162037034</v>
      </c>
      <c r="C807" s="41">
        <v>20724</v>
      </c>
      <c r="D807" s="41">
        <v>237</v>
      </c>
      <c r="E807" s="38" t="s">
        <v>6580</v>
      </c>
      <c r="F807" s="40">
        <v>11.2</v>
      </c>
      <c r="G807" s="39">
        <v>4.18</v>
      </c>
      <c r="H807" s="39">
        <v>46.84</v>
      </c>
      <c r="I807" s="38" t="s">
        <v>6579</v>
      </c>
    </row>
    <row r="808" spans="1:9">
      <c r="A808" s="38" t="s">
        <v>2763</v>
      </c>
      <c r="B808" s="42">
        <v>44750.407696759263</v>
      </c>
      <c r="C808" s="41">
        <v>17519</v>
      </c>
      <c r="D808" s="41">
        <v>346</v>
      </c>
      <c r="E808" s="38" t="s">
        <v>6580</v>
      </c>
      <c r="F808" s="40">
        <v>12.46</v>
      </c>
      <c r="G808" s="39">
        <v>5.56</v>
      </c>
      <c r="H808" s="39">
        <v>69.290000000000006</v>
      </c>
      <c r="I808" s="38" t="s">
        <v>6579</v>
      </c>
    </row>
    <row r="809" spans="1:9">
      <c r="A809" s="38" t="s">
        <v>4451</v>
      </c>
      <c r="B809" s="42">
        <v>44747.838738425926</v>
      </c>
      <c r="C809" s="41">
        <v>22947</v>
      </c>
      <c r="D809" s="41">
        <v>312</v>
      </c>
      <c r="E809" s="38" t="s">
        <v>6580</v>
      </c>
      <c r="F809" s="40">
        <v>12.6</v>
      </c>
      <c r="G809" s="39">
        <v>6.1</v>
      </c>
      <c r="H809" s="39">
        <v>76.86</v>
      </c>
      <c r="I809" s="38" t="s">
        <v>6579</v>
      </c>
    </row>
    <row r="810" spans="1:9">
      <c r="A810" s="38" t="s">
        <v>631</v>
      </c>
      <c r="B810" s="42">
        <v>44750.322870370372</v>
      </c>
      <c r="C810" s="41">
        <v>24227</v>
      </c>
      <c r="D810" s="41">
        <v>1277</v>
      </c>
      <c r="E810" s="38" t="s">
        <v>6582</v>
      </c>
      <c r="F810" s="40">
        <v>45.7</v>
      </c>
      <c r="G810" s="39">
        <v>5.69</v>
      </c>
      <c r="H810" s="39">
        <v>260</v>
      </c>
      <c r="I810" s="38" t="s">
        <v>6579</v>
      </c>
    </row>
    <row r="811" spans="1:9">
      <c r="A811" s="38" t="s">
        <v>631</v>
      </c>
      <c r="B811" s="42">
        <v>44750.326296296298</v>
      </c>
      <c r="C811" s="41">
        <v>24127</v>
      </c>
      <c r="D811" s="41">
        <v>785</v>
      </c>
      <c r="E811" s="38" t="s">
        <v>6582</v>
      </c>
      <c r="F811" s="40">
        <v>28.1</v>
      </c>
      <c r="G811" s="39">
        <v>5.69</v>
      </c>
      <c r="H811" s="39">
        <v>159.84</v>
      </c>
      <c r="I811" s="38" t="s">
        <v>6579</v>
      </c>
    </row>
    <row r="812" spans="1:9">
      <c r="A812" s="38" t="s">
        <v>614</v>
      </c>
      <c r="B812" s="42">
        <v>44746.560358796298</v>
      </c>
      <c r="C812" s="41">
        <v>18596</v>
      </c>
      <c r="D812" s="41">
        <v>158</v>
      </c>
      <c r="E812" s="38" t="s">
        <v>6580</v>
      </c>
      <c r="F812" s="40">
        <v>4.49</v>
      </c>
      <c r="G812" s="39">
        <v>4.45</v>
      </c>
      <c r="H812" s="39">
        <v>20</v>
      </c>
      <c r="I812" s="38" t="s">
        <v>6579</v>
      </c>
    </row>
    <row r="813" spans="1:9">
      <c r="A813" s="38" t="s">
        <v>614</v>
      </c>
      <c r="B813" s="42">
        <v>44748.435196759259</v>
      </c>
      <c r="C813" s="41">
        <v>18868</v>
      </c>
      <c r="D813" s="41">
        <v>272</v>
      </c>
      <c r="E813" s="38" t="s">
        <v>6580</v>
      </c>
      <c r="F813" s="40">
        <v>11.44</v>
      </c>
      <c r="G813" s="39">
        <v>4.24</v>
      </c>
      <c r="H813" s="39">
        <v>48.53</v>
      </c>
      <c r="I813" s="38" t="s">
        <v>6579</v>
      </c>
    </row>
    <row r="814" spans="1:9">
      <c r="A814" s="38" t="s">
        <v>619</v>
      </c>
      <c r="B814" s="42">
        <v>44748.67428240741</v>
      </c>
      <c r="C814" s="41">
        <v>19933</v>
      </c>
      <c r="D814" s="41">
        <v>295</v>
      </c>
      <c r="E814" s="38" t="s">
        <v>6580</v>
      </c>
      <c r="F814" s="40">
        <v>11.05</v>
      </c>
      <c r="G814" s="39">
        <v>4.3899999999999997</v>
      </c>
      <c r="H814" s="39">
        <v>48.55</v>
      </c>
      <c r="I814" s="38" t="s">
        <v>6579</v>
      </c>
    </row>
    <row r="815" spans="1:9">
      <c r="A815" s="38" t="s">
        <v>4456</v>
      </c>
      <c r="B815" s="42">
        <v>44747.385370370372</v>
      </c>
      <c r="C815" s="41">
        <v>26555</v>
      </c>
      <c r="D815" s="41">
        <v>235</v>
      </c>
      <c r="E815" s="38" t="s">
        <v>6580</v>
      </c>
      <c r="F815" s="40">
        <v>9.2200000000000006</v>
      </c>
      <c r="G815" s="39">
        <v>5.4</v>
      </c>
      <c r="H815" s="39">
        <v>49.79</v>
      </c>
      <c r="I815" s="38" t="s">
        <v>6579</v>
      </c>
    </row>
    <row r="816" spans="1:9">
      <c r="A816" s="38" t="s">
        <v>4456</v>
      </c>
      <c r="B816" s="42">
        <v>44749.363252314812</v>
      </c>
      <c r="C816" s="41">
        <v>0</v>
      </c>
      <c r="D816" s="41">
        <v>187</v>
      </c>
      <c r="E816" s="38" t="s">
        <v>6580</v>
      </c>
      <c r="F816" s="40">
        <v>9.08</v>
      </c>
      <c r="G816" s="39">
        <v>5.4</v>
      </c>
      <c r="H816" s="39">
        <v>49.06</v>
      </c>
      <c r="I816" s="38" t="s">
        <v>6579</v>
      </c>
    </row>
    <row r="817" spans="1:9">
      <c r="A817" s="38" t="s">
        <v>4461</v>
      </c>
      <c r="B817" s="42">
        <v>44743.587569444448</v>
      </c>
      <c r="C817" s="41">
        <v>40000</v>
      </c>
      <c r="D817" s="41">
        <v>369</v>
      </c>
      <c r="E817" s="38" t="s">
        <v>6580</v>
      </c>
      <c r="F817" s="40">
        <v>12.22</v>
      </c>
      <c r="G817" s="39">
        <v>5.26</v>
      </c>
      <c r="H817" s="39">
        <v>64.290000000000006</v>
      </c>
      <c r="I817" s="38" t="s">
        <v>6579</v>
      </c>
    </row>
    <row r="818" spans="1:9">
      <c r="A818" s="38" t="s">
        <v>4461</v>
      </c>
      <c r="B818" s="42">
        <v>44748.593634259261</v>
      </c>
      <c r="C818" s="41">
        <v>35968</v>
      </c>
      <c r="D818" s="41">
        <v>394</v>
      </c>
      <c r="E818" s="38" t="s">
        <v>6580</v>
      </c>
      <c r="F818" s="40">
        <v>13.06</v>
      </c>
      <c r="G818" s="39">
        <v>5.3</v>
      </c>
      <c r="H818" s="39">
        <v>69.23</v>
      </c>
      <c r="I818" s="38" t="s">
        <v>6579</v>
      </c>
    </row>
    <row r="819" spans="1:9">
      <c r="A819" s="38" t="s">
        <v>2020</v>
      </c>
      <c r="B819" s="42">
        <v>44749.420162037037</v>
      </c>
      <c r="C819" s="41">
        <v>20869</v>
      </c>
      <c r="D819" s="41">
        <v>405</v>
      </c>
      <c r="E819" s="38" t="s">
        <v>6580</v>
      </c>
      <c r="F819" s="40">
        <v>13.6</v>
      </c>
      <c r="G819" s="39">
        <v>4.66</v>
      </c>
      <c r="H819" s="39">
        <v>63.44</v>
      </c>
      <c r="I819" s="38" t="s">
        <v>6579</v>
      </c>
    </row>
    <row r="820" spans="1:9">
      <c r="A820" s="38" t="s">
        <v>2869</v>
      </c>
      <c r="B820" s="42">
        <v>44743.639328703706</v>
      </c>
      <c r="C820" s="41">
        <v>32613</v>
      </c>
      <c r="D820" s="41">
        <v>373</v>
      </c>
      <c r="E820" s="38" t="s">
        <v>6580</v>
      </c>
      <c r="F820" s="40">
        <v>13.92</v>
      </c>
      <c r="G820" s="39">
        <v>6.5</v>
      </c>
      <c r="H820" s="39">
        <v>90.49</v>
      </c>
      <c r="I820" s="38" t="s">
        <v>6579</v>
      </c>
    </row>
    <row r="821" spans="1:9">
      <c r="A821" s="38" t="s">
        <v>2869</v>
      </c>
      <c r="B821" s="42">
        <v>44748.786851851852</v>
      </c>
      <c r="C821" s="41">
        <v>32966</v>
      </c>
      <c r="D821" s="41">
        <v>353</v>
      </c>
      <c r="E821" s="38" t="s">
        <v>6580</v>
      </c>
      <c r="F821" s="40">
        <v>13.39</v>
      </c>
      <c r="G821" s="39">
        <v>6.18</v>
      </c>
      <c r="H821" s="39">
        <v>82.79</v>
      </c>
      <c r="I821" s="38" t="s">
        <v>6579</v>
      </c>
    </row>
    <row r="822" spans="1:9">
      <c r="A822" s="38" t="s">
        <v>3889</v>
      </c>
      <c r="B822" s="42">
        <v>44747.61178240741</v>
      </c>
      <c r="C822" s="41">
        <v>32751</v>
      </c>
      <c r="D822" s="41">
        <v>288</v>
      </c>
      <c r="E822" s="38" t="s">
        <v>6580</v>
      </c>
      <c r="F822" s="40">
        <v>12.73</v>
      </c>
      <c r="G822" s="39">
        <v>3.95</v>
      </c>
      <c r="H822" s="39">
        <v>50.29</v>
      </c>
      <c r="I822" s="38" t="s">
        <v>6579</v>
      </c>
    </row>
    <row r="823" spans="1:9">
      <c r="A823" s="38" t="s">
        <v>3889</v>
      </c>
      <c r="B823" s="42">
        <v>44749.657557870371</v>
      </c>
      <c r="C823" s="41">
        <v>33026</v>
      </c>
      <c r="D823" s="41">
        <v>275</v>
      </c>
      <c r="E823" s="38" t="s">
        <v>6580</v>
      </c>
      <c r="F823" s="40">
        <v>12.25</v>
      </c>
      <c r="G823" s="39">
        <v>4.2</v>
      </c>
      <c r="H823" s="39">
        <v>51.39</v>
      </c>
      <c r="I823" s="38" t="s">
        <v>6579</v>
      </c>
    </row>
    <row r="824" spans="1:9">
      <c r="A824" s="38" t="s">
        <v>1270</v>
      </c>
      <c r="B824" s="42">
        <v>44747.586377314816</v>
      </c>
      <c r="C824" s="41">
        <v>15270</v>
      </c>
      <c r="D824" s="41">
        <v>170</v>
      </c>
      <c r="E824" s="38" t="s">
        <v>6580</v>
      </c>
      <c r="F824" s="40">
        <v>6.11</v>
      </c>
      <c r="G824" s="39">
        <v>4.63</v>
      </c>
      <c r="H824" s="39">
        <v>28.31</v>
      </c>
      <c r="I824" s="38" t="s">
        <v>6579</v>
      </c>
    </row>
    <row r="825" spans="1:9">
      <c r="A825" s="38" t="s">
        <v>1270</v>
      </c>
      <c r="B825" s="42">
        <v>44749.654652777775</v>
      </c>
      <c r="C825" s="41">
        <v>15404</v>
      </c>
      <c r="D825" s="41">
        <v>123</v>
      </c>
      <c r="E825" s="38" t="s">
        <v>6580</v>
      </c>
      <c r="F825" s="40">
        <v>5.1100000000000003</v>
      </c>
      <c r="G825" s="39">
        <v>4.6100000000000003</v>
      </c>
      <c r="H825" s="39">
        <v>23.56</v>
      </c>
      <c r="I825" s="38" t="s">
        <v>6579</v>
      </c>
    </row>
    <row r="826" spans="1:9">
      <c r="A826" s="38" t="s">
        <v>2768</v>
      </c>
      <c r="B826" s="42">
        <v>44747.518819444442</v>
      </c>
      <c r="C826" s="41">
        <v>31416</v>
      </c>
      <c r="D826" s="41">
        <v>290</v>
      </c>
      <c r="E826" s="38" t="s">
        <v>6580</v>
      </c>
      <c r="F826" s="40">
        <v>13.04</v>
      </c>
      <c r="G826" s="39">
        <v>6.24</v>
      </c>
      <c r="H826" s="39">
        <v>81.400000000000006</v>
      </c>
      <c r="I826" s="38" t="s">
        <v>6579</v>
      </c>
    </row>
    <row r="827" spans="1:9">
      <c r="A827" s="38" t="s">
        <v>2768</v>
      </c>
      <c r="B827" s="42">
        <v>44749.605231481481</v>
      </c>
      <c r="C827" s="41">
        <v>31761</v>
      </c>
      <c r="D827" s="41">
        <v>345</v>
      </c>
      <c r="E827" s="38" t="s">
        <v>6580</v>
      </c>
      <c r="F827" s="40">
        <v>13.62</v>
      </c>
      <c r="G827" s="39">
        <v>6.5</v>
      </c>
      <c r="H827" s="39">
        <v>88.53</v>
      </c>
      <c r="I827" s="38" t="s">
        <v>6579</v>
      </c>
    </row>
    <row r="828" spans="1:9">
      <c r="A828" s="38" t="s">
        <v>2031</v>
      </c>
      <c r="B828" s="42">
        <v>44743.590486111112</v>
      </c>
      <c r="C828" s="41">
        <v>17358</v>
      </c>
      <c r="D828" s="41">
        <v>322</v>
      </c>
      <c r="E828" s="38" t="s">
        <v>6580</v>
      </c>
      <c r="F828" s="40">
        <v>10.78</v>
      </c>
      <c r="G828" s="39">
        <v>4.6399999999999997</v>
      </c>
      <c r="H828" s="39">
        <v>50</v>
      </c>
      <c r="I828" s="38" t="s">
        <v>6579</v>
      </c>
    </row>
    <row r="829" spans="1:9">
      <c r="A829" s="38" t="s">
        <v>2036</v>
      </c>
      <c r="B829" s="42">
        <v>44749.626979166664</v>
      </c>
      <c r="C829" s="41">
        <v>1523</v>
      </c>
      <c r="D829" s="41">
        <v>313</v>
      </c>
      <c r="E829" s="38" t="s">
        <v>6582</v>
      </c>
      <c r="F829" s="40">
        <v>14.05</v>
      </c>
      <c r="G829" s="39">
        <v>6</v>
      </c>
      <c r="H829" s="39">
        <v>84.3</v>
      </c>
      <c r="I829" s="38" t="s">
        <v>6579</v>
      </c>
    </row>
    <row r="830" spans="1:9">
      <c r="A830" s="38" t="s">
        <v>4466</v>
      </c>
      <c r="B830" s="42">
        <v>44743.615312499998</v>
      </c>
      <c r="C830" s="41">
        <v>36840</v>
      </c>
      <c r="D830" s="41">
        <v>302</v>
      </c>
      <c r="E830" s="38" t="s">
        <v>6580</v>
      </c>
      <c r="F830" s="40">
        <v>11.63</v>
      </c>
      <c r="G830" s="39">
        <v>4.53</v>
      </c>
      <c r="H830" s="39">
        <v>52.65</v>
      </c>
      <c r="I830" s="38" t="s">
        <v>6579</v>
      </c>
    </row>
    <row r="831" spans="1:9">
      <c r="A831" s="38" t="s">
        <v>4466</v>
      </c>
      <c r="B831" s="42">
        <v>44748.538101851853</v>
      </c>
      <c r="C831" s="41">
        <v>37129</v>
      </c>
      <c r="D831" s="41">
        <v>289</v>
      </c>
      <c r="E831" s="38" t="s">
        <v>6580</v>
      </c>
      <c r="F831" s="40">
        <v>10.47</v>
      </c>
      <c r="G831" s="39">
        <v>4.63</v>
      </c>
      <c r="H831" s="39">
        <v>48.45</v>
      </c>
      <c r="I831" s="38" t="s">
        <v>6579</v>
      </c>
    </row>
    <row r="832" spans="1:9">
      <c r="A832" s="38" t="s">
        <v>2057</v>
      </c>
      <c r="B832" s="42">
        <v>44743.637233796297</v>
      </c>
      <c r="C832" s="41">
        <v>30291</v>
      </c>
      <c r="D832" s="41">
        <v>317</v>
      </c>
      <c r="E832" s="38" t="s">
        <v>6580</v>
      </c>
      <c r="F832" s="40">
        <v>12.56</v>
      </c>
      <c r="G832" s="39">
        <v>4.46</v>
      </c>
      <c r="H832" s="39">
        <v>56.02</v>
      </c>
      <c r="I832" s="38" t="s">
        <v>6579</v>
      </c>
    </row>
    <row r="833" spans="1:9">
      <c r="A833" s="38" t="s">
        <v>4471</v>
      </c>
      <c r="B833" s="42">
        <v>44749.409317129626</v>
      </c>
      <c r="C833" s="41">
        <v>20039</v>
      </c>
      <c r="D833" s="41">
        <v>314</v>
      </c>
      <c r="E833" s="38" t="s">
        <v>6580</v>
      </c>
      <c r="F833" s="40">
        <v>11.45</v>
      </c>
      <c r="G833" s="39">
        <v>6.2</v>
      </c>
      <c r="H833" s="39">
        <v>71.03</v>
      </c>
      <c r="I833" s="38" t="s">
        <v>6579</v>
      </c>
    </row>
    <row r="834" spans="1:9">
      <c r="A834" s="38" t="s">
        <v>4495</v>
      </c>
      <c r="B834" s="42">
        <v>44748.618854166663</v>
      </c>
      <c r="C834" s="41">
        <v>10000</v>
      </c>
      <c r="D834" s="41">
        <v>369</v>
      </c>
      <c r="E834" s="38" t="s">
        <v>6580</v>
      </c>
      <c r="F834" s="40">
        <v>11.06</v>
      </c>
      <c r="G834" s="39">
        <v>6.38</v>
      </c>
      <c r="H834" s="39">
        <v>70.569999999999993</v>
      </c>
      <c r="I834" s="38" t="s">
        <v>6579</v>
      </c>
    </row>
    <row r="835" spans="1:9">
      <c r="A835" s="38" t="s">
        <v>4495</v>
      </c>
      <c r="B835" s="42">
        <v>44749.438194444447</v>
      </c>
      <c r="C835" s="41">
        <v>9918</v>
      </c>
      <c r="D835" s="41">
        <v>279</v>
      </c>
      <c r="E835" s="38" t="s">
        <v>6580</v>
      </c>
      <c r="F835" s="40">
        <v>11.02</v>
      </c>
      <c r="G835" s="39">
        <v>5.9</v>
      </c>
      <c r="H835" s="39">
        <v>65.05</v>
      </c>
      <c r="I835" s="38" t="s">
        <v>6579</v>
      </c>
    </row>
    <row r="836" spans="1:9">
      <c r="A836" s="38" t="s">
        <v>2783</v>
      </c>
      <c r="B836" s="42">
        <v>44748.579236111109</v>
      </c>
      <c r="C836" s="41">
        <v>14446</v>
      </c>
      <c r="D836" s="41">
        <v>212</v>
      </c>
      <c r="E836" s="38" t="s">
        <v>6580</v>
      </c>
      <c r="F836" s="40">
        <v>10.8</v>
      </c>
      <c r="G836" s="39">
        <v>4.4800000000000004</v>
      </c>
      <c r="H836" s="39">
        <v>48.4</v>
      </c>
      <c r="I836" s="38" t="s">
        <v>6579</v>
      </c>
    </row>
    <row r="837" spans="1:9">
      <c r="A837" s="38" t="s">
        <v>2051</v>
      </c>
      <c r="B837" s="42">
        <v>44749.540324074071</v>
      </c>
      <c r="C837" s="41">
        <v>9086</v>
      </c>
      <c r="D837" s="41">
        <v>236</v>
      </c>
      <c r="E837" s="38" t="s">
        <v>6580</v>
      </c>
      <c r="F837" s="40">
        <v>10.23</v>
      </c>
      <c r="G837" s="39">
        <v>5.85</v>
      </c>
      <c r="H837" s="39">
        <v>59.81</v>
      </c>
      <c r="I837" s="38" t="s">
        <v>6579</v>
      </c>
    </row>
    <row r="838" spans="1:9">
      <c r="A838" s="38" t="s">
        <v>4476</v>
      </c>
      <c r="B838" s="42">
        <v>44747.89775462963</v>
      </c>
      <c r="C838" s="41">
        <v>15146</v>
      </c>
      <c r="D838" s="41">
        <v>268</v>
      </c>
      <c r="E838" s="38" t="s">
        <v>6580</v>
      </c>
      <c r="F838" s="40">
        <v>9.64</v>
      </c>
      <c r="G838" s="39">
        <v>4.93</v>
      </c>
      <c r="H838" s="39">
        <v>47.55</v>
      </c>
      <c r="I838" s="38" t="s">
        <v>6579</v>
      </c>
    </row>
    <row r="839" spans="1:9">
      <c r="A839" s="38" t="s">
        <v>4476</v>
      </c>
      <c r="B839" s="42">
        <v>44749.443368055552</v>
      </c>
      <c r="C839" s="41">
        <v>15500</v>
      </c>
      <c r="D839" s="41">
        <v>354</v>
      </c>
      <c r="E839" s="38" t="s">
        <v>6580</v>
      </c>
      <c r="F839" s="40">
        <v>12.64</v>
      </c>
      <c r="G839" s="39">
        <v>4.9000000000000004</v>
      </c>
      <c r="H839" s="39">
        <v>61.97</v>
      </c>
      <c r="I839" s="38" t="s">
        <v>6579</v>
      </c>
    </row>
    <row r="840" spans="1:9">
      <c r="A840" s="38" t="s">
        <v>4476</v>
      </c>
      <c r="B840" s="42">
        <v>44750.482349537036</v>
      </c>
      <c r="C840" s="41">
        <v>15866</v>
      </c>
      <c r="D840" s="41">
        <v>366</v>
      </c>
      <c r="E840" s="38" t="s">
        <v>6580</v>
      </c>
      <c r="F840" s="40">
        <v>12.68</v>
      </c>
      <c r="G840" s="39">
        <v>4.8</v>
      </c>
      <c r="H840" s="39">
        <v>60.86</v>
      </c>
      <c r="I840" s="38" t="s">
        <v>6579</v>
      </c>
    </row>
    <row r="841" spans="1:9">
      <c r="A841" s="38" t="s">
        <v>638</v>
      </c>
      <c r="B841" s="42">
        <v>44748.378483796296</v>
      </c>
      <c r="C841" s="41">
        <v>32488</v>
      </c>
      <c r="D841" s="41">
        <v>422</v>
      </c>
      <c r="E841" s="38" t="s">
        <v>6580</v>
      </c>
      <c r="F841" s="40">
        <v>22.35</v>
      </c>
      <c r="G841" s="39">
        <v>4.59</v>
      </c>
      <c r="H841" s="39">
        <v>102.57</v>
      </c>
      <c r="I841" s="38" t="s">
        <v>6579</v>
      </c>
    </row>
    <row r="842" spans="1:9">
      <c r="A842" s="38" t="s">
        <v>2787</v>
      </c>
      <c r="B842" s="42">
        <v>44743.305995370371</v>
      </c>
      <c r="C842" s="41">
        <v>64731</v>
      </c>
      <c r="D842" s="41">
        <v>318</v>
      </c>
      <c r="E842" s="38" t="s">
        <v>6580</v>
      </c>
      <c r="F842" s="40">
        <v>17.04</v>
      </c>
      <c r="G842" s="39">
        <v>4.6900000000000004</v>
      </c>
      <c r="H842" s="39">
        <v>79.989999999999995</v>
      </c>
      <c r="I842" s="38" t="s">
        <v>6579</v>
      </c>
    </row>
    <row r="843" spans="1:9">
      <c r="A843" s="38" t="s">
        <v>2787</v>
      </c>
      <c r="B843" s="42">
        <v>44747.37395833333</v>
      </c>
      <c r="C843" s="41">
        <v>65053</v>
      </c>
      <c r="D843" s="41">
        <v>322</v>
      </c>
      <c r="E843" s="38" t="s">
        <v>6580</v>
      </c>
      <c r="F843" s="40">
        <v>18.48</v>
      </c>
      <c r="G843" s="39">
        <v>4.6900000000000004</v>
      </c>
      <c r="H843" s="39">
        <v>86.75</v>
      </c>
      <c r="I843" s="38" t="s">
        <v>6579</v>
      </c>
    </row>
    <row r="844" spans="1:9">
      <c r="A844" s="38" t="s">
        <v>2787</v>
      </c>
      <c r="B844" s="42">
        <v>44748.40353009259</v>
      </c>
      <c r="C844" s="41">
        <v>65363</v>
      </c>
      <c r="D844" s="41">
        <v>310</v>
      </c>
      <c r="E844" s="38" t="s">
        <v>6580</v>
      </c>
      <c r="F844" s="40">
        <v>15.79</v>
      </c>
      <c r="G844" s="39">
        <v>4.49</v>
      </c>
      <c r="H844" s="39">
        <v>70.94</v>
      </c>
      <c r="I844" s="38" t="s">
        <v>6579</v>
      </c>
    </row>
    <row r="845" spans="1:9">
      <c r="A845" s="38" t="s">
        <v>4486</v>
      </c>
      <c r="B845" s="42">
        <v>44747.425150462965</v>
      </c>
      <c r="C845" s="41">
        <v>36224</v>
      </c>
      <c r="D845" s="41">
        <v>346</v>
      </c>
      <c r="E845" s="38" t="s">
        <v>6580</v>
      </c>
      <c r="F845" s="40">
        <v>19.63</v>
      </c>
      <c r="G845" s="39">
        <v>4.75</v>
      </c>
      <c r="H845" s="39">
        <v>93.23</v>
      </c>
      <c r="I845" s="38" t="s">
        <v>6579</v>
      </c>
    </row>
    <row r="846" spans="1:9">
      <c r="A846" s="38" t="s">
        <v>2844</v>
      </c>
      <c r="B846" s="42">
        <v>44749.621666666666</v>
      </c>
      <c r="C846" s="41">
        <v>25833</v>
      </c>
      <c r="D846" s="41">
        <v>384</v>
      </c>
      <c r="E846" s="38" t="s">
        <v>6580</v>
      </c>
      <c r="F846" s="40">
        <v>21.5</v>
      </c>
      <c r="G846" s="39">
        <v>4.66</v>
      </c>
      <c r="H846" s="39">
        <v>100.29</v>
      </c>
      <c r="I846" s="38" t="s">
        <v>6579</v>
      </c>
    </row>
    <row r="847" spans="1:9">
      <c r="A847" s="38" t="s">
        <v>4491</v>
      </c>
      <c r="B847" s="42">
        <v>44750.24322916667</v>
      </c>
      <c r="C847" s="41">
        <v>25388</v>
      </c>
      <c r="D847" s="41">
        <v>341</v>
      </c>
      <c r="E847" s="38" t="s">
        <v>6580</v>
      </c>
      <c r="F847" s="40">
        <v>17.8</v>
      </c>
      <c r="G847" s="39">
        <v>5</v>
      </c>
      <c r="H847" s="39">
        <v>89</v>
      </c>
      <c r="I847" s="38" t="s">
        <v>6579</v>
      </c>
    </row>
    <row r="848" spans="1:9">
      <c r="A848" s="38" t="s">
        <v>2792</v>
      </c>
      <c r="B848" s="42">
        <v>44743.542349537034</v>
      </c>
      <c r="C848" s="41">
        <v>0</v>
      </c>
      <c r="D848" s="41">
        <v>409</v>
      </c>
      <c r="E848" s="38" t="s">
        <v>6580</v>
      </c>
      <c r="F848" s="40">
        <v>21.71</v>
      </c>
      <c r="G848" s="39">
        <v>4.74</v>
      </c>
      <c r="H848" s="39">
        <v>102.9</v>
      </c>
      <c r="I848" s="38" t="s">
        <v>6579</v>
      </c>
    </row>
    <row r="849" spans="1:9">
      <c r="A849" s="38" t="s">
        <v>2792</v>
      </c>
      <c r="B849" s="42">
        <v>44749.558900462966</v>
      </c>
      <c r="C849" s="41">
        <v>0</v>
      </c>
      <c r="D849" s="41">
        <v>395</v>
      </c>
      <c r="E849" s="38" t="s">
        <v>6580</v>
      </c>
      <c r="F849" s="40">
        <v>20.99</v>
      </c>
      <c r="G849" s="39">
        <v>4.58</v>
      </c>
      <c r="H849" s="39">
        <v>96.13</v>
      </c>
      <c r="I849" s="38" t="s">
        <v>6579</v>
      </c>
    </row>
    <row r="850" spans="1:9">
      <c r="A850" s="38" t="s">
        <v>2838</v>
      </c>
      <c r="B850" s="42">
        <v>44747.440289351849</v>
      </c>
      <c r="C850" s="41">
        <v>37864</v>
      </c>
      <c r="D850" s="41">
        <v>323</v>
      </c>
      <c r="E850" s="38" t="s">
        <v>6580</v>
      </c>
      <c r="F850" s="40">
        <v>18.18</v>
      </c>
      <c r="G850" s="39">
        <v>4.4000000000000004</v>
      </c>
      <c r="H850" s="39">
        <v>80</v>
      </c>
      <c r="I850" s="38" t="s">
        <v>6579</v>
      </c>
    </row>
    <row r="851" spans="1:9">
      <c r="A851" s="38" t="s">
        <v>643</v>
      </c>
      <c r="B851" s="42">
        <v>44747.370821759258</v>
      </c>
      <c r="C851" s="41">
        <v>18110</v>
      </c>
      <c r="D851" s="41">
        <v>369</v>
      </c>
      <c r="E851" s="38" t="s">
        <v>6580</v>
      </c>
      <c r="F851" s="40">
        <v>21.28</v>
      </c>
      <c r="G851" s="39">
        <v>4.7</v>
      </c>
      <c r="H851" s="39">
        <v>100.01</v>
      </c>
      <c r="I851" s="38" t="s">
        <v>6579</v>
      </c>
    </row>
    <row r="852" spans="1:9">
      <c r="A852" s="38" t="s">
        <v>4500</v>
      </c>
      <c r="B852" s="42">
        <v>44748.651967592596</v>
      </c>
      <c r="C852" s="41">
        <v>38622</v>
      </c>
      <c r="D852" s="41">
        <v>381</v>
      </c>
      <c r="E852" s="38" t="s">
        <v>6580</v>
      </c>
      <c r="F852" s="40">
        <v>21.64</v>
      </c>
      <c r="G852" s="39">
        <v>4.7</v>
      </c>
      <c r="H852" s="39">
        <v>101.71</v>
      </c>
      <c r="I852" s="38" t="s">
        <v>6579</v>
      </c>
    </row>
    <row r="853" spans="1:9">
      <c r="A853" s="38" t="s">
        <v>4500</v>
      </c>
      <c r="B853" s="42">
        <v>44750.425405092596</v>
      </c>
      <c r="C853" s="41">
        <v>39063</v>
      </c>
      <c r="D853" s="41">
        <v>441</v>
      </c>
      <c r="E853" s="38" t="s">
        <v>6580</v>
      </c>
      <c r="F853" s="40">
        <v>23.35</v>
      </c>
      <c r="G853" s="39">
        <v>4.9800000000000004</v>
      </c>
      <c r="H853" s="39">
        <v>116.28</v>
      </c>
      <c r="I853" s="38" t="s">
        <v>6579</v>
      </c>
    </row>
    <row r="854" spans="1:9">
      <c r="A854" s="38" t="s">
        <v>4505</v>
      </c>
      <c r="B854" s="42">
        <v>44750.449826388889</v>
      </c>
      <c r="C854" s="41">
        <v>39028</v>
      </c>
      <c r="D854" s="41">
        <v>353</v>
      </c>
      <c r="E854" s="38" t="s">
        <v>6580</v>
      </c>
      <c r="F854" s="40">
        <v>19.600000000000001</v>
      </c>
      <c r="G854" s="39">
        <v>4.4000000000000004</v>
      </c>
      <c r="H854" s="39">
        <v>86.22</v>
      </c>
      <c r="I854" s="38" t="s">
        <v>6579</v>
      </c>
    </row>
    <row r="855" spans="1:9">
      <c r="A855" s="38" t="s">
        <v>2062</v>
      </c>
      <c r="B855" s="42">
        <v>44747.469675925924</v>
      </c>
      <c r="C855" s="41">
        <v>59614</v>
      </c>
      <c r="D855" s="41">
        <v>333</v>
      </c>
      <c r="E855" s="38" t="s">
        <v>6580</v>
      </c>
      <c r="F855" s="40">
        <v>21</v>
      </c>
      <c r="G855" s="39">
        <v>4.41</v>
      </c>
      <c r="H855" s="39">
        <v>92.71</v>
      </c>
      <c r="I855" s="38" t="s">
        <v>6579</v>
      </c>
    </row>
    <row r="856" spans="1:9">
      <c r="A856" s="38" t="s">
        <v>2062</v>
      </c>
      <c r="B856" s="42">
        <v>44749.331006944441</v>
      </c>
      <c r="C856" s="41">
        <v>59922</v>
      </c>
      <c r="D856" s="41">
        <v>308</v>
      </c>
      <c r="E856" s="38" t="s">
        <v>6580</v>
      </c>
      <c r="F856" s="40">
        <v>17.739999999999998</v>
      </c>
      <c r="G856" s="39">
        <v>4.7</v>
      </c>
      <c r="H856" s="39">
        <v>83.31</v>
      </c>
      <c r="I856" s="38" t="s">
        <v>6579</v>
      </c>
    </row>
    <row r="857" spans="1:9">
      <c r="A857" s="38" t="s">
        <v>2072</v>
      </c>
      <c r="B857" s="42">
        <v>44747.407731481479</v>
      </c>
      <c r="C857" s="41">
        <v>23270</v>
      </c>
      <c r="D857" s="41">
        <v>346</v>
      </c>
      <c r="E857" s="38" t="s">
        <v>6580</v>
      </c>
      <c r="F857" s="40">
        <v>18.78</v>
      </c>
      <c r="G857" s="39">
        <v>4.4000000000000004</v>
      </c>
      <c r="H857" s="39">
        <v>82.54</v>
      </c>
      <c r="I857" s="38" t="s">
        <v>6579</v>
      </c>
    </row>
    <row r="858" spans="1:9">
      <c r="A858" s="38" t="s">
        <v>2072</v>
      </c>
      <c r="B858" s="42">
        <v>44749.190972222219</v>
      </c>
      <c r="C858" s="41">
        <v>23511</v>
      </c>
      <c r="D858" s="41">
        <v>303</v>
      </c>
      <c r="E858" s="38" t="s">
        <v>6580</v>
      </c>
      <c r="F858" s="40">
        <v>13.43</v>
      </c>
      <c r="G858" s="39">
        <v>4.49</v>
      </c>
      <c r="H858" s="39">
        <v>60.27</v>
      </c>
      <c r="I858" s="38" t="s">
        <v>6579</v>
      </c>
    </row>
    <row r="859" spans="1:9">
      <c r="A859" s="38" t="s">
        <v>2072</v>
      </c>
      <c r="B859" s="42">
        <v>44749.57949074074</v>
      </c>
      <c r="C859" s="41">
        <v>23897</v>
      </c>
      <c r="D859" s="41">
        <v>386</v>
      </c>
      <c r="E859" s="38" t="s">
        <v>6580</v>
      </c>
      <c r="F859" s="40">
        <v>16.8</v>
      </c>
      <c r="G859" s="39">
        <v>4.2699999999999996</v>
      </c>
      <c r="H859" s="39">
        <v>71.72</v>
      </c>
      <c r="I859" s="38" t="s">
        <v>6579</v>
      </c>
    </row>
    <row r="860" spans="1:9">
      <c r="A860" s="38" t="s">
        <v>2807</v>
      </c>
      <c r="B860" s="42">
        <v>44750.323946759258</v>
      </c>
      <c r="C860" s="41">
        <v>23487</v>
      </c>
      <c r="D860" s="41">
        <v>422</v>
      </c>
      <c r="E860" s="38" t="s">
        <v>6585</v>
      </c>
      <c r="F860" s="40">
        <v>19.600000000000001</v>
      </c>
      <c r="G860" s="39">
        <v>5.35</v>
      </c>
      <c r="H860" s="39">
        <v>104.85</v>
      </c>
      <c r="I860" s="38" t="s">
        <v>6579</v>
      </c>
    </row>
    <row r="861" spans="1:9">
      <c r="A861" s="38" t="s">
        <v>653</v>
      </c>
      <c r="B861" s="42">
        <v>44748.332233796296</v>
      </c>
      <c r="C861" s="41">
        <v>28078</v>
      </c>
      <c r="D861" s="41">
        <v>437</v>
      </c>
      <c r="E861" s="38" t="s">
        <v>6580</v>
      </c>
      <c r="F861" s="40">
        <v>22.37</v>
      </c>
      <c r="G861" s="39">
        <v>4.78</v>
      </c>
      <c r="H861" s="39">
        <v>106.94</v>
      </c>
      <c r="I861" s="38" t="s">
        <v>6579</v>
      </c>
    </row>
    <row r="862" spans="1:9">
      <c r="A862" s="38" t="s">
        <v>659</v>
      </c>
      <c r="B862" s="42">
        <v>44747.390509259261</v>
      </c>
      <c r="C862" s="41">
        <v>13888</v>
      </c>
      <c r="D862" s="41">
        <v>90</v>
      </c>
      <c r="E862" s="38" t="s">
        <v>6580</v>
      </c>
      <c r="F862" s="40">
        <v>4.1900000000000004</v>
      </c>
      <c r="G862" s="39">
        <v>4.7699999999999996</v>
      </c>
      <c r="H862" s="39">
        <v>20</v>
      </c>
      <c r="I862" s="38" t="s">
        <v>6579</v>
      </c>
    </row>
    <row r="863" spans="1:9">
      <c r="A863" s="38" t="s">
        <v>659</v>
      </c>
      <c r="B863" s="42">
        <v>44748.365370370368</v>
      </c>
      <c r="C863" s="41">
        <v>0</v>
      </c>
      <c r="D863" s="41">
        <v>92</v>
      </c>
      <c r="E863" s="38" t="s">
        <v>6580</v>
      </c>
      <c r="F863" s="40">
        <v>4.28</v>
      </c>
      <c r="G863" s="39">
        <v>4.67</v>
      </c>
      <c r="H863" s="39">
        <v>20</v>
      </c>
      <c r="I863" s="38" t="s">
        <v>6579</v>
      </c>
    </row>
    <row r="864" spans="1:9">
      <c r="A864" s="38" t="s">
        <v>659</v>
      </c>
      <c r="B864" s="42">
        <v>44749.377233796295</v>
      </c>
      <c r="C864" s="41">
        <v>12888</v>
      </c>
      <c r="D864" s="41">
        <v>138</v>
      </c>
      <c r="E864" s="38" t="s">
        <v>6580</v>
      </c>
      <c r="F864" s="40">
        <v>6.43</v>
      </c>
      <c r="G864" s="39">
        <v>4.67</v>
      </c>
      <c r="H864" s="39">
        <v>30</v>
      </c>
      <c r="I864" s="38" t="s">
        <v>6579</v>
      </c>
    </row>
    <row r="865" spans="1:9">
      <c r="A865" s="38" t="s">
        <v>659</v>
      </c>
      <c r="B865" s="42">
        <v>44750.377916666665</v>
      </c>
      <c r="C865" s="41">
        <v>15888</v>
      </c>
      <c r="D865" s="41">
        <v>92</v>
      </c>
      <c r="E865" s="38" t="s">
        <v>6580</v>
      </c>
      <c r="F865" s="40">
        <v>4.28</v>
      </c>
      <c r="G865" s="39">
        <v>4.67</v>
      </c>
      <c r="H865" s="39">
        <v>20</v>
      </c>
      <c r="I865" s="38" t="s">
        <v>6579</v>
      </c>
    </row>
    <row r="866" spans="1:9">
      <c r="A866" s="38" t="s">
        <v>665</v>
      </c>
      <c r="B866" s="42">
        <v>44747.666851851849</v>
      </c>
      <c r="C866" s="41">
        <v>36819</v>
      </c>
      <c r="D866" s="41">
        <v>399</v>
      </c>
      <c r="E866" s="38" t="s">
        <v>6580</v>
      </c>
      <c r="F866" s="40">
        <v>21.73</v>
      </c>
      <c r="G866" s="39">
        <v>4.66</v>
      </c>
      <c r="H866" s="39">
        <v>101.25</v>
      </c>
      <c r="I866" s="38" t="s">
        <v>6579</v>
      </c>
    </row>
    <row r="867" spans="1:9">
      <c r="A867" s="38" t="s">
        <v>2822</v>
      </c>
      <c r="B867" s="42">
        <v>44748.713738425926</v>
      </c>
      <c r="C867" s="41">
        <v>32511</v>
      </c>
      <c r="D867" s="41">
        <v>413</v>
      </c>
      <c r="E867" s="38" t="s">
        <v>6580</v>
      </c>
      <c r="F867" s="40">
        <v>22.9</v>
      </c>
      <c r="G867" s="39">
        <v>4.7300000000000004</v>
      </c>
      <c r="H867" s="39">
        <v>108.42</v>
      </c>
      <c r="I867" s="38" t="s">
        <v>6579</v>
      </c>
    </row>
    <row r="868" spans="1:9">
      <c r="A868" s="38" t="s">
        <v>720</v>
      </c>
      <c r="B868" s="42">
        <v>44747.481747685182</v>
      </c>
      <c r="C868" s="41">
        <v>26798</v>
      </c>
      <c r="D868" s="41">
        <v>406</v>
      </c>
      <c r="E868" s="38" t="s">
        <v>6580</v>
      </c>
      <c r="F868" s="40">
        <v>22.14</v>
      </c>
      <c r="G868" s="39">
        <v>4.7</v>
      </c>
      <c r="H868" s="39">
        <v>103.95</v>
      </c>
      <c r="I868" s="38" t="s">
        <v>6579</v>
      </c>
    </row>
    <row r="869" spans="1:9">
      <c r="A869" s="38" t="s">
        <v>3336</v>
      </c>
      <c r="B869" s="42">
        <v>44748.349247685182</v>
      </c>
      <c r="C869" s="41">
        <v>0</v>
      </c>
      <c r="D869" s="41">
        <v>412</v>
      </c>
      <c r="E869" s="38" t="s">
        <v>6580</v>
      </c>
      <c r="F869" s="40">
        <v>22.08</v>
      </c>
      <c r="G869" s="39">
        <v>4.5999999999999996</v>
      </c>
      <c r="H869" s="39">
        <v>101.56</v>
      </c>
      <c r="I869" s="38" t="s">
        <v>6579</v>
      </c>
    </row>
    <row r="870" spans="1:9">
      <c r="A870" s="38" t="s">
        <v>670</v>
      </c>
      <c r="B870" s="42">
        <v>44743.536203703705</v>
      </c>
      <c r="C870" s="41">
        <v>35479</v>
      </c>
      <c r="D870" s="41">
        <v>257</v>
      </c>
      <c r="E870" s="38" t="s">
        <v>6580</v>
      </c>
      <c r="F870" s="40">
        <v>14.39</v>
      </c>
      <c r="G870" s="39">
        <v>4.5999999999999996</v>
      </c>
      <c r="H870" s="39">
        <v>66.260000000000005</v>
      </c>
      <c r="I870" s="38" t="s">
        <v>6579</v>
      </c>
    </row>
    <row r="871" spans="1:9">
      <c r="A871" s="38" t="s">
        <v>670</v>
      </c>
      <c r="B871" s="42">
        <v>44748.523298611108</v>
      </c>
      <c r="C871" s="41">
        <v>36078</v>
      </c>
      <c r="D871" s="41">
        <v>599</v>
      </c>
      <c r="E871" s="38" t="s">
        <v>6580</v>
      </c>
      <c r="F871" s="40">
        <v>17.36</v>
      </c>
      <c r="G871" s="39">
        <v>4.76</v>
      </c>
      <c r="H871" s="39">
        <v>82.66</v>
      </c>
      <c r="I871" s="38" t="s">
        <v>6579</v>
      </c>
    </row>
    <row r="872" spans="1:9">
      <c r="A872" s="38" t="s">
        <v>670</v>
      </c>
      <c r="B872" s="42">
        <v>44750.430138888885</v>
      </c>
      <c r="C872" s="41">
        <v>36963</v>
      </c>
      <c r="D872" s="41">
        <v>309</v>
      </c>
      <c r="E872" s="38" t="s">
        <v>6580</v>
      </c>
      <c r="F872" s="40">
        <v>17.32</v>
      </c>
      <c r="G872" s="39">
        <v>4.76</v>
      </c>
      <c r="H872" s="39">
        <v>82.44</v>
      </c>
      <c r="I872" s="38" t="s">
        <v>6579</v>
      </c>
    </row>
    <row r="873" spans="1:9">
      <c r="A873" s="38" t="s">
        <v>675</v>
      </c>
      <c r="B873" s="42">
        <v>44743.326516203706</v>
      </c>
      <c r="C873" s="41">
        <v>12875</v>
      </c>
      <c r="D873" s="41">
        <v>309</v>
      </c>
      <c r="E873" s="38" t="s">
        <v>6580</v>
      </c>
      <c r="F873" s="40">
        <v>20.43</v>
      </c>
      <c r="G873" s="39">
        <v>4.7</v>
      </c>
      <c r="H873" s="39">
        <v>96.01</v>
      </c>
      <c r="I873" s="38" t="s">
        <v>6579</v>
      </c>
    </row>
    <row r="874" spans="1:9">
      <c r="A874" s="38" t="s">
        <v>2078</v>
      </c>
      <c r="B874" s="42">
        <v>44743.528124999997</v>
      </c>
      <c r="C874" s="41">
        <v>66086</v>
      </c>
      <c r="D874" s="41">
        <v>346</v>
      </c>
      <c r="E874" s="38" t="s">
        <v>6580</v>
      </c>
      <c r="F874" s="40">
        <v>14.41</v>
      </c>
      <c r="G874" s="39">
        <v>4.3499999999999996</v>
      </c>
      <c r="H874" s="39">
        <v>62.65</v>
      </c>
      <c r="I874" s="38" t="s">
        <v>6579</v>
      </c>
    </row>
    <row r="875" spans="1:9">
      <c r="A875" s="38" t="s">
        <v>2078</v>
      </c>
      <c r="B875" s="42">
        <v>44748.560682870368</v>
      </c>
      <c r="C875" s="41">
        <v>66365</v>
      </c>
      <c r="D875" s="41">
        <v>60</v>
      </c>
      <c r="E875" s="38" t="s">
        <v>6580</v>
      </c>
      <c r="F875" s="40">
        <v>3.38</v>
      </c>
      <c r="G875" s="39">
        <v>4.4000000000000004</v>
      </c>
      <c r="H875" s="39">
        <v>14.87</v>
      </c>
      <c r="I875" s="38" t="s">
        <v>6579</v>
      </c>
    </row>
    <row r="876" spans="1:9">
      <c r="A876" s="38" t="s">
        <v>2078</v>
      </c>
      <c r="B876" s="42">
        <v>44749.45207175926</v>
      </c>
      <c r="C876" s="41">
        <v>66618</v>
      </c>
      <c r="D876" s="41">
        <v>253</v>
      </c>
      <c r="E876" s="38" t="s">
        <v>6580</v>
      </c>
      <c r="F876" s="40">
        <v>17.68</v>
      </c>
      <c r="G876" s="39">
        <v>4.0999999999999996</v>
      </c>
      <c r="H876" s="39">
        <v>72.47</v>
      </c>
      <c r="I876" s="38" t="s">
        <v>6579</v>
      </c>
    </row>
    <row r="877" spans="1:9">
      <c r="A877" s="38" t="s">
        <v>2078</v>
      </c>
      <c r="B877" s="42">
        <v>44750.5078587963</v>
      </c>
      <c r="C877" s="41">
        <v>66958</v>
      </c>
      <c r="D877" s="41">
        <v>340</v>
      </c>
      <c r="E877" s="38" t="s">
        <v>6580</v>
      </c>
      <c r="F877" s="40">
        <v>19.46</v>
      </c>
      <c r="G877" s="39">
        <v>4.46</v>
      </c>
      <c r="H877" s="39">
        <v>86.7</v>
      </c>
      <c r="I877" s="38" t="s">
        <v>6579</v>
      </c>
    </row>
    <row r="878" spans="1:9">
      <c r="A878" s="38" t="s">
        <v>693</v>
      </c>
      <c r="B878" s="42">
        <v>44743.599895833337</v>
      </c>
      <c r="C878" s="41">
        <v>0</v>
      </c>
      <c r="D878" s="41">
        <v>310</v>
      </c>
      <c r="E878" s="38" t="s">
        <v>6580</v>
      </c>
      <c r="F878" s="40">
        <v>16.3</v>
      </c>
      <c r="G878" s="39">
        <v>4.5</v>
      </c>
      <c r="H878" s="39">
        <v>73.34</v>
      </c>
      <c r="I878" s="38" t="s">
        <v>6579</v>
      </c>
    </row>
    <row r="879" spans="1:9">
      <c r="A879" s="38" t="s">
        <v>693</v>
      </c>
      <c r="B879" s="42">
        <v>44743.813356481478</v>
      </c>
      <c r="C879" s="41">
        <v>43936</v>
      </c>
      <c r="D879" s="41">
        <v>281</v>
      </c>
      <c r="E879" s="38" t="s">
        <v>6580</v>
      </c>
      <c r="F879" s="40">
        <v>14.76</v>
      </c>
      <c r="G879" s="39">
        <v>4.3</v>
      </c>
      <c r="H879" s="39">
        <v>63.46</v>
      </c>
      <c r="I879" s="38" t="s">
        <v>6579</v>
      </c>
    </row>
    <row r="880" spans="1:9">
      <c r="A880" s="38" t="s">
        <v>2849</v>
      </c>
      <c r="B880" s="42">
        <v>44743.516261574077</v>
      </c>
      <c r="C880" s="41">
        <v>39927</v>
      </c>
      <c r="D880" s="41">
        <v>377</v>
      </c>
      <c r="E880" s="38" t="s">
        <v>6580</v>
      </c>
      <c r="F880" s="40">
        <v>18.91</v>
      </c>
      <c r="G880" s="39">
        <v>4.3899999999999997</v>
      </c>
      <c r="H880" s="39">
        <v>83.1</v>
      </c>
      <c r="I880" s="38" t="s">
        <v>6579</v>
      </c>
    </row>
    <row r="881" spans="1:9">
      <c r="A881" s="38" t="s">
        <v>2849</v>
      </c>
      <c r="B881" s="42">
        <v>44749.344537037039</v>
      </c>
      <c r="C881" s="41">
        <v>40352</v>
      </c>
      <c r="D881" s="41">
        <v>425</v>
      </c>
      <c r="E881" s="38" t="s">
        <v>6580</v>
      </c>
      <c r="F881" s="40">
        <v>23.57</v>
      </c>
      <c r="G881" s="39">
        <v>4.4000000000000004</v>
      </c>
      <c r="H881" s="39">
        <v>103.66</v>
      </c>
      <c r="I881" s="38" t="s">
        <v>6579</v>
      </c>
    </row>
    <row r="882" spans="1:9">
      <c r="A882" s="38" t="s">
        <v>4529</v>
      </c>
      <c r="B882" s="42">
        <v>44747.664444444446</v>
      </c>
      <c r="C882" s="41">
        <v>40656</v>
      </c>
      <c r="D882" s="41">
        <v>373</v>
      </c>
      <c r="E882" s="38" t="s">
        <v>6580</v>
      </c>
      <c r="F882" s="40">
        <v>23.04</v>
      </c>
      <c r="G882" s="39">
        <v>3.98</v>
      </c>
      <c r="H882" s="39">
        <v>91.7</v>
      </c>
      <c r="I882" s="38" t="s">
        <v>6579</v>
      </c>
    </row>
    <row r="883" spans="1:9">
      <c r="A883" s="38" t="s">
        <v>4534</v>
      </c>
      <c r="B883" s="42">
        <v>44747.417696759258</v>
      </c>
      <c r="C883" s="41">
        <v>20049</v>
      </c>
      <c r="D883" s="41">
        <v>320</v>
      </c>
      <c r="E883" s="38" t="s">
        <v>6580</v>
      </c>
      <c r="F883" s="40">
        <v>19.27</v>
      </c>
      <c r="G883" s="39">
        <v>4.28</v>
      </c>
      <c r="H883" s="39">
        <v>82.47</v>
      </c>
      <c r="I883" s="38" t="s">
        <v>6579</v>
      </c>
    </row>
    <row r="884" spans="1:9">
      <c r="A884" s="38" t="s">
        <v>4534</v>
      </c>
      <c r="B884" s="42">
        <v>44750.384293981479</v>
      </c>
      <c r="C884" s="41">
        <v>20261</v>
      </c>
      <c r="D884" s="41">
        <v>212</v>
      </c>
      <c r="E884" s="38" t="s">
        <v>6580</v>
      </c>
      <c r="F884" s="40">
        <v>12.8</v>
      </c>
      <c r="G884" s="39">
        <v>4.16</v>
      </c>
      <c r="H884" s="39">
        <v>53.24</v>
      </c>
      <c r="I884" s="38" t="s">
        <v>6579</v>
      </c>
    </row>
    <row r="885" spans="1:9">
      <c r="A885" s="38" t="s">
        <v>2854</v>
      </c>
      <c r="B885" s="42">
        <v>44750.654097222221</v>
      </c>
      <c r="C885" s="41">
        <v>15888</v>
      </c>
      <c r="D885" s="41">
        <v>458</v>
      </c>
      <c r="E885" s="38" t="s">
        <v>6580</v>
      </c>
      <c r="F885" s="40">
        <v>14.29</v>
      </c>
      <c r="G885" s="39">
        <v>4.2</v>
      </c>
      <c r="H885" s="39">
        <v>60</v>
      </c>
      <c r="I885" s="38" t="s">
        <v>6579</v>
      </c>
    </row>
    <row r="886" spans="1:9">
      <c r="A886" s="38" t="s">
        <v>2859</v>
      </c>
      <c r="B886" s="42">
        <v>44749.352500000001</v>
      </c>
      <c r="C886" s="41">
        <v>38034</v>
      </c>
      <c r="D886" s="41">
        <v>363</v>
      </c>
      <c r="E886" s="38" t="s">
        <v>6580</v>
      </c>
      <c r="F886" s="40">
        <v>17.73</v>
      </c>
      <c r="G886" s="39">
        <v>4.4000000000000004</v>
      </c>
      <c r="H886" s="39">
        <v>78</v>
      </c>
      <c r="I886" s="38" t="s">
        <v>6579</v>
      </c>
    </row>
    <row r="887" spans="1:9">
      <c r="A887" s="38" t="s">
        <v>2089</v>
      </c>
      <c r="B887" s="42">
        <v>44745.801030092596</v>
      </c>
      <c r="C887" s="41">
        <v>49285</v>
      </c>
      <c r="D887" s="41">
        <v>406</v>
      </c>
      <c r="E887" s="38" t="s">
        <v>6580</v>
      </c>
      <c r="F887" s="40">
        <v>22.23</v>
      </c>
      <c r="G887" s="39">
        <v>4.45</v>
      </c>
      <c r="H887" s="39">
        <v>98.89</v>
      </c>
      <c r="I887" s="38" t="s">
        <v>6579</v>
      </c>
    </row>
    <row r="888" spans="1:9">
      <c r="A888" s="38" t="s">
        <v>2089</v>
      </c>
      <c r="B888" s="42">
        <v>44749.370925925927</v>
      </c>
      <c r="C888" s="41">
        <v>49679</v>
      </c>
      <c r="D888" s="41">
        <v>394</v>
      </c>
      <c r="E888" s="38" t="s">
        <v>6580</v>
      </c>
      <c r="F888" s="40">
        <v>22.29</v>
      </c>
      <c r="G888" s="39">
        <v>4.5</v>
      </c>
      <c r="H888" s="39">
        <v>100.2</v>
      </c>
      <c r="I888" s="38" t="s">
        <v>6579</v>
      </c>
    </row>
    <row r="889" spans="1:9">
      <c r="A889" s="38" t="s">
        <v>687</v>
      </c>
      <c r="B889" s="42">
        <v>44749.741238425922</v>
      </c>
      <c r="C889" s="41">
        <v>27913</v>
      </c>
      <c r="D889" s="41">
        <v>321</v>
      </c>
      <c r="E889" s="38" t="s">
        <v>6580</v>
      </c>
      <c r="F889" s="40">
        <v>18.7</v>
      </c>
      <c r="G889" s="39">
        <v>6.24</v>
      </c>
      <c r="H889" s="39">
        <v>116.69</v>
      </c>
      <c r="I889" s="38" t="s">
        <v>6579</v>
      </c>
    </row>
    <row r="890" spans="1:9">
      <c r="A890" s="38" t="s">
        <v>1859</v>
      </c>
      <c r="B890" s="42">
        <v>44746.058692129627</v>
      </c>
      <c r="C890" s="41">
        <v>39000</v>
      </c>
      <c r="D890" s="41">
        <v>310</v>
      </c>
      <c r="E890" s="38" t="s">
        <v>6580</v>
      </c>
      <c r="F890" s="40">
        <v>20.23</v>
      </c>
      <c r="G890" s="39">
        <v>6</v>
      </c>
      <c r="H890" s="39">
        <v>121.35</v>
      </c>
      <c r="I890" s="38" t="s">
        <v>6579</v>
      </c>
    </row>
    <row r="891" spans="1:9">
      <c r="A891" s="38" t="s">
        <v>1859</v>
      </c>
      <c r="B891" s="42">
        <v>44749.006018518521</v>
      </c>
      <c r="C891" s="41">
        <v>39000</v>
      </c>
      <c r="D891" s="41">
        <v>344</v>
      </c>
      <c r="E891" s="38" t="s">
        <v>6580</v>
      </c>
      <c r="F891" s="40">
        <v>22.43</v>
      </c>
      <c r="G891" s="39">
        <v>6</v>
      </c>
      <c r="H891" s="39">
        <v>134.56</v>
      </c>
      <c r="I891" s="38" t="s">
        <v>6579</v>
      </c>
    </row>
    <row r="892" spans="1:9">
      <c r="A892" s="38" t="s">
        <v>698</v>
      </c>
      <c r="B892" s="42">
        <v>44747.703715277778</v>
      </c>
      <c r="C892" s="41">
        <v>35603</v>
      </c>
      <c r="D892" s="41">
        <v>324</v>
      </c>
      <c r="E892" s="38" t="s">
        <v>6580</v>
      </c>
      <c r="F892" s="40">
        <v>18.72</v>
      </c>
      <c r="G892" s="39">
        <v>6.4</v>
      </c>
      <c r="H892" s="39">
        <v>119.81</v>
      </c>
      <c r="I892" s="38" t="s">
        <v>6579</v>
      </c>
    </row>
    <row r="893" spans="1:9">
      <c r="A893" s="38" t="s">
        <v>698</v>
      </c>
      <c r="B893" s="42">
        <v>44750.563599537039</v>
      </c>
      <c r="C893" s="41">
        <v>35955</v>
      </c>
      <c r="D893" s="41">
        <v>352</v>
      </c>
      <c r="E893" s="38" t="s">
        <v>6580</v>
      </c>
      <c r="F893" s="40">
        <v>20.84</v>
      </c>
      <c r="G893" s="39">
        <v>6.3</v>
      </c>
      <c r="H893" s="39">
        <v>131.27000000000001</v>
      </c>
      <c r="I893" s="38" t="s">
        <v>6579</v>
      </c>
    </row>
    <row r="894" spans="1:9">
      <c r="A894" s="38" t="s">
        <v>2094</v>
      </c>
      <c r="B894" s="42">
        <v>44748.780428240738</v>
      </c>
      <c r="C894" s="41">
        <v>19477</v>
      </c>
      <c r="D894" s="41">
        <v>415</v>
      </c>
      <c r="E894" s="38" t="s">
        <v>6580</v>
      </c>
      <c r="F894" s="40">
        <v>21.87</v>
      </c>
      <c r="G894" s="39">
        <v>6.4</v>
      </c>
      <c r="H894" s="39">
        <v>140</v>
      </c>
      <c r="I894" s="38" t="s">
        <v>6579</v>
      </c>
    </row>
    <row r="895" spans="1:9">
      <c r="A895" s="38" t="s">
        <v>2099</v>
      </c>
      <c r="B895" s="42">
        <v>44749.553912037038</v>
      </c>
      <c r="C895" s="41">
        <v>200</v>
      </c>
      <c r="D895" s="41">
        <v>431</v>
      </c>
      <c r="E895" s="38" t="s">
        <v>6580</v>
      </c>
      <c r="F895" s="40">
        <v>23.43</v>
      </c>
      <c r="G895" s="39">
        <v>5.96</v>
      </c>
      <c r="H895" s="39">
        <v>139.66</v>
      </c>
      <c r="I895" s="38" t="s">
        <v>6579</v>
      </c>
    </row>
    <row r="896" spans="1:9">
      <c r="A896" s="38" t="s">
        <v>703</v>
      </c>
      <c r="B896" s="42">
        <v>44743.411574074074</v>
      </c>
      <c r="C896" s="41">
        <v>41506</v>
      </c>
      <c r="D896" s="41">
        <v>406</v>
      </c>
      <c r="E896" s="38" t="s">
        <v>6580</v>
      </c>
      <c r="F896" s="40">
        <v>21.53</v>
      </c>
      <c r="G896" s="39">
        <v>5.3</v>
      </c>
      <c r="H896" s="39">
        <v>114.1</v>
      </c>
      <c r="I896" s="38" t="s">
        <v>6579</v>
      </c>
    </row>
    <row r="897" spans="1:9">
      <c r="A897" s="38" t="s">
        <v>703</v>
      </c>
      <c r="B897" s="42">
        <v>44750.453726851854</v>
      </c>
      <c r="C897" s="41">
        <v>41907</v>
      </c>
      <c r="D897" s="41">
        <v>401</v>
      </c>
      <c r="E897" s="38" t="s">
        <v>6580</v>
      </c>
      <c r="F897" s="40">
        <v>22.11</v>
      </c>
      <c r="G897" s="39">
        <v>5.19</v>
      </c>
      <c r="H897" s="39">
        <v>114.71</v>
      </c>
      <c r="I897" s="38" t="s">
        <v>6579</v>
      </c>
    </row>
    <row r="898" spans="1:9">
      <c r="A898" s="38" t="s">
        <v>3305</v>
      </c>
      <c r="B898" s="42">
        <v>44743.323645833334</v>
      </c>
      <c r="C898" s="41">
        <v>29842</v>
      </c>
      <c r="D898" s="41">
        <v>239</v>
      </c>
      <c r="E898" s="38" t="s">
        <v>6580</v>
      </c>
      <c r="F898" s="40">
        <v>12.23</v>
      </c>
      <c r="G898" s="39">
        <v>4.5</v>
      </c>
      <c r="H898" s="39">
        <v>55.03</v>
      </c>
      <c r="I898" s="38" t="s">
        <v>6579</v>
      </c>
    </row>
    <row r="899" spans="1:9">
      <c r="A899" s="38" t="s">
        <v>3305</v>
      </c>
      <c r="B899" s="42">
        <v>44749.326504629629</v>
      </c>
      <c r="C899" s="41">
        <v>30127</v>
      </c>
      <c r="D899" s="41">
        <v>285</v>
      </c>
      <c r="E899" s="38" t="s">
        <v>6580</v>
      </c>
      <c r="F899" s="40">
        <v>15.13</v>
      </c>
      <c r="G899" s="39">
        <v>4.25</v>
      </c>
      <c r="H899" s="39">
        <v>64.33</v>
      </c>
      <c r="I899" s="38" t="s">
        <v>6579</v>
      </c>
    </row>
    <row r="900" spans="1:9">
      <c r="A900" s="38" t="s">
        <v>4544</v>
      </c>
      <c r="B900" s="42">
        <v>44747.296087962961</v>
      </c>
      <c r="C900" s="41">
        <v>29098</v>
      </c>
      <c r="D900" s="41">
        <v>189</v>
      </c>
      <c r="E900" s="38" t="s">
        <v>6580</v>
      </c>
      <c r="F900" s="40">
        <v>11.65</v>
      </c>
      <c r="G900" s="39">
        <v>4.8899999999999997</v>
      </c>
      <c r="H900" s="39">
        <v>57.02</v>
      </c>
      <c r="I900" s="38" t="s">
        <v>6579</v>
      </c>
    </row>
    <row r="901" spans="1:9">
      <c r="A901" s="38" t="s">
        <v>4544</v>
      </c>
      <c r="B901" s="42">
        <v>44749.363009259258</v>
      </c>
      <c r="C901" s="41">
        <v>29467</v>
      </c>
      <c r="D901" s="41">
        <v>369</v>
      </c>
      <c r="E901" s="38" t="s">
        <v>6580</v>
      </c>
      <c r="F901" s="40">
        <v>20.64</v>
      </c>
      <c r="G901" s="39">
        <v>4.6500000000000004</v>
      </c>
      <c r="H901" s="39">
        <v>96.06</v>
      </c>
      <c r="I901" s="38" t="s">
        <v>6579</v>
      </c>
    </row>
    <row r="902" spans="1:9">
      <c r="A902" s="38" t="s">
        <v>1810</v>
      </c>
      <c r="B902" s="42">
        <v>44743.365046296298</v>
      </c>
      <c r="C902" s="41">
        <v>52114</v>
      </c>
      <c r="D902" s="41">
        <v>379</v>
      </c>
      <c r="E902" s="38" t="s">
        <v>6580</v>
      </c>
      <c r="F902" s="40">
        <v>21.71</v>
      </c>
      <c r="G902" s="39">
        <v>4.6500000000000004</v>
      </c>
      <c r="H902" s="39">
        <v>100.92</v>
      </c>
      <c r="I902" s="38" t="s">
        <v>6579</v>
      </c>
    </row>
    <row r="903" spans="1:9">
      <c r="A903" s="38" t="s">
        <v>1810</v>
      </c>
      <c r="B903" s="42">
        <v>44748.393564814818</v>
      </c>
      <c r="C903" s="41">
        <v>53495</v>
      </c>
      <c r="D903" s="41">
        <v>367</v>
      </c>
      <c r="E903" s="38" t="s">
        <v>6580</v>
      </c>
      <c r="F903" s="40">
        <v>21.05</v>
      </c>
      <c r="G903" s="39">
        <v>4.7</v>
      </c>
      <c r="H903" s="39">
        <v>98.83</v>
      </c>
      <c r="I903" s="38" t="s">
        <v>6579</v>
      </c>
    </row>
    <row r="904" spans="1:9">
      <c r="A904" s="38" t="s">
        <v>1810</v>
      </c>
      <c r="B904" s="42">
        <v>44749.562743055554</v>
      </c>
      <c r="C904" s="41">
        <v>53806</v>
      </c>
      <c r="D904" s="41">
        <v>311</v>
      </c>
      <c r="E904" s="38" t="s">
        <v>6580</v>
      </c>
      <c r="F904" s="40">
        <v>17.21</v>
      </c>
      <c r="G904" s="39">
        <v>4.49</v>
      </c>
      <c r="H904" s="39">
        <v>77.23</v>
      </c>
      <c r="I904" s="38" t="s">
        <v>6579</v>
      </c>
    </row>
    <row r="905" spans="1:9">
      <c r="A905" s="38" t="s">
        <v>3310</v>
      </c>
      <c r="B905" s="42">
        <v>44747.58871527778</v>
      </c>
      <c r="C905" s="41">
        <v>38364</v>
      </c>
      <c r="D905" s="41">
        <v>325</v>
      </c>
      <c r="E905" s="38" t="s">
        <v>6580</v>
      </c>
      <c r="F905" s="40">
        <v>24.16</v>
      </c>
      <c r="G905" s="39">
        <v>5</v>
      </c>
      <c r="H905" s="39">
        <v>120.7</v>
      </c>
      <c r="I905" s="38" t="s">
        <v>6579</v>
      </c>
    </row>
    <row r="906" spans="1:9">
      <c r="A906" s="38" t="s">
        <v>1815</v>
      </c>
      <c r="B906" s="42">
        <v>44750.390405092592</v>
      </c>
      <c r="C906" s="41">
        <v>12762</v>
      </c>
      <c r="D906" s="41">
        <v>470</v>
      </c>
      <c r="E906" s="38" t="s">
        <v>6580</v>
      </c>
      <c r="F906" s="40">
        <v>22.61</v>
      </c>
      <c r="G906" s="39">
        <v>5</v>
      </c>
      <c r="H906" s="39">
        <v>113.07</v>
      </c>
      <c r="I906" s="38" t="s">
        <v>6579</v>
      </c>
    </row>
    <row r="907" spans="1:9">
      <c r="A907" s="38" t="s">
        <v>4549</v>
      </c>
      <c r="B907" s="42">
        <v>44748.396087962959</v>
      </c>
      <c r="C907" s="41">
        <v>31933</v>
      </c>
      <c r="D907" s="41">
        <v>352</v>
      </c>
      <c r="E907" s="38" t="s">
        <v>6580</v>
      </c>
      <c r="F907" s="40">
        <v>18.29</v>
      </c>
      <c r="G907" s="39">
        <v>4.45</v>
      </c>
      <c r="H907" s="39">
        <v>81.400000000000006</v>
      </c>
      <c r="I907" s="38" t="s">
        <v>6579</v>
      </c>
    </row>
    <row r="908" spans="1:9">
      <c r="A908" s="38" t="s">
        <v>4554</v>
      </c>
      <c r="B908" s="42">
        <v>44748.401412037034</v>
      </c>
      <c r="C908" s="41">
        <v>33858</v>
      </c>
      <c r="D908" s="41">
        <v>329</v>
      </c>
      <c r="E908" s="38" t="s">
        <v>6580</v>
      </c>
      <c r="F908" s="40">
        <v>19.649999999999999</v>
      </c>
      <c r="G908" s="39">
        <v>4.5999999999999996</v>
      </c>
      <c r="H908" s="39">
        <v>90.39</v>
      </c>
      <c r="I908" s="38" t="s">
        <v>6579</v>
      </c>
    </row>
    <row r="909" spans="1:9">
      <c r="A909" s="38" t="s">
        <v>3316</v>
      </c>
      <c r="B909" s="42">
        <v>44747.260763888888</v>
      </c>
      <c r="C909" s="41">
        <v>29958</v>
      </c>
      <c r="D909" s="41">
        <v>336</v>
      </c>
      <c r="E909" s="38" t="s">
        <v>6580</v>
      </c>
      <c r="F909" s="40">
        <v>21.25</v>
      </c>
      <c r="G909" s="39">
        <v>4.78</v>
      </c>
      <c r="H909" s="39">
        <v>101.58</v>
      </c>
      <c r="I909" s="38" t="s">
        <v>6579</v>
      </c>
    </row>
    <row r="910" spans="1:9">
      <c r="A910" s="38" t="s">
        <v>3316</v>
      </c>
      <c r="B910" s="42">
        <v>44750.325682870367</v>
      </c>
      <c r="C910" s="41">
        <v>30273</v>
      </c>
      <c r="D910" s="41">
        <v>315</v>
      </c>
      <c r="E910" s="38" t="s">
        <v>6580</v>
      </c>
      <c r="F910" s="40">
        <v>18.649999999999999</v>
      </c>
      <c r="G910" s="39">
        <v>4.8</v>
      </c>
      <c r="H910" s="39">
        <v>89.53</v>
      </c>
      <c r="I910" s="38" t="s">
        <v>6579</v>
      </c>
    </row>
    <row r="911" spans="1:9">
      <c r="A911" s="38" t="s">
        <v>4559</v>
      </c>
      <c r="B911" s="42">
        <v>44748.522349537037</v>
      </c>
      <c r="C911" s="41">
        <v>175427</v>
      </c>
      <c r="D911" s="41">
        <v>388</v>
      </c>
      <c r="E911" s="38" t="s">
        <v>6580</v>
      </c>
      <c r="F911" s="40">
        <v>21.68</v>
      </c>
      <c r="G911" s="39">
        <v>4.5999999999999996</v>
      </c>
      <c r="H911" s="39">
        <v>99.68</v>
      </c>
      <c r="I911" s="38" t="s">
        <v>6579</v>
      </c>
    </row>
    <row r="912" spans="1:9">
      <c r="A912" s="38" t="s">
        <v>715</v>
      </c>
      <c r="B912" s="42">
        <v>44743.366365740738</v>
      </c>
      <c r="C912" s="41">
        <v>11542</v>
      </c>
      <c r="D912" s="41">
        <v>339</v>
      </c>
      <c r="E912" s="38" t="s">
        <v>6580</v>
      </c>
      <c r="F912" s="40">
        <v>18.809999999999999</v>
      </c>
      <c r="G912" s="39">
        <v>4.9000000000000004</v>
      </c>
      <c r="H912" s="39">
        <v>92.16</v>
      </c>
      <c r="I912" s="38" t="s">
        <v>6579</v>
      </c>
    </row>
    <row r="913" spans="1:9">
      <c r="A913" s="38" t="s">
        <v>4564</v>
      </c>
      <c r="B913" s="42">
        <v>44747.272847222222</v>
      </c>
      <c r="C913" s="41">
        <v>19131</v>
      </c>
      <c r="D913" s="41">
        <v>268</v>
      </c>
      <c r="E913" s="38" t="s">
        <v>6580</v>
      </c>
      <c r="F913" s="40">
        <v>14.35</v>
      </c>
      <c r="G913" s="39">
        <v>4.8600000000000003</v>
      </c>
      <c r="H913" s="39">
        <v>69.73</v>
      </c>
      <c r="I913" s="38" t="s">
        <v>6579</v>
      </c>
    </row>
    <row r="914" spans="1:9">
      <c r="A914" s="38" t="s">
        <v>3321</v>
      </c>
      <c r="B914" s="42">
        <v>44743.663460648146</v>
      </c>
      <c r="C914" s="41">
        <v>27251</v>
      </c>
      <c r="D914" s="41">
        <v>235</v>
      </c>
      <c r="E914" s="38" t="s">
        <v>6580</v>
      </c>
      <c r="F914" s="40">
        <v>10.220000000000001</v>
      </c>
      <c r="G914" s="39">
        <v>4.9000000000000004</v>
      </c>
      <c r="H914" s="39">
        <v>50.07</v>
      </c>
      <c r="I914" s="38" t="s">
        <v>6579</v>
      </c>
    </row>
    <row r="915" spans="1:9">
      <c r="A915" s="38" t="s">
        <v>1828</v>
      </c>
      <c r="B915" s="42">
        <v>44749.401666666665</v>
      </c>
      <c r="C915" s="41">
        <v>23406</v>
      </c>
      <c r="D915" s="41">
        <v>385</v>
      </c>
      <c r="E915" s="38" t="s">
        <v>6580</v>
      </c>
      <c r="F915" s="40">
        <v>20.83</v>
      </c>
      <c r="G915" s="39">
        <v>4.8</v>
      </c>
      <c r="H915" s="39">
        <v>100</v>
      </c>
      <c r="I915" s="38" t="s">
        <v>6579</v>
      </c>
    </row>
    <row r="916" spans="1:9">
      <c r="A916" s="38" t="s">
        <v>3326</v>
      </c>
      <c r="B916" s="42">
        <v>44748.451828703706</v>
      </c>
      <c r="C916" s="41">
        <v>26693</v>
      </c>
      <c r="D916" s="41">
        <v>371</v>
      </c>
      <c r="E916" s="38" t="s">
        <v>6580</v>
      </c>
      <c r="F916" s="40">
        <v>20.79</v>
      </c>
      <c r="G916" s="39">
        <v>4.78</v>
      </c>
      <c r="H916" s="39">
        <v>99.4</v>
      </c>
      <c r="I916" s="38" t="s">
        <v>6579</v>
      </c>
    </row>
    <row r="917" spans="1:9">
      <c r="A917" s="38" t="s">
        <v>4589</v>
      </c>
      <c r="B917" s="42">
        <v>44747.403819444444</v>
      </c>
      <c r="C917" s="41">
        <v>24835</v>
      </c>
      <c r="D917" s="41">
        <v>335</v>
      </c>
      <c r="E917" s="38" t="s">
        <v>6580</v>
      </c>
      <c r="F917" s="40">
        <v>23.01</v>
      </c>
      <c r="G917" s="39">
        <v>4.58</v>
      </c>
      <c r="H917" s="39">
        <v>105.39</v>
      </c>
      <c r="I917" s="38" t="s">
        <v>6579</v>
      </c>
    </row>
    <row r="918" spans="1:9">
      <c r="A918" s="38" t="s">
        <v>1833</v>
      </c>
      <c r="B918" s="42">
        <v>44747.738807870373</v>
      </c>
      <c r="C918" s="41">
        <v>22464</v>
      </c>
      <c r="D918" s="41">
        <v>330</v>
      </c>
      <c r="E918" s="38" t="s">
        <v>6580</v>
      </c>
      <c r="F918" s="40">
        <v>18.05</v>
      </c>
      <c r="G918" s="39">
        <v>4.7</v>
      </c>
      <c r="H918" s="39">
        <v>84.85</v>
      </c>
      <c r="I918" s="38" t="s">
        <v>6579</v>
      </c>
    </row>
    <row r="919" spans="1:9">
      <c r="A919" s="38" t="s">
        <v>3331</v>
      </c>
      <c r="B919" s="42">
        <v>44747.413287037038</v>
      </c>
      <c r="C919" s="41">
        <v>29223</v>
      </c>
      <c r="D919" s="41">
        <v>403</v>
      </c>
      <c r="E919" s="38" t="s">
        <v>6580</v>
      </c>
      <c r="F919" s="40">
        <v>22.13</v>
      </c>
      <c r="G919" s="39">
        <v>4.8</v>
      </c>
      <c r="H919" s="39">
        <v>106.2</v>
      </c>
      <c r="I919" s="38" t="s">
        <v>6579</v>
      </c>
    </row>
    <row r="920" spans="1:9">
      <c r="A920" s="38" t="s">
        <v>4574</v>
      </c>
      <c r="B920" s="42">
        <v>44748.452164351853</v>
      </c>
      <c r="C920" s="41">
        <v>30298</v>
      </c>
      <c r="D920" s="41">
        <v>392</v>
      </c>
      <c r="E920" s="38" t="s">
        <v>6580</v>
      </c>
      <c r="F920" s="40">
        <v>20.25</v>
      </c>
      <c r="G920" s="39">
        <v>4.76</v>
      </c>
      <c r="H920" s="39">
        <v>96.38</v>
      </c>
      <c r="I920" s="38" t="s">
        <v>6579</v>
      </c>
    </row>
    <row r="921" spans="1:9">
      <c r="A921" s="38" t="s">
        <v>725</v>
      </c>
      <c r="B921" s="42">
        <v>44750.668252314812</v>
      </c>
      <c r="C921" s="41">
        <v>9969</v>
      </c>
      <c r="D921" s="41">
        <v>175</v>
      </c>
      <c r="E921" s="38" t="s">
        <v>6580</v>
      </c>
      <c r="F921" s="40">
        <v>16.68</v>
      </c>
      <c r="G921" s="39">
        <v>4.8</v>
      </c>
      <c r="H921" s="39">
        <v>80.03</v>
      </c>
      <c r="I921" s="38" t="s">
        <v>6579</v>
      </c>
    </row>
    <row r="922" spans="1:9">
      <c r="A922" s="38" t="s">
        <v>730</v>
      </c>
      <c r="B922" s="42">
        <v>44743.310543981483</v>
      </c>
      <c r="C922" s="41">
        <v>35039</v>
      </c>
      <c r="D922" s="41">
        <v>435</v>
      </c>
      <c r="E922" s="38" t="s">
        <v>6580</v>
      </c>
      <c r="F922" s="40">
        <v>22.8</v>
      </c>
      <c r="G922" s="39">
        <v>4.3499999999999996</v>
      </c>
      <c r="H922" s="39">
        <v>99.17</v>
      </c>
      <c r="I922" s="38" t="s">
        <v>6579</v>
      </c>
    </row>
    <row r="923" spans="1:9">
      <c r="A923" s="38" t="s">
        <v>730</v>
      </c>
      <c r="B923" s="42">
        <v>44748.575277777774</v>
      </c>
      <c r="C923" s="41">
        <v>35424</v>
      </c>
      <c r="D923" s="41">
        <v>385</v>
      </c>
      <c r="E923" s="38" t="s">
        <v>6580</v>
      </c>
      <c r="F923" s="40">
        <v>20</v>
      </c>
      <c r="G923" s="39">
        <v>3.84</v>
      </c>
      <c r="H923" s="39">
        <v>76.8</v>
      </c>
      <c r="I923" s="38" t="s">
        <v>6579</v>
      </c>
    </row>
    <row r="924" spans="1:9">
      <c r="A924" s="38" t="s">
        <v>736</v>
      </c>
      <c r="B924" s="42">
        <v>44747.411817129629</v>
      </c>
      <c r="C924" s="41">
        <v>28731</v>
      </c>
      <c r="D924" s="41">
        <v>386</v>
      </c>
      <c r="E924" s="38" t="s">
        <v>6580</v>
      </c>
      <c r="F924" s="40">
        <v>22.2</v>
      </c>
      <c r="G924" s="39">
        <v>4.29</v>
      </c>
      <c r="H924" s="39">
        <v>95.22</v>
      </c>
      <c r="I924" s="38" t="s">
        <v>6579</v>
      </c>
    </row>
    <row r="925" spans="1:9">
      <c r="A925" s="38" t="s">
        <v>1844</v>
      </c>
      <c r="B925" s="42">
        <v>44743.427384259259</v>
      </c>
      <c r="C925" s="41">
        <v>54147</v>
      </c>
      <c r="D925" s="41">
        <v>424</v>
      </c>
      <c r="E925" s="38" t="s">
        <v>6585</v>
      </c>
      <c r="F925" s="40">
        <v>21.68</v>
      </c>
      <c r="G925" s="39">
        <v>4.87</v>
      </c>
      <c r="H925" s="39">
        <v>105.58</v>
      </c>
      <c r="I925" s="38" t="s">
        <v>6579</v>
      </c>
    </row>
    <row r="926" spans="1:9">
      <c r="A926" s="38" t="s">
        <v>1844</v>
      </c>
      <c r="B926" s="42">
        <v>44748.367743055554</v>
      </c>
      <c r="C926" s="41">
        <v>54628</v>
      </c>
      <c r="D926" s="41">
        <v>481</v>
      </c>
      <c r="E926" s="38" t="s">
        <v>6580</v>
      </c>
      <c r="F926" s="40">
        <v>22.92</v>
      </c>
      <c r="G926" s="39">
        <v>4.3899999999999997</v>
      </c>
      <c r="H926" s="39">
        <v>100.6</v>
      </c>
      <c r="I926" s="38" t="s">
        <v>6579</v>
      </c>
    </row>
    <row r="927" spans="1:9">
      <c r="A927" s="38" t="s">
        <v>1849</v>
      </c>
      <c r="B927" s="42">
        <v>44743.323993055557</v>
      </c>
      <c r="C927" s="41">
        <v>8726</v>
      </c>
      <c r="D927" s="41">
        <v>390</v>
      </c>
      <c r="E927" s="38" t="s">
        <v>6580</v>
      </c>
      <c r="F927" s="40">
        <v>20.83</v>
      </c>
      <c r="G927" s="39">
        <v>4.7</v>
      </c>
      <c r="H927" s="39">
        <v>97.88</v>
      </c>
      <c r="I927" s="38" t="s">
        <v>6579</v>
      </c>
    </row>
    <row r="928" spans="1:9">
      <c r="A928" s="38" t="s">
        <v>1849</v>
      </c>
      <c r="B928" s="42">
        <v>44749.536481481482</v>
      </c>
      <c r="C928" s="41">
        <v>20975</v>
      </c>
      <c r="D928" s="41">
        <v>421</v>
      </c>
      <c r="E928" s="38" t="s">
        <v>6580</v>
      </c>
      <c r="F928" s="40">
        <v>22.5</v>
      </c>
      <c r="G928" s="39">
        <v>4.4000000000000004</v>
      </c>
      <c r="H928" s="39">
        <v>98.89</v>
      </c>
      <c r="I928" s="38" t="s">
        <v>6579</v>
      </c>
    </row>
    <row r="929" spans="1:9">
      <c r="A929" s="38" t="s">
        <v>4584</v>
      </c>
      <c r="B929" s="42">
        <v>44748.509027777778</v>
      </c>
      <c r="C929" s="41">
        <v>0</v>
      </c>
      <c r="D929" s="41">
        <v>392</v>
      </c>
      <c r="E929" s="38" t="s">
        <v>6580</v>
      </c>
      <c r="F929" s="40">
        <v>21.15</v>
      </c>
      <c r="G929" s="39">
        <v>4.42</v>
      </c>
      <c r="H929" s="39">
        <v>93.5</v>
      </c>
      <c r="I929" s="38" t="s">
        <v>6579</v>
      </c>
    </row>
    <row r="930" spans="1:9">
      <c r="A930" s="38" t="s">
        <v>742</v>
      </c>
      <c r="B930" s="42">
        <v>44748.442893518521</v>
      </c>
      <c r="C930" s="41">
        <v>24280</v>
      </c>
      <c r="D930" s="41">
        <v>317</v>
      </c>
      <c r="E930" s="38" t="s">
        <v>6580</v>
      </c>
      <c r="F930" s="40">
        <v>18.309999999999999</v>
      </c>
      <c r="G930" s="39">
        <v>4.5</v>
      </c>
      <c r="H930" s="39">
        <v>82.41</v>
      </c>
      <c r="I930" s="38" t="s">
        <v>6579</v>
      </c>
    </row>
    <row r="931" spans="1:9">
      <c r="A931" s="38" t="s">
        <v>3339</v>
      </c>
      <c r="B931" s="42">
        <v>44743.365879629629</v>
      </c>
      <c r="C931" s="41">
        <v>28664</v>
      </c>
      <c r="D931" s="41">
        <v>399</v>
      </c>
      <c r="E931" s="38" t="s">
        <v>6580</v>
      </c>
      <c r="F931" s="40">
        <v>20.9</v>
      </c>
      <c r="G931" s="39">
        <v>6.8</v>
      </c>
      <c r="H931" s="39">
        <v>142.09</v>
      </c>
      <c r="I931" s="38" t="s">
        <v>6579</v>
      </c>
    </row>
    <row r="932" spans="1:9">
      <c r="A932" s="38" t="s">
        <v>3339</v>
      </c>
      <c r="B932" s="42">
        <v>44747.450601851851</v>
      </c>
      <c r="C932" s="41">
        <v>29036</v>
      </c>
      <c r="D932" s="41">
        <v>372</v>
      </c>
      <c r="E932" s="38" t="s">
        <v>6580</v>
      </c>
      <c r="F932" s="40">
        <v>19.29</v>
      </c>
      <c r="G932" s="39">
        <v>6.4</v>
      </c>
      <c r="H932" s="39">
        <v>123.49</v>
      </c>
      <c r="I932" s="38" t="s">
        <v>6579</v>
      </c>
    </row>
    <row r="933" spans="1:9">
      <c r="A933" s="38" t="s">
        <v>3339</v>
      </c>
      <c r="B933" s="42">
        <v>44748.374293981484</v>
      </c>
      <c r="C933" s="41">
        <v>29357</v>
      </c>
      <c r="D933" s="41">
        <v>321</v>
      </c>
      <c r="E933" s="38" t="s">
        <v>6580</v>
      </c>
      <c r="F933" s="40">
        <v>11.04</v>
      </c>
      <c r="G933" s="39">
        <v>6.8</v>
      </c>
      <c r="H933" s="39">
        <v>75.069999999999993</v>
      </c>
      <c r="I933" s="38" t="s">
        <v>6579</v>
      </c>
    </row>
    <row r="934" spans="1:9">
      <c r="A934" s="38" t="s">
        <v>3339</v>
      </c>
      <c r="B934" s="42">
        <v>44749.505567129629</v>
      </c>
      <c r="C934" s="41">
        <v>29657</v>
      </c>
      <c r="D934" s="41">
        <v>300</v>
      </c>
      <c r="E934" s="38" t="s">
        <v>6581</v>
      </c>
      <c r="F934" s="40">
        <v>19.91</v>
      </c>
      <c r="G934" s="39">
        <v>6.5</v>
      </c>
      <c r="H934" s="39">
        <v>129.44999999999999</v>
      </c>
      <c r="I934" s="38" t="s">
        <v>6579</v>
      </c>
    </row>
    <row r="935" spans="1:9">
      <c r="A935" s="38" t="s">
        <v>748</v>
      </c>
      <c r="B935" s="42">
        <v>44743.646863425929</v>
      </c>
      <c r="C935" s="41">
        <v>37751</v>
      </c>
      <c r="D935" s="41">
        <v>311</v>
      </c>
      <c r="E935" s="38" t="s">
        <v>6580</v>
      </c>
      <c r="F935" s="40">
        <v>19.25</v>
      </c>
      <c r="G935" s="39">
        <v>6.36</v>
      </c>
      <c r="H935" s="39">
        <v>122.42</v>
      </c>
      <c r="I935" s="38" t="s">
        <v>6579</v>
      </c>
    </row>
    <row r="936" spans="1:9">
      <c r="A936" s="38" t="s">
        <v>748</v>
      </c>
      <c r="B936" s="42">
        <v>44749.694976851853</v>
      </c>
      <c r="C936" s="41">
        <v>38066</v>
      </c>
      <c r="D936" s="41">
        <v>315</v>
      </c>
      <c r="E936" s="38" t="s">
        <v>6580</v>
      </c>
      <c r="F936" s="40">
        <v>19.350000000000001</v>
      </c>
      <c r="G936" s="39">
        <v>6.2</v>
      </c>
      <c r="H936" s="39">
        <v>120</v>
      </c>
      <c r="I936" s="38" t="s">
        <v>6579</v>
      </c>
    </row>
    <row r="937" spans="1:9">
      <c r="A937" s="38" t="s">
        <v>748</v>
      </c>
      <c r="B937" s="42">
        <v>44750.684189814812</v>
      </c>
      <c r="C937" s="41">
        <v>38273</v>
      </c>
      <c r="D937" s="41">
        <v>207</v>
      </c>
      <c r="E937" s="38" t="s">
        <v>6580</v>
      </c>
      <c r="F937" s="40">
        <v>12.6</v>
      </c>
      <c r="G937" s="39">
        <v>6.3</v>
      </c>
      <c r="H937" s="39">
        <v>79.38</v>
      </c>
      <c r="I937" s="38" t="s">
        <v>6579</v>
      </c>
    </row>
    <row r="938" spans="1:9">
      <c r="A938" s="38" t="s">
        <v>753</v>
      </c>
      <c r="B938" s="42">
        <v>44750.334317129629</v>
      </c>
      <c r="C938" s="41">
        <v>161780</v>
      </c>
      <c r="D938" s="41">
        <v>350</v>
      </c>
      <c r="E938" s="38" t="s">
        <v>6580</v>
      </c>
      <c r="F938" s="40">
        <v>20.99</v>
      </c>
      <c r="G938" s="39">
        <v>6.2</v>
      </c>
      <c r="H938" s="39">
        <v>130.1</v>
      </c>
      <c r="I938" s="38" t="s">
        <v>6579</v>
      </c>
    </row>
    <row r="939" spans="1:9">
      <c r="A939" s="38" t="s">
        <v>765</v>
      </c>
      <c r="B939" s="42">
        <v>44748.423067129632</v>
      </c>
      <c r="C939" s="41">
        <v>34330</v>
      </c>
      <c r="D939" s="41">
        <v>348</v>
      </c>
      <c r="E939" s="38" t="s">
        <v>6580</v>
      </c>
      <c r="F939" s="40">
        <v>19.8</v>
      </c>
      <c r="G939" s="39">
        <v>6.6</v>
      </c>
      <c r="H939" s="39">
        <v>130.72</v>
      </c>
      <c r="I939" s="38" t="s">
        <v>6579</v>
      </c>
    </row>
    <row r="940" spans="1:9">
      <c r="A940" s="38" t="s">
        <v>765</v>
      </c>
      <c r="B940" s="42">
        <v>44749.573125000003</v>
      </c>
      <c r="C940" s="41">
        <v>34649</v>
      </c>
      <c r="D940" s="41">
        <v>319</v>
      </c>
      <c r="E940" s="38" t="s">
        <v>6580</v>
      </c>
      <c r="F940" s="40">
        <v>22.63</v>
      </c>
      <c r="G940" s="39">
        <v>6.01</v>
      </c>
      <c r="H940" s="39">
        <v>135.94999999999999</v>
      </c>
      <c r="I940" s="38" t="s">
        <v>6579</v>
      </c>
    </row>
    <row r="941" spans="1:9">
      <c r="A941" s="38" t="s">
        <v>3379</v>
      </c>
      <c r="B941" s="42">
        <v>44747.490740740737</v>
      </c>
      <c r="C941" s="41">
        <v>10006</v>
      </c>
      <c r="D941" s="41">
        <v>284</v>
      </c>
      <c r="E941" s="38" t="s">
        <v>6580</v>
      </c>
      <c r="F941" s="40">
        <v>15.95</v>
      </c>
      <c r="G941" s="39">
        <v>6.4</v>
      </c>
      <c r="H941" s="39">
        <v>102.07</v>
      </c>
      <c r="I941" s="38" t="s">
        <v>6579</v>
      </c>
    </row>
    <row r="942" spans="1:9">
      <c r="A942" s="38" t="s">
        <v>3379</v>
      </c>
      <c r="B942" s="42">
        <v>44748.602060185185</v>
      </c>
      <c r="C942" s="41">
        <v>10279</v>
      </c>
      <c r="D942" s="41">
        <v>273</v>
      </c>
      <c r="E942" s="38" t="s">
        <v>6580</v>
      </c>
      <c r="F942" s="40">
        <v>15.29</v>
      </c>
      <c r="G942" s="39">
        <v>6.57</v>
      </c>
      <c r="H942" s="39">
        <v>100.47</v>
      </c>
      <c r="I942" s="38" t="s">
        <v>6579</v>
      </c>
    </row>
    <row r="943" spans="1:9">
      <c r="A943" s="38" t="s">
        <v>3349</v>
      </c>
      <c r="B943" s="42">
        <v>44748.417488425926</v>
      </c>
      <c r="C943" s="41">
        <v>23323</v>
      </c>
      <c r="D943" s="41">
        <v>363</v>
      </c>
      <c r="E943" s="38" t="s">
        <v>6585</v>
      </c>
      <c r="F943" s="40">
        <v>22.01</v>
      </c>
      <c r="G943" s="39">
        <v>6.89</v>
      </c>
      <c r="H943" s="39">
        <v>151.69</v>
      </c>
      <c r="I943" s="38" t="s">
        <v>6579</v>
      </c>
    </row>
    <row r="944" spans="1:9">
      <c r="A944" s="38" t="s">
        <v>4594</v>
      </c>
      <c r="B944" s="42">
        <v>44747.902766203704</v>
      </c>
      <c r="C944" s="41">
        <v>11812</v>
      </c>
      <c r="D944" s="41">
        <v>348</v>
      </c>
      <c r="E944" s="38" t="s">
        <v>6580</v>
      </c>
      <c r="F944" s="40">
        <v>20.52</v>
      </c>
      <c r="G944" s="39">
        <v>5.6</v>
      </c>
      <c r="H944" s="39">
        <v>114.93</v>
      </c>
      <c r="I944" s="38" t="s">
        <v>6579</v>
      </c>
    </row>
    <row r="945" spans="1:9">
      <c r="A945" s="38" t="s">
        <v>3354</v>
      </c>
      <c r="B945" s="42">
        <v>44748.476990740739</v>
      </c>
      <c r="C945" s="41">
        <v>0</v>
      </c>
      <c r="D945" s="41">
        <v>400</v>
      </c>
      <c r="E945" s="38" t="s">
        <v>6580</v>
      </c>
      <c r="F945" s="40">
        <v>21.37</v>
      </c>
      <c r="G945" s="39">
        <v>5.0999999999999996</v>
      </c>
      <c r="H945" s="39">
        <v>109.01</v>
      </c>
      <c r="I945" s="38" t="s">
        <v>6579</v>
      </c>
    </row>
    <row r="946" spans="1:9">
      <c r="A946" s="38" t="s">
        <v>3359</v>
      </c>
      <c r="B946" s="42">
        <v>44748.431157407409</v>
      </c>
      <c r="C946" s="41">
        <v>57163</v>
      </c>
      <c r="D946" s="41">
        <v>277</v>
      </c>
      <c r="E946" s="38" t="s">
        <v>6580</v>
      </c>
      <c r="F946" s="40">
        <v>14.01</v>
      </c>
      <c r="G946" s="39">
        <v>4.3</v>
      </c>
      <c r="H946" s="39">
        <v>60.24</v>
      </c>
      <c r="I946" s="38" t="s">
        <v>6579</v>
      </c>
    </row>
    <row r="947" spans="1:9">
      <c r="A947" s="38" t="s">
        <v>3364</v>
      </c>
      <c r="B947" s="42">
        <v>44743.542175925926</v>
      </c>
      <c r="C947" s="41">
        <v>75257</v>
      </c>
      <c r="D947" s="41">
        <v>371</v>
      </c>
      <c r="E947" s="38" t="s">
        <v>6580</v>
      </c>
      <c r="F947" s="40">
        <v>10.86</v>
      </c>
      <c r="G947" s="39">
        <v>5.0999999999999996</v>
      </c>
      <c r="H947" s="39">
        <v>55.38</v>
      </c>
      <c r="I947" s="38" t="s">
        <v>6579</v>
      </c>
    </row>
    <row r="948" spans="1:9">
      <c r="A948" s="38" t="s">
        <v>3364</v>
      </c>
      <c r="B948" s="42">
        <v>44747.424212962964</v>
      </c>
      <c r="C948" s="41">
        <v>75577</v>
      </c>
      <c r="D948" s="41">
        <v>320</v>
      </c>
      <c r="E948" s="38" t="s">
        <v>6580</v>
      </c>
      <c r="F948" s="40">
        <v>21.3</v>
      </c>
      <c r="G948" s="39">
        <v>4.78</v>
      </c>
      <c r="H948" s="39">
        <v>101.8</v>
      </c>
      <c r="I948" s="38" t="s">
        <v>6579</v>
      </c>
    </row>
    <row r="949" spans="1:9">
      <c r="A949" s="38" t="s">
        <v>3369</v>
      </c>
      <c r="B949" s="42">
        <v>44747.568067129629</v>
      </c>
      <c r="C949" s="41">
        <v>42806</v>
      </c>
      <c r="D949" s="41">
        <v>372</v>
      </c>
      <c r="E949" s="38" t="s">
        <v>6580</v>
      </c>
      <c r="F949" s="40">
        <v>23.27</v>
      </c>
      <c r="G949" s="39">
        <v>4.17</v>
      </c>
      <c r="H949" s="39">
        <v>97.03</v>
      </c>
      <c r="I949" s="38" t="s">
        <v>6579</v>
      </c>
    </row>
    <row r="950" spans="1:9">
      <c r="A950" s="38" t="s">
        <v>812</v>
      </c>
      <c r="B950" s="42">
        <v>44750.493981481479</v>
      </c>
      <c r="C950" s="41">
        <v>39074</v>
      </c>
      <c r="D950" s="41">
        <v>370</v>
      </c>
      <c r="E950" s="38" t="s">
        <v>6580</v>
      </c>
      <c r="F950" s="40">
        <v>15.83</v>
      </c>
      <c r="G950" s="39">
        <v>4.66</v>
      </c>
      <c r="H950" s="39">
        <v>73.790000000000006</v>
      </c>
      <c r="I950" s="38" t="s">
        <v>6579</v>
      </c>
    </row>
    <row r="951" spans="1:9">
      <c r="A951" s="38" t="s">
        <v>4362</v>
      </c>
      <c r="B951" s="42">
        <v>44747.347025462965</v>
      </c>
      <c r="C951" s="41">
        <v>47146</v>
      </c>
      <c r="D951" s="41">
        <v>283</v>
      </c>
      <c r="E951" s="38" t="s">
        <v>6580</v>
      </c>
      <c r="F951" s="40">
        <v>17.309999999999999</v>
      </c>
      <c r="G951" s="39">
        <v>5</v>
      </c>
      <c r="H951" s="39">
        <v>86.56</v>
      </c>
      <c r="I951" s="38" t="s">
        <v>6579</v>
      </c>
    </row>
    <row r="952" spans="1:9">
      <c r="A952" s="38" t="s">
        <v>817</v>
      </c>
      <c r="B952" s="42">
        <v>44748.354386574072</v>
      </c>
      <c r="C952" s="41">
        <v>35281</v>
      </c>
      <c r="D952" s="41">
        <v>357</v>
      </c>
      <c r="E952" s="38" t="s">
        <v>6580</v>
      </c>
      <c r="F952" s="40">
        <v>15.67</v>
      </c>
      <c r="G952" s="39">
        <v>4.5599999999999996</v>
      </c>
      <c r="H952" s="39">
        <v>71.459999999999994</v>
      </c>
      <c r="I952" s="38" t="s">
        <v>6579</v>
      </c>
    </row>
    <row r="953" spans="1:9">
      <c r="A953" s="38" t="s">
        <v>817</v>
      </c>
      <c r="B953" s="42">
        <v>44750.363634259258</v>
      </c>
      <c r="C953" s="41">
        <v>35648</v>
      </c>
      <c r="D953" s="41">
        <v>367</v>
      </c>
      <c r="E953" s="38" t="s">
        <v>6580</v>
      </c>
      <c r="F953" s="40">
        <v>16.73</v>
      </c>
      <c r="G953" s="39">
        <v>4.5599999999999996</v>
      </c>
      <c r="H953" s="39">
        <v>76.28</v>
      </c>
      <c r="I953" s="38" t="s">
        <v>6579</v>
      </c>
    </row>
    <row r="954" spans="1:9">
      <c r="A954" s="38" t="s">
        <v>1242</v>
      </c>
      <c r="B954" s="42">
        <v>44748.738067129627</v>
      </c>
      <c r="C954" s="41">
        <v>200</v>
      </c>
      <c r="D954" s="41">
        <v>0</v>
      </c>
      <c r="E954" s="38" t="s">
        <v>6580</v>
      </c>
      <c r="F954" s="40">
        <v>17.57</v>
      </c>
      <c r="G954" s="39">
        <v>6.1</v>
      </c>
      <c r="H954" s="39">
        <v>107.17</v>
      </c>
      <c r="I954" s="38" t="s">
        <v>6579</v>
      </c>
    </row>
    <row r="955" spans="1:9">
      <c r="A955" s="38" t="s">
        <v>828</v>
      </c>
      <c r="B955" s="42">
        <v>44743.594780092593</v>
      </c>
      <c r="C955" s="41">
        <v>18889</v>
      </c>
      <c r="D955" s="41">
        <v>320</v>
      </c>
      <c r="E955" s="38" t="s">
        <v>6580</v>
      </c>
      <c r="F955" s="40">
        <v>22.63</v>
      </c>
      <c r="G955" s="39">
        <v>4.4800000000000004</v>
      </c>
      <c r="H955" s="39">
        <v>101.38</v>
      </c>
      <c r="I955" s="38" t="s">
        <v>6579</v>
      </c>
    </row>
    <row r="956" spans="1:9">
      <c r="A956" s="38" t="s">
        <v>828</v>
      </c>
      <c r="B956" s="42">
        <v>44748.62164351852</v>
      </c>
      <c r="C956" s="41">
        <v>19196</v>
      </c>
      <c r="D956" s="41">
        <v>307</v>
      </c>
      <c r="E956" s="38" t="s">
        <v>6580</v>
      </c>
      <c r="F956" s="40">
        <v>23.33</v>
      </c>
      <c r="G956" s="39">
        <v>4.3499999999999996</v>
      </c>
      <c r="H956" s="39">
        <v>101.47</v>
      </c>
      <c r="I956" s="38" t="s">
        <v>6579</v>
      </c>
    </row>
    <row r="957" spans="1:9">
      <c r="A957" s="38" t="s">
        <v>3864</v>
      </c>
      <c r="B957" s="42">
        <v>44748.818935185183</v>
      </c>
      <c r="C957" s="41">
        <v>34893</v>
      </c>
      <c r="D957" s="41">
        <v>231</v>
      </c>
      <c r="E957" s="38" t="s">
        <v>6580</v>
      </c>
      <c r="F957" s="40">
        <v>8.93</v>
      </c>
      <c r="G957" s="39">
        <v>4.76</v>
      </c>
      <c r="H957" s="39">
        <v>42.52</v>
      </c>
      <c r="I957" s="38" t="s">
        <v>6579</v>
      </c>
    </row>
    <row r="958" spans="1:9">
      <c r="A958" s="38" t="s">
        <v>3267</v>
      </c>
      <c r="B958" s="42">
        <v>44747.475925925923</v>
      </c>
      <c r="C958" s="41">
        <v>12036</v>
      </c>
      <c r="D958" s="41">
        <v>325</v>
      </c>
      <c r="E958" s="38" t="s">
        <v>6580</v>
      </c>
      <c r="F958" s="40">
        <v>13.45</v>
      </c>
      <c r="G958" s="39">
        <v>4.5599999999999996</v>
      </c>
      <c r="H958" s="39">
        <v>61.35</v>
      </c>
      <c r="I958" s="38" t="s">
        <v>6579</v>
      </c>
    </row>
    <row r="959" spans="1:9">
      <c r="A959" s="38" t="s">
        <v>1790</v>
      </c>
      <c r="B959" s="42">
        <v>44748.493692129632</v>
      </c>
      <c r="C959" s="41">
        <v>21325</v>
      </c>
      <c r="D959" s="41">
        <v>457</v>
      </c>
      <c r="E959" s="38" t="s">
        <v>6580</v>
      </c>
      <c r="F959" s="40">
        <v>13.18</v>
      </c>
      <c r="G959" s="39">
        <v>4.3</v>
      </c>
      <c r="H959" s="39">
        <v>56.67</v>
      </c>
      <c r="I959" s="38" t="s">
        <v>6579</v>
      </c>
    </row>
    <row r="960" spans="1:9">
      <c r="A960" s="38" t="s">
        <v>4327</v>
      </c>
      <c r="B960" s="42">
        <v>44747.715115740742</v>
      </c>
      <c r="C960" s="41">
        <v>22390</v>
      </c>
      <c r="D960" s="41">
        <v>298</v>
      </c>
      <c r="E960" s="38" t="s">
        <v>6580</v>
      </c>
      <c r="F960" s="40">
        <v>12.31</v>
      </c>
      <c r="G960" s="39">
        <v>3.98</v>
      </c>
      <c r="H960" s="39">
        <v>49</v>
      </c>
      <c r="I960" s="38" t="s">
        <v>6579</v>
      </c>
    </row>
    <row r="961" spans="1:9">
      <c r="A961" s="38" t="s">
        <v>1795</v>
      </c>
      <c r="B961" s="42">
        <v>44747.527291666665</v>
      </c>
      <c r="C961" s="41">
        <v>27578</v>
      </c>
      <c r="D961" s="41">
        <v>319</v>
      </c>
      <c r="E961" s="38" t="s">
        <v>6580</v>
      </c>
      <c r="F961" s="40">
        <v>12.9</v>
      </c>
      <c r="G961" s="39">
        <v>4.04</v>
      </c>
      <c r="H961" s="39">
        <v>52.11</v>
      </c>
      <c r="I961" s="38" t="s">
        <v>6579</v>
      </c>
    </row>
    <row r="962" spans="1:9">
      <c r="A962" s="38" t="s">
        <v>1795</v>
      </c>
      <c r="B962" s="42">
        <v>44750.480532407404</v>
      </c>
      <c r="C962" s="41">
        <v>27892</v>
      </c>
      <c r="D962" s="41">
        <v>314</v>
      </c>
      <c r="E962" s="38" t="s">
        <v>6580</v>
      </c>
      <c r="F962" s="40">
        <v>12.34</v>
      </c>
      <c r="G962" s="39">
        <v>3.96</v>
      </c>
      <c r="H962" s="39">
        <v>48.88</v>
      </c>
      <c r="I962" s="38" t="s">
        <v>6579</v>
      </c>
    </row>
    <row r="963" spans="1:9">
      <c r="A963" s="38" t="s">
        <v>1800</v>
      </c>
      <c r="B963" s="42">
        <v>44743.391377314816</v>
      </c>
      <c r="C963" s="41">
        <v>18394</v>
      </c>
      <c r="D963" s="41">
        <v>294</v>
      </c>
      <c r="E963" s="38" t="s">
        <v>6580</v>
      </c>
      <c r="F963" s="40">
        <v>11.46</v>
      </c>
      <c r="G963" s="39">
        <v>4.0999999999999996</v>
      </c>
      <c r="H963" s="39">
        <v>46.99</v>
      </c>
      <c r="I963" s="38" t="s">
        <v>6579</v>
      </c>
    </row>
    <row r="964" spans="1:9">
      <c r="A964" s="38" t="s">
        <v>1800</v>
      </c>
      <c r="B964" s="42">
        <v>44749.323981481481</v>
      </c>
      <c r="C964" s="41">
        <v>18675</v>
      </c>
      <c r="D964" s="41">
        <v>281</v>
      </c>
      <c r="E964" s="38" t="s">
        <v>6580</v>
      </c>
      <c r="F964" s="40">
        <v>11.63</v>
      </c>
      <c r="G964" s="39">
        <v>3.95</v>
      </c>
      <c r="H964" s="39">
        <v>45.94</v>
      </c>
      <c r="I964" s="38" t="s">
        <v>6579</v>
      </c>
    </row>
    <row r="965" spans="1:9">
      <c r="A965" s="38" t="s">
        <v>3278</v>
      </c>
      <c r="B965" s="42">
        <v>44743.518599537034</v>
      </c>
      <c r="C965" s="41">
        <v>22350</v>
      </c>
      <c r="D965" s="41">
        <v>352</v>
      </c>
      <c r="E965" s="38" t="s">
        <v>6580</v>
      </c>
      <c r="F965" s="40">
        <v>13.6</v>
      </c>
      <c r="G965" s="39">
        <v>4.3</v>
      </c>
      <c r="H965" s="39">
        <v>58.48</v>
      </c>
      <c r="I965" s="38" t="s">
        <v>6579</v>
      </c>
    </row>
    <row r="966" spans="1:9">
      <c r="A966" s="38" t="s">
        <v>3278</v>
      </c>
      <c r="B966" s="42">
        <v>44749.350590277776</v>
      </c>
      <c r="C966" s="41">
        <v>22630</v>
      </c>
      <c r="D966" s="41">
        <v>280</v>
      </c>
      <c r="E966" s="38" t="s">
        <v>6580</v>
      </c>
      <c r="F966" s="40">
        <v>12.25</v>
      </c>
      <c r="G966" s="39">
        <v>4.2</v>
      </c>
      <c r="H966" s="39">
        <v>51.43</v>
      </c>
      <c r="I966" s="38" t="s">
        <v>6579</v>
      </c>
    </row>
    <row r="967" spans="1:9">
      <c r="A967" s="38" t="s">
        <v>834</v>
      </c>
      <c r="B967" s="42">
        <v>44747.490231481483</v>
      </c>
      <c r="C967" s="41">
        <v>19779</v>
      </c>
      <c r="D967" s="41">
        <v>286</v>
      </c>
      <c r="E967" s="38" t="s">
        <v>6580</v>
      </c>
      <c r="F967" s="40">
        <v>11.37</v>
      </c>
      <c r="G967" s="39">
        <v>4.34</v>
      </c>
      <c r="H967" s="39">
        <v>49.37</v>
      </c>
      <c r="I967" s="38" t="s">
        <v>6579</v>
      </c>
    </row>
    <row r="968" spans="1:9">
      <c r="A968" s="38" t="s">
        <v>3289</v>
      </c>
      <c r="B968" s="42">
        <v>44747.311712962961</v>
      </c>
      <c r="C968" s="41">
        <v>41955</v>
      </c>
      <c r="D968" s="41">
        <v>322</v>
      </c>
      <c r="E968" s="38" t="s">
        <v>6580</v>
      </c>
      <c r="F968" s="40">
        <v>12.59</v>
      </c>
      <c r="G968" s="39">
        <v>4.4000000000000004</v>
      </c>
      <c r="H968" s="39">
        <v>55.41</v>
      </c>
      <c r="I968" s="38" t="s">
        <v>6579</v>
      </c>
    </row>
    <row r="969" spans="1:9">
      <c r="A969" s="38" t="s">
        <v>3289</v>
      </c>
      <c r="B969" s="42">
        <v>44749.383518518516</v>
      </c>
      <c r="C969" s="41">
        <v>42280</v>
      </c>
      <c r="D969" s="41">
        <v>325</v>
      </c>
      <c r="E969" s="38" t="s">
        <v>6580</v>
      </c>
      <c r="F969" s="40">
        <v>11.37</v>
      </c>
      <c r="G969" s="39">
        <v>4.4000000000000004</v>
      </c>
      <c r="H969" s="39">
        <v>50</v>
      </c>
      <c r="I969" s="38" t="s">
        <v>6579</v>
      </c>
    </row>
    <row r="970" spans="1:9">
      <c r="A970" s="38" t="s">
        <v>3289</v>
      </c>
      <c r="B970" s="42">
        <v>44750.473275462966</v>
      </c>
      <c r="C970" s="41">
        <v>42596</v>
      </c>
      <c r="D970" s="41">
        <v>356</v>
      </c>
      <c r="E970" s="38" t="s">
        <v>6580</v>
      </c>
      <c r="F970" s="40">
        <v>14.07</v>
      </c>
      <c r="G970" s="39">
        <v>4.16</v>
      </c>
      <c r="H970" s="39">
        <v>58.51</v>
      </c>
      <c r="I970" s="38" t="s">
        <v>6579</v>
      </c>
    </row>
    <row r="971" spans="1:9">
      <c r="A971" s="38" t="s">
        <v>1770</v>
      </c>
      <c r="B971" s="42">
        <v>44743.330335648148</v>
      </c>
      <c r="C971" s="41">
        <v>16031</v>
      </c>
      <c r="D971" s="41">
        <v>261</v>
      </c>
      <c r="E971" s="38" t="s">
        <v>6580</v>
      </c>
      <c r="F971" s="40">
        <v>10.7</v>
      </c>
      <c r="G971" s="39">
        <v>4.25</v>
      </c>
      <c r="H971" s="39">
        <v>45.48</v>
      </c>
      <c r="I971" s="38" t="s">
        <v>6579</v>
      </c>
    </row>
    <row r="972" spans="1:9">
      <c r="A972" s="38" t="s">
        <v>3874</v>
      </c>
      <c r="B972" s="42">
        <v>44743.299699074072</v>
      </c>
      <c r="C972" s="41">
        <v>9369</v>
      </c>
      <c r="D972" s="41">
        <v>262</v>
      </c>
      <c r="E972" s="38" t="s">
        <v>6580</v>
      </c>
      <c r="F972" s="40">
        <v>10.65</v>
      </c>
      <c r="G972" s="39">
        <v>4.13</v>
      </c>
      <c r="H972" s="39">
        <v>43.99</v>
      </c>
      <c r="I972" s="38" t="s">
        <v>6579</v>
      </c>
    </row>
    <row r="973" spans="1:9">
      <c r="A973" s="38" t="s">
        <v>3874</v>
      </c>
      <c r="B973" s="42">
        <v>44748.308206018519</v>
      </c>
      <c r="C973" s="41">
        <v>9692</v>
      </c>
      <c r="D973" s="41">
        <v>323</v>
      </c>
      <c r="E973" s="38" t="s">
        <v>6580</v>
      </c>
      <c r="F973" s="40">
        <v>13.51</v>
      </c>
      <c r="G973" s="39">
        <v>4.04</v>
      </c>
      <c r="H973" s="39">
        <v>54.6</v>
      </c>
      <c r="I973" s="38" t="s">
        <v>6579</v>
      </c>
    </row>
    <row r="974" spans="1:9">
      <c r="A974" s="38" t="s">
        <v>3874</v>
      </c>
      <c r="B974" s="42">
        <v>44749.730578703704</v>
      </c>
      <c r="C974" s="41">
        <v>10005</v>
      </c>
      <c r="D974" s="41">
        <v>313</v>
      </c>
      <c r="E974" s="38" t="s">
        <v>6580</v>
      </c>
      <c r="F974" s="40">
        <v>13.59</v>
      </c>
      <c r="G974" s="39">
        <v>4.25</v>
      </c>
      <c r="H974" s="39">
        <v>57.74</v>
      </c>
      <c r="I974" s="38" t="s">
        <v>6579</v>
      </c>
    </row>
    <row r="975" spans="1:9">
      <c r="A975" s="38" t="s">
        <v>2647</v>
      </c>
      <c r="B975" s="42">
        <v>44748.416446759256</v>
      </c>
      <c r="C975" s="41">
        <v>16149</v>
      </c>
      <c r="D975" s="41">
        <v>335</v>
      </c>
      <c r="E975" s="38" t="s">
        <v>6580</v>
      </c>
      <c r="F975" s="40">
        <v>11.68</v>
      </c>
      <c r="G975" s="39">
        <v>5.2</v>
      </c>
      <c r="H975" s="39">
        <v>60.71</v>
      </c>
      <c r="I975" s="38" t="s">
        <v>6579</v>
      </c>
    </row>
    <row r="976" spans="1:9">
      <c r="A976" s="38" t="s">
        <v>3879</v>
      </c>
      <c r="B976" s="42">
        <v>44748.311388888891</v>
      </c>
      <c r="C976" s="41">
        <v>0</v>
      </c>
      <c r="D976" s="41">
        <v>248</v>
      </c>
      <c r="E976" s="38" t="s">
        <v>6580</v>
      </c>
      <c r="F976" s="40">
        <v>10.62</v>
      </c>
      <c r="G976" s="39">
        <v>5.2</v>
      </c>
      <c r="H976" s="39">
        <v>55.25</v>
      </c>
      <c r="I976" s="38" t="s">
        <v>6579</v>
      </c>
    </row>
    <row r="977" spans="1:9">
      <c r="A977" s="38" t="s">
        <v>3294</v>
      </c>
      <c r="B977" s="42">
        <v>44749.790543981479</v>
      </c>
      <c r="C977" s="41">
        <v>22478</v>
      </c>
      <c r="D977" s="41">
        <v>346</v>
      </c>
      <c r="E977" s="38" t="s">
        <v>6580</v>
      </c>
      <c r="F977" s="40">
        <v>12.84</v>
      </c>
      <c r="G977" s="39">
        <v>5.3</v>
      </c>
      <c r="H977" s="39">
        <v>68.06</v>
      </c>
      <c r="I977" s="38" t="s">
        <v>6579</v>
      </c>
    </row>
    <row r="978" spans="1:9">
      <c r="A978" s="38" t="s">
        <v>1775</v>
      </c>
      <c r="B978" s="42">
        <v>44749.396006944444</v>
      </c>
      <c r="C978" s="41">
        <v>22890</v>
      </c>
      <c r="D978" s="41">
        <v>303</v>
      </c>
      <c r="E978" s="38" t="s">
        <v>6580</v>
      </c>
      <c r="F978" s="40">
        <v>13.01</v>
      </c>
      <c r="G978" s="39">
        <v>4.9000000000000004</v>
      </c>
      <c r="H978" s="39">
        <v>63.76</v>
      </c>
      <c r="I978" s="38" t="s">
        <v>6579</v>
      </c>
    </row>
    <row r="979" spans="1:9">
      <c r="A979" s="38" t="s">
        <v>1780</v>
      </c>
      <c r="B979" s="42">
        <v>44747.577256944445</v>
      </c>
      <c r="C979" s="41">
        <v>0</v>
      </c>
      <c r="D979" s="41">
        <v>353</v>
      </c>
      <c r="E979" s="38" t="s">
        <v>6580</v>
      </c>
      <c r="F979" s="40">
        <v>13.79</v>
      </c>
      <c r="G979" s="39">
        <v>4.4000000000000004</v>
      </c>
      <c r="H979" s="39">
        <v>60.7</v>
      </c>
      <c r="I979" s="38" t="s">
        <v>6579</v>
      </c>
    </row>
    <row r="980" spans="1:9">
      <c r="A980" s="38" t="s">
        <v>1780</v>
      </c>
      <c r="B980" s="42">
        <v>44749.502604166664</v>
      </c>
      <c r="C980" s="41">
        <v>26213</v>
      </c>
      <c r="D980" s="41">
        <v>328</v>
      </c>
      <c r="E980" s="38" t="s">
        <v>6580</v>
      </c>
      <c r="F980" s="40">
        <v>12.81</v>
      </c>
      <c r="G980" s="39">
        <v>4.16</v>
      </c>
      <c r="H980" s="39">
        <v>53.27</v>
      </c>
      <c r="I980" s="38" t="s">
        <v>6579</v>
      </c>
    </row>
    <row r="981" spans="1:9">
      <c r="A981" s="38" t="s">
        <v>4337</v>
      </c>
      <c r="B981" s="42">
        <v>44743.737361111111</v>
      </c>
      <c r="C981" s="41">
        <v>36521</v>
      </c>
      <c r="D981" s="41">
        <v>315</v>
      </c>
      <c r="E981" s="38" t="s">
        <v>6580</v>
      </c>
      <c r="F981" s="40">
        <v>11.77</v>
      </c>
      <c r="G981" s="39">
        <v>4.93</v>
      </c>
      <c r="H981" s="39">
        <v>58.02</v>
      </c>
      <c r="I981" s="38" t="s">
        <v>6579</v>
      </c>
    </row>
    <row r="982" spans="1:9">
      <c r="A982" s="38" t="s">
        <v>4337</v>
      </c>
      <c r="B982" s="42">
        <v>44748.421793981484</v>
      </c>
      <c r="C982" s="41">
        <v>36886</v>
      </c>
      <c r="D982" s="41">
        <v>365</v>
      </c>
      <c r="E982" s="38" t="s">
        <v>6580</v>
      </c>
      <c r="F982" s="40">
        <v>12.04</v>
      </c>
      <c r="G982" s="39">
        <v>4.93</v>
      </c>
      <c r="H982" s="39">
        <v>59.37</v>
      </c>
      <c r="I982" s="38" t="s">
        <v>6579</v>
      </c>
    </row>
    <row r="983" spans="1:9">
      <c r="A983" s="38" t="s">
        <v>839</v>
      </c>
      <c r="B983" s="42">
        <v>44750.385324074072</v>
      </c>
      <c r="C983" s="41">
        <v>14287</v>
      </c>
      <c r="D983" s="41">
        <v>353</v>
      </c>
      <c r="E983" s="38" t="s">
        <v>6580</v>
      </c>
      <c r="F983" s="40">
        <v>13.82</v>
      </c>
      <c r="G983" s="39">
        <v>4.84</v>
      </c>
      <c r="H983" s="39">
        <v>66.88</v>
      </c>
      <c r="I983" s="38" t="s">
        <v>6579</v>
      </c>
    </row>
    <row r="984" spans="1:9">
      <c r="A984" s="38" t="s">
        <v>3262</v>
      </c>
      <c r="B984" s="42">
        <v>44743.361631944441</v>
      </c>
      <c r="C984" s="41">
        <v>25555</v>
      </c>
      <c r="D984" s="41">
        <v>55</v>
      </c>
      <c r="E984" s="38" t="s">
        <v>6580</v>
      </c>
      <c r="F984" s="40">
        <v>3.7</v>
      </c>
      <c r="G984" s="39">
        <v>5.41</v>
      </c>
      <c r="H984" s="39">
        <v>20</v>
      </c>
      <c r="I984" s="38" t="s">
        <v>6579</v>
      </c>
    </row>
    <row r="985" spans="1:9">
      <c r="A985" s="38" t="s">
        <v>3262</v>
      </c>
      <c r="B985" s="42">
        <v>44743.771331018521</v>
      </c>
      <c r="C985" s="41">
        <v>25555</v>
      </c>
      <c r="D985" s="41">
        <v>63</v>
      </c>
      <c r="E985" s="38" t="s">
        <v>6580</v>
      </c>
      <c r="F985" s="40">
        <v>4.2300000000000004</v>
      </c>
      <c r="G985" s="39">
        <v>4.7300000000000004</v>
      </c>
      <c r="H985" s="39">
        <v>20</v>
      </c>
      <c r="I985" s="38" t="s">
        <v>6579</v>
      </c>
    </row>
    <row r="986" spans="1:9">
      <c r="A986" s="38" t="s">
        <v>3262</v>
      </c>
      <c r="B986" s="42">
        <v>44744.742638888885</v>
      </c>
      <c r="C986" s="41">
        <v>25555</v>
      </c>
      <c r="D986" s="41">
        <v>62</v>
      </c>
      <c r="E986" s="38" t="s">
        <v>6580</v>
      </c>
      <c r="F986" s="40">
        <v>4.1900000000000004</v>
      </c>
      <c r="G986" s="39">
        <v>4.7699999999999996</v>
      </c>
      <c r="H986" s="39">
        <v>20</v>
      </c>
      <c r="I986" s="38" t="s">
        <v>6579</v>
      </c>
    </row>
    <row r="987" spans="1:9">
      <c r="A987" s="38" t="s">
        <v>3262</v>
      </c>
      <c r="B987" s="42">
        <v>44747.784930555557</v>
      </c>
      <c r="C987" s="41">
        <v>25555</v>
      </c>
      <c r="D987" s="41">
        <v>94</v>
      </c>
      <c r="E987" s="38" t="s">
        <v>6580</v>
      </c>
      <c r="F987" s="40">
        <v>6.29</v>
      </c>
      <c r="G987" s="39">
        <v>4.7699999999999996</v>
      </c>
      <c r="H987" s="39">
        <v>30</v>
      </c>
      <c r="I987" s="38" t="s">
        <v>6579</v>
      </c>
    </row>
    <row r="988" spans="1:9">
      <c r="A988" s="38" t="s">
        <v>3262</v>
      </c>
      <c r="B988" s="42">
        <v>44748.363900462966</v>
      </c>
      <c r="C988" s="41">
        <v>25555</v>
      </c>
      <c r="D988" s="41">
        <v>96</v>
      </c>
      <c r="E988" s="38" t="s">
        <v>6580</v>
      </c>
      <c r="F988" s="40">
        <v>6.43</v>
      </c>
      <c r="G988" s="39">
        <v>4.67</v>
      </c>
      <c r="H988" s="39">
        <v>30</v>
      </c>
      <c r="I988" s="38" t="s">
        <v>6579</v>
      </c>
    </row>
    <row r="989" spans="1:9">
      <c r="A989" s="38" t="s">
        <v>3262</v>
      </c>
      <c r="B989" s="42">
        <v>44749.534583333334</v>
      </c>
      <c r="C989" s="41">
        <v>27166</v>
      </c>
      <c r="D989" s="41">
        <v>91</v>
      </c>
      <c r="E989" s="38" t="s">
        <v>6580</v>
      </c>
      <c r="F989" s="40">
        <v>6.09</v>
      </c>
      <c r="G989" s="39">
        <v>4.96</v>
      </c>
      <c r="H989" s="39">
        <v>30.21</v>
      </c>
      <c r="I989" s="38" t="s">
        <v>6579</v>
      </c>
    </row>
    <row r="990" spans="1:9">
      <c r="A990" s="38" t="s">
        <v>3262</v>
      </c>
      <c r="B990" s="42">
        <v>44750.352025462962</v>
      </c>
      <c r="C990" s="41">
        <v>25555</v>
      </c>
      <c r="D990" s="41">
        <v>64</v>
      </c>
      <c r="E990" s="38" t="s">
        <v>6580</v>
      </c>
      <c r="F990" s="40">
        <v>4.28</v>
      </c>
      <c r="G990" s="39">
        <v>4.67</v>
      </c>
      <c r="H990" s="39">
        <v>20</v>
      </c>
      <c r="I990" s="38" t="s">
        <v>6579</v>
      </c>
    </row>
    <row r="991" spans="1:9">
      <c r="A991" s="38" t="s">
        <v>3262</v>
      </c>
      <c r="B991" s="42">
        <v>44750.768726851849</v>
      </c>
      <c r="C991" s="41">
        <v>25555</v>
      </c>
      <c r="D991" s="41">
        <v>96</v>
      </c>
      <c r="E991" s="38" t="s">
        <v>6580</v>
      </c>
      <c r="F991" s="40">
        <v>6.41</v>
      </c>
      <c r="G991" s="39">
        <v>4.68</v>
      </c>
      <c r="H991" s="39">
        <v>30</v>
      </c>
      <c r="I991" s="38" t="s">
        <v>6579</v>
      </c>
    </row>
    <row r="992" spans="1:9">
      <c r="A992" s="38" t="s">
        <v>4322</v>
      </c>
      <c r="B992" s="42">
        <v>44747.321481481478</v>
      </c>
      <c r="C992" s="41">
        <v>57309</v>
      </c>
      <c r="D992" s="41">
        <v>214</v>
      </c>
      <c r="E992" s="38" t="s">
        <v>6580</v>
      </c>
      <c r="F992" s="40">
        <v>13.15</v>
      </c>
      <c r="G992" s="39">
        <v>4.6900000000000004</v>
      </c>
      <c r="H992" s="39">
        <v>61.66</v>
      </c>
      <c r="I992" s="38" t="s">
        <v>6579</v>
      </c>
    </row>
    <row r="993" spans="1:9">
      <c r="A993" s="38" t="s">
        <v>4322</v>
      </c>
      <c r="B993" s="42">
        <v>44749.287442129629</v>
      </c>
      <c r="C993" s="41">
        <v>57594</v>
      </c>
      <c r="D993" s="41">
        <v>285</v>
      </c>
      <c r="E993" s="38" t="s">
        <v>6580</v>
      </c>
      <c r="F993" s="40">
        <v>17.739999999999998</v>
      </c>
      <c r="G993" s="39">
        <v>4.6900000000000004</v>
      </c>
      <c r="H993" s="39">
        <v>83.17</v>
      </c>
      <c r="I993" s="38" t="s">
        <v>6579</v>
      </c>
    </row>
    <row r="994" spans="1:9">
      <c r="A994" s="38" t="s">
        <v>4322</v>
      </c>
      <c r="B994" s="42">
        <v>44750.276203703703</v>
      </c>
      <c r="C994" s="41">
        <v>57857</v>
      </c>
      <c r="D994" s="41">
        <v>263</v>
      </c>
      <c r="E994" s="38" t="s">
        <v>6580</v>
      </c>
      <c r="F994" s="40">
        <v>15.26</v>
      </c>
      <c r="G994" s="39">
        <v>4.7</v>
      </c>
      <c r="H994" s="39">
        <v>71.7</v>
      </c>
      <c r="I994" s="38" t="s">
        <v>6579</v>
      </c>
    </row>
    <row r="995" spans="1:9">
      <c r="A995" s="38" t="s">
        <v>3299</v>
      </c>
      <c r="B995" s="42">
        <v>44749.441493055558</v>
      </c>
      <c r="C995" s="41">
        <v>13491</v>
      </c>
      <c r="D995" s="41">
        <v>130</v>
      </c>
      <c r="E995" s="38" t="s">
        <v>6580</v>
      </c>
      <c r="F995" s="40">
        <v>9.75</v>
      </c>
      <c r="G995" s="39">
        <v>4.7</v>
      </c>
      <c r="H995" s="39">
        <v>45.84</v>
      </c>
      <c r="I995" s="38" t="s">
        <v>6579</v>
      </c>
    </row>
    <row r="996" spans="1:9">
      <c r="A996" s="38" t="s">
        <v>845</v>
      </c>
      <c r="B996" s="42">
        <v>44748.581956018519</v>
      </c>
      <c r="C996" s="41">
        <v>60597</v>
      </c>
      <c r="D996" s="41">
        <v>416</v>
      </c>
      <c r="E996" s="38" t="s">
        <v>6580</v>
      </c>
      <c r="F996" s="40">
        <v>17.010000000000002</v>
      </c>
      <c r="G996" s="39">
        <v>4.22</v>
      </c>
      <c r="H996" s="39">
        <v>71.78</v>
      </c>
      <c r="I996" s="38" t="s">
        <v>6579</v>
      </c>
    </row>
    <row r="997" spans="1:9">
      <c r="A997" s="38" t="s">
        <v>4729</v>
      </c>
      <c r="B997" s="42">
        <v>44743.567395833335</v>
      </c>
      <c r="C997" s="41">
        <v>20145</v>
      </c>
      <c r="D997" s="41">
        <v>214</v>
      </c>
      <c r="E997" s="38" t="s">
        <v>6580</v>
      </c>
      <c r="F997" s="40">
        <v>8.39</v>
      </c>
      <c r="G997" s="39">
        <v>4.72</v>
      </c>
      <c r="H997" s="39">
        <v>39.58</v>
      </c>
      <c r="I997" s="38" t="s">
        <v>6579</v>
      </c>
    </row>
    <row r="998" spans="1:9">
      <c r="A998" s="38" t="s">
        <v>4729</v>
      </c>
      <c r="B998" s="42">
        <v>44749.404398148145</v>
      </c>
      <c r="C998" s="41">
        <v>20621</v>
      </c>
      <c r="D998" s="41">
        <v>262</v>
      </c>
      <c r="E998" s="38" t="s">
        <v>6580</v>
      </c>
      <c r="F998" s="40">
        <v>10.29</v>
      </c>
      <c r="G998" s="39">
        <v>4.66</v>
      </c>
      <c r="H998" s="39">
        <v>47.98</v>
      </c>
      <c r="I998" s="38" t="s">
        <v>6579</v>
      </c>
    </row>
    <row r="999" spans="1:9">
      <c r="A999" s="38" t="s">
        <v>1785</v>
      </c>
      <c r="B999" s="42">
        <v>44743.642581018517</v>
      </c>
      <c r="C999" s="41">
        <v>56568</v>
      </c>
      <c r="D999" s="41">
        <v>360</v>
      </c>
      <c r="E999" s="38" t="s">
        <v>6580</v>
      </c>
      <c r="F999" s="40">
        <v>18.8</v>
      </c>
      <c r="G999" s="39">
        <v>4.9000000000000004</v>
      </c>
      <c r="H999" s="39">
        <v>92.12</v>
      </c>
      <c r="I999" s="38" t="s">
        <v>6579</v>
      </c>
    </row>
    <row r="1000" spans="1:9">
      <c r="A1000" s="38" t="s">
        <v>1785</v>
      </c>
      <c r="B1000" s="42">
        <v>44748.647928240738</v>
      </c>
      <c r="C1000" s="41">
        <v>56904</v>
      </c>
      <c r="D1000" s="41">
        <v>336</v>
      </c>
      <c r="E1000" s="38" t="s">
        <v>6580</v>
      </c>
      <c r="F1000" s="40">
        <v>21.49</v>
      </c>
      <c r="G1000" s="39">
        <v>4.6399999999999997</v>
      </c>
      <c r="H1000" s="39">
        <v>99.68</v>
      </c>
      <c r="I1000" s="38" t="s">
        <v>6579</v>
      </c>
    </row>
    <row r="1001" spans="1:9">
      <c r="A1001" s="38" t="s">
        <v>3220</v>
      </c>
      <c r="B1001" s="42">
        <v>44747.729155092595</v>
      </c>
      <c r="C1001" s="41">
        <v>90100</v>
      </c>
      <c r="D1001" s="41">
        <v>270</v>
      </c>
      <c r="E1001" s="38" t="s">
        <v>6580</v>
      </c>
      <c r="F1001" s="40">
        <v>18.350000000000001</v>
      </c>
      <c r="G1001" s="39">
        <v>4.3600000000000003</v>
      </c>
      <c r="H1001" s="39">
        <v>80</v>
      </c>
      <c r="I1001" s="38" t="s">
        <v>6579</v>
      </c>
    </row>
    <row r="1002" spans="1:9">
      <c r="A1002" s="38" t="s">
        <v>3220</v>
      </c>
      <c r="B1002" s="42">
        <v>44750.300138888888</v>
      </c>
      <c r="C1002" s="41">
        <v>90370</v>
      </c>
      <c r="D1002" s="41">
        <v>270</v>
      </c>
      <c r="E1002" s="38" t="s">
        <v>6580</v>
      </c>
      <c r="F1002" s="40">
        <v>19.920000000000002</v>
      </c>
      <c r="G1002" s="39">
        <v>4.4000000000000004</v>
      </c>
      <c r="H1002" s="39">
        <v>87.66</v>
      </c>
      <c r="I1002" s="38" t="s">
        <v>6579</v>
      </c>
    </row>
    <row r="1003" spans="1:9">
      <c r="A1003" s="38" t="s">
        <v>3225</v>
      </c>
      <c r="B1003" s="42">
        <v>44747.304849537039</v>
      </c>
      <c r="C1003" s="41">
        <v>156739</v>
      </c>
      <c r="D1003" s="41">
        <v>254</v>
      </c>
      <c r="E1003" s="38" t="s">
        <v>6580</v>
      </c>
      <c r="F1003" s="40">
        <v>16.28</v>
      </c>
      <c r="G1003" s="39">
        <v>4.3</v>
      </c>
      <c r="H1003" s="39">
        <v>70</v>
      </c>
      <c r="I1003" s="38" t="s">
        <v>6579</v>
      </c>
    </row>
    <row r="1004" spans="1:9">
      <c r="A1004" s="38" t="s">
        <v>3225</v>
      </c>
      <c r="B1004" s="42">
        <v>44748.303229166668</v>
      </c>
      <c r="C1004" s="41">
        <v>156908</v>
      </c>
      <c r="D1004" s="41">
        <v>169</v>
      </c>
      <c r="E1004" s="38" t="s">
        <v>6580</v>
      </c>
      <c r="F1004" s="40">
        <v>10.51</v>
      </c>
      <c r="G1004" s="39">
        <v>4.37</v>
      </c>
      <c r="H1004" s="39">
        <v>45.91</v>
      </c>
      <c r="I1004" s="38" t="s">
        <v>6579</v>
      </c>
    </row>
    <row r="1005" spans="1:9">
      <c r="A1005" s="38" t="s">
        <v>3225</v>
      </c>
      <c r="B1005" s="42">
        <v>44749.270671296297</v>
      </c>
      <c r="C1005" s="41">
        <v>157136</v>
      </c>
      <c r="D1005" s="41">
        <v>228</v>
      </c>
      <c r="E1005" s="38" t="s">
        <v>6580</v>
      </c>
      <c r="F1005" s="40">
        <v>13.41</v>
      </c>
      <c r="G1005" s="39">
        <v>4.28</v>
      </c>
      <c r="H1005" s="39">
        <v>57.4</v>
      </c>
      <c r="I1005" s="38" t="s">
        <v>6579</v>
      </c>
    </row>
    <row r="1006" spans="1:9">
      <c r="A1006" s="38" t="s">
        <v>3225</v>
      </c>
      <c r="B1006" s="42">
        <v>44750.317060185182</v>
      </c>
      <c r="C1006" s="41">
        <v>157320</v>
      </c>
      <c r="D1006" s="41">
        <v>184</v>
      </c>
      <c r="E1006" s="38" t="s">
        <v>6580</v>
      </c>
      <c r="F1006" s="40">
        <v>11.27</v>
      </c>
      <c r="G1006" s="39">
        <v>4.26</v>
      </c>
      <c r="H1006" s="39">
        <v>47.99</v>
      </c>
      <c r="I1006" s="38" t="s">
        <v>6579</v>
      </c>
    </row>
    <row r="1007" spans="1:9">
      <c r="A1007" s="38" t="s">
        <v>1737</v>
      </c>
      <c r="B1007" s="42">
        <v>44748.71738425926</v>
      </c>
      <c r="C1007" s="41">
        <v>66318</v>
      </c>
      <c r="D1007" s="41">
        <v>325</v>
      </c>
      <c r="E1007" s="38" t="s">
        <v>6580</v>
      </c>
      <c r="F1007" s="40">
        <v>16.72</v>
      </c>
      <c r="G1007" s="39">
        <v>4.3899999999999997</v>
      </c>
      <c r="H1007" s="39">
        <v>73.41</v>
      </c>
      <c r="I1007" s="38" t="s">
        <v>6579</v>
      </c>
    </row>
    <row r="1008" spans="1:9">
      <c r="A1008" s="38" t="s">
        <v>1742</v>
      </c>
      <c r="B1008" s="42">
        <v>44748.569305555553</v>
      </c>
      <c r="C1008" s="41">
        <v>93049</v>
      </c>
      <c r="D1008" s="41">
        <v>271</v>
      </c>
      <c r="E1008" s="38" t="s">
        <v>6580</v>
      </c>
      <c r="F1008" s="40">
        <v>14.69</v>
      </c>
      <c r="G1008" s="39">
        <v>4.28</v>
      </c>
      <c r="H1008" s="39">
        <v>62.88</v>
      </c>
      <c r="I1008" s="38" t="s">
        <v>6579</v>
      </c>
    </row>
    <row r="1009" spans="1:9">
      <c r="A1009" s="38" t="s">
        <v>1742</v>
      </c>
      <c r="B1009" s="42">
        <v>44750.434212962966</v>
      </c>
      <c r="C1009" s="41">
        <v>93259</v>
      </c>
      <c r="D1009" s="41">
        <v>210</v>
      </c>
      <c r="E1009" s="38" t="s">
        <v>6580</v>
      </c>
      <c r="F1009" s="40">
        <v>10.09</v>
      </c>
      <c r="G1009" s="39">
        <v>4.2699999999999996</v>
      </c>
      <c r="H1009" s="39">
        <v>43.08</v>
      </c>
      <c r="I1009" s="38" t="s">
        <v>6579</v>
      </c>
    </row>
    <row r="1010" spans="1:9">
      <c r="A1010" s="38" t="s">
        <v>874</v>
      </c>
      <c r="B1010" s="42">
        <v>44750.420995370368</v>
      </c>
      <c r="C1010" s="41">
        <v>42654</v>
      </c>
      <c r="D1010" s="41">
        <v>245</v>
      </c>
      <c r="E1010" s="38" t="s">
        <v>6580</v>
      </c>
      <c r="F1010" s="40">
        <v>11.09</v>
      </c>
      <c r="G1010" s="39">
        <v>3.87</v>
      </c>
      <c r="H1010" s="39">
        <v>42.91</v>
      </c>
      <c r="I1010" s="38" t="s">
        <v>6579</v>
      </c>
    </row>
    <row r="1011" spans="1:9">
      <c r="A1011" s="38" t="s">
        <v>879</v>
      </c>
      <c r="B1011" s="42">
        <v>44748.617708333331</v>
      </c>
      <c r="C1011" s="41">
        <v>65155</v>
      </c>
      <c r="D1011" s="41">
        <v>260</v>
      </c>
      <c r="E1011" s="38" t="s">
        <v>6580</v>
      </c>
      <c r="F1011" s="40">
        <v>15.72</v>
      </c>
      <c r="G1011" s="39">
        <v>4.1900000000000004</v>
      </c>
      <c r="H1011" s="39">
        <v>65.930000000000007</v>
      </c>
      <c r="I1011" s="38" t="s">
        <v>6579</v>
      </c>
    </row>
    <row r="1012" spans="1:9">
      <c r="A1012" s="38" t="s">
        <v>3230</v>
      </c>
      <c r="B1012" s="42">
        <v>44747.387546296297</v>
      </c>
      <c r="C1012" s="41">
        <v>71829</v>
      </c>
      <c r="D1012" s="41">
        <v>195</v>
      </c>
      <c r="E1012" s="38" t="s">
        <v>6580</v>
      </c>
      <c r="F1012" s="40">
        <v>7.91</v>
      </c>
      <c r="G1012" s="39">
        <v>4.4000000000000004</v>
      </c>
      <c r="H1012" s="39">
        <v>34.799999999999997</v>
      </c>
      <c r="I1012" s="38" t="s">
        <v>6579</v>
      </c>
    </row>
    <row r="1013" spans="1:9">
      <c r="A1013" s="38" t="s">
        <v>3230</v>
      </c>
      <c r="B1013" s="42">
        <v>44749.368807870371</v>
      </c>
      <c r="C1013" s="41">
        <v>72124</v>
      </c>
      <c r="D1013" s="41">
        <v>295</v>
      </c>
      <c r="E1013" s="38" t="s">
        <v>6580</v>
      </c>
      <c r="F1013" s="40">
        <v>11.54</v>
      </c>
      <c r="G1013" s="39">
        <v>4.3</v>
      </c>
      <c r="H1013" s="39">
        <v>49.61</v>
      </c>
      <c r="I1013" s="38" t="s">
        <v>6579</v>
      </c>
    </row>
    <row r="1014" spans="1:9">
      <c r="A1014" s="38" t="s">
        <v>4287</v>
      </c>
      <c r="B1014" s="42">
        <v>44743.441562499997</v>
      </c>
      <c r="C1014" s="41">
        <v>84801</v>
      </c>
      <c r="D1014" s="41">
        <v>237</v>
      </c>
      <c r="E1014" s="38" t="s">
        <v>6580</v>
      </c>
      <c r="F1014" s="40">
        <v>10.58</v>
      </c>
      <c r="G1014" s="39">
        <v>4.7</v>
      </c>
      <c r="H1014" s="39">
        <v>49.73</v>
      </c>
      <c r="I1014" s="38" t="s">
        <v>6579</v>
      </c>
    </row>
    <row r="1015" spans="1:9">
      <c r="A1015" s="38" t="s">
        <v>4287</v>
      </c>
      <c r="B1015" s="42">
        <v>44750.26321759259</v>
      </c>
      <c r="C1015" s="41">
        <v>85039</v>
      </c>
      <c r="D1015" s="41">
        <v>238</v>
      </c>
      <c r="E1015" s="38" t="s">
        <v>6580</v>
      </c>
      <c r="F1015" s="40">
        <v>17.05</v>
      </c>
      <c r="G1015" s="39">
        <v>4.1100000000000003</v>
      </c>
      <c r="H1015" s="39">
        <v>70.06</v>
      </c>
      <c r="I1015" s="38" t="s">
        <v>6579</v>
      </c>
    </row>
    <row r="1016" spans="1:9">
      <c r="A1016" s="38" t="s">
        <v>3240</v>
      </c>
      <c r="B1016" s="42">
        <v>44743.592858796299</v>
      </c>
      <c r="C1016" s="41">
        <v>84812</v>
      </c>
      <c r="D1016" s="41">
        <v>306</v>
      </c>
      <c r="E1016" s="38" t="s">
        <v>6580</v>
      </c>
      <c r="F1016" s="40">
        <v>19.59</v>
      </c>
      <c r="G1016" s="39">
        <v>4.3099999999999996</v>
      </c>
      <c r="H1016" s="39">
        <v>84.42</v>
      </c>
      <c r="I1016" s="38" t="s">
        <v>6579</v>
      </c>
    </row>
    <row r="1017" spans="1:9">
      <c r="A1017" s="38" t="s">
        <v>3240</v>
      </c>
      <c r="B1017" s="42">
        <v>44747.674525462964</v>
      </c>
      <c r="C1017" s="41">
        <v>85070</v>
      </c>
      <c r="D1017" s="41">
        <v>258</v>
      </c>
      <c r="E1017" s="38" t="s">
        <v>6580</v>
      </c>
      <c r="F1017" s="40">
        <v>16.84</v>
      </c>
      <c r="G1017" s="39">
        <v>4.4800000000000004</v>
      </c>
      <c r="H1017" s="39">
        <v>75.36</v>
      </c>
      <c r="I1017" s="38" t="s">
        <v>6579</v>
      </c>
    </row>
    <row r="1018" spans="1:9">
      <c r="A1018" s="38" t="s">
        <v>4292</v>
      </c>
      <c r="B1018" s="42">
        <v>44749.654143518521</v>
      </c>
      <c r="C1018" s="41">
        <v>81628</v>
      </c>
      <c r="D1018" s="41">
        <v>362</v>
      </c>
      <c r="E1018" s="38" t="s">
        <v>6580</v>
      </c>
      <c r="F1018" s="40">
        <v>16.04</v>
      </c>
      <c r="G1018" s="39">
        <v>5.8</v>
      </c>
      <c r="H1018" s="39">
        <v>92.99</v>
      </c>
      <c r="I1018" s="38" t="s">
        <v>6579</v>
      </c>
    </row>
    <row r="1019" spans="1:9">
      <c r="A1019" s="38" t="s">
        <v>1759</v>
      </c>
      <c r="B1019" s="42">
        <v>44748.505162037036</v>
      </c>
      <c r="C1019" s="41">
        <v>93979</v>
      </c>
      <c r="D1019" s="41">
        <v>357</v>
      </c>
      <c r="E1019" s="38" t="s">
        <v>6585</v>
      </c>
      <c r="F1019" s="40">
        <v>16.38</v>
      </c>
      <c r="G1019" s="39">
        <v>6.1</v>
      </c>
      <c r="H1019" s="39">
        <v>99.87</v>
      </c>
      <c r="I1019" s="38" t="s">
        <v>6579</v>
      </c>
    </row>
    <row r="1020" spans="1:9">
      <c r="A1020" s="38" t="s">
        <v>4297</v>
      </c>
      <c r="B1020" s="42">
        <v>44748.552233796298</v>
      </c>
      <c r="C1020" s="41">
        <v>103511</v>
      </c>
      <c r="D1020" s="41">
        <v>440</v>
      </c>
      <c r="E1020" s="38" t="s">
        <v>6585</v>
      </c>
      <c r="F1020" s="40">
        <v>18.059999999999999</v>
      </c>
      <c r="G1020" s="39">
        <v>6.3</v>
      </c>
      <c r="H1020" s="39">
        <v>113.82</v>
      </c>
      <c r="I1020" s="38" t="s">
        <v>6579</v>
      </c>
    </row>
    <row r="1021" spans="1:9">
      <c r="A1021" s="38" t="s">
        <v>1764</v>
      </c>
      <c r="B1021" s="42">
        <v>44743.527650462966</v>
      </c>
      <c r="C1021" s="41">
        <v>38000</v>
      </c>
      <c r="D1021" s="41">
        <v>306</v>
      </c>
      <c r="E1021" s="38" t="s">
        <v>6580</v>
      </c>
      <c r="F1021" s="40">
        <v>13.66</v>
      </c>
      <c r="G1021" s="39">
        <v>5</v>
      </c>
      <c r="H1021" s="39">
        <v>68.28</v>
      </c>
      <c r="I1021" s="38" t="s">
        <v>6579</v>
      </c>
    </row>
    <row r="1022" spans="1:9">
      <c r="A1022" s="38" t="s">
        <v>1764</v>
      </c>
      <c r="B1022" s="42">
        <v>44750.467465277776</v>
      </c>
      <c r="C1022" s="41">
        <v>38500</v>
      </c>
      <c r="D1022" s="41">
        <v>242</v>
      </c>
      <c r="E1022" s="38" t="s">
        <v>6580</v>
      </c>
      <c r="F1022" s="40">
        <v>10.83</v>
      </c>
      <c r="G1022" s="39">
        <v>4.9000000000000004</v>
      </c>
      <c r="H1022" s="39">
        <v>53.04</v>
      </c>
      <c r="I1022" s="38" t="s">
        <v>6579</v>
      </c>
    </row>
    <row r="1023" spans="1:9">
      <c r="A1023" s="38" t="s">
        <v>852</v>
      </c>
      <c r="B1023" s="42">
        <v>44747.419363425928</v>
      </c>
      <c r="C1023" s="41">
        <v>39168</v>
      </c>
      <c r="D1023" s="41">
        <v>321</v>
      </c>
      <c r="E1023" s="38" t="s">
        <v>6580</v>
      </c>
      <c r="F1023" s="40">
        <v>22.54</v>
      </c>
      <c r="G1023" s="39">
        <v>4.5999999999999996</v>
      </c>
      <c r="H1023" s="39">
        <v>103.69</v>
      </c>
      <c r="I1023" s="38" t="s">
        <v>6579</v>
      </c>
    </row>
    <row r="1024" spans="1:9">
      <c r="A1024" s="38" t="s">
        <v>852</v>
      </c>
      <c r="B1024" s="42">
        <v>44749.587777777779</v>
      </c>
      <c r="C1024" s="41">
        <v>39585</v>
      </c>
      <c r="D1024" s="41">
        <v>417</v>
      </c>
      <c r="E1024" s="38" t="s">
        <v>6580</v>
      </c>
      <c r="F1024" s="40">
        <v>20.87</v>
      </c>
      <c r="G1024" s="39">
        <v>4.5</v>
      </c>
      <c r="H1024" s="39">
        <v>93.93</v>
      </c>
      <c r="I1024" s="38" t="s">
        <v>6579</v>
      </c>
    </row>
    <row r="1025" spans="1:9">
      <c r="A1025" s="38" t="s">
        <v>4302</v>
      </c>
      <c r="B1025" s="42">
        <v>44749.515694444446</v>
      </c>
      <c r="C1025" s="41">
        <v>23950</v>
      </c>
      <c r="D1025" s="41">
        <v>382</v>
      </c>
      <c r="E1025" s="38" t="s">
        <v>6580</v>
      </c>
      <c r="F1025" s="40">
        <v>22.09</v>
      </c>
      <c r="G1025" s="39">
        <v>4.2</v>
      </c>
      <c r="H1025" s="39">
        <v>92.75</v>
      </c>
      <c r="I1025" s="38" t="s">
        <v>6579</v>
      </c>
    </row>
    <row r="1026" spans="1:9">
      <c r="A1026" s="38" t="s">
        <v>4307</v>
      </c>
      <c r="B1026" s="42">
        <v>44747.662800925929</v>
      </c>
      <c r="C1026" s="41">
        <v>16473</v>
      </c>
      <c r="D1026" s="41">
        <v>355</v>
      </c>
      <c r="E1026" s="38" t="s">
        <v>6580</v>
      </c>
      <c r="F1026" s="40">
        <v>19.579999999999998</v>
      </c>
      <c r="G1026" s="39">
        <v>4</v>
      </c>
      <c r="H1026" s="39">
        <v>78.3</v>
      </c>
      <c r="I1026" s="38" t="s">
        <v>6579</v>
      </c>
    </row>
    <row r="1027" spans="1:9">
      <c r="A1027" s="38" t="s">
        <v>4307</v>
      </c>
      <c r="B1027" s="42">
        <v>44749.472002314818</v>
      </c>
      <c r="C1027" s="41">
        <v>16787</v>
      </c>
      <c r="D1027" s="41">
        <v>314</v>
      </c>
      <c r="E1027" s="38" t="s">
        <v>6580</v>
      </c>
      <c r="F1027" s="40">
        <v>18</v>
      </c>
      <c r="G1027" s="39">
        <v>4.28</v>
      </c>
      <c r="H1027" s="39">
        <v>77.06</v>
      </c>
      <c r="I1027" s="38" t="s">
        <v>6579</v>
      </c>
    </row>
    <row r="1028" spans="1:9">
      <c r="A1028" s="38" t="s">
        <v>1703</v>
      </c>
      <c r="B1028" s="42">
        <v>44747.390231481484</v>
      </c>
      <c r="C1028" s="41">
        <v>18497</v>
      </c>
      <c r="D1028" s="41">
        <v>361</v>
      </c>
      <c r="E1028" s="38" t="s">
        <v>6580</v>
      </c>
      <c r="F1028" s="40">
        <v>19.5</v>
      </c>
      <c r="G1028" s="39">
        <v>4</v>
      </c>
      <c r="H1028" s="39">
        <v>78</v>
      </c>
      <c r="I1028" s="38" t="s">
        <v>6579</v>
      </c>
    </row>
    <row r="1029" spans="1:9">
      <c r="A1029" s="38" t="s">
        <v>1703</v>
      </c>
      <c r="B1029" s="42">
        <v>44749.569664351853</v>
      </c>
      <c r="C1029" s="41">
        <v>18823</v>
      </c>
      <c r="D1029" s="41">
        <v>326</v>
      </c>
      <c r="E1029" s="38" t="s">
        <v>6580</v>
      </c>
      <c r="F1029" s="40">
        <v>17.78</v>
      </c>
      <c r="G1029" s="39">
        <v>3.82</v>
      </c>
      <c r="H1029" s="39">
        <v>67.94</v>
      </c>
      <c r="I1029" s="38" t="s">
        <v>6579</v>
      </c>
    </row>
    <row r="1030" spans="1:9">
      <c r="A1030" s="38" t="s">
        <v>4312</v>
      </c>
      <c r="B1030" s="42">
        <v>44749.373206018521</v>
      </c>
      <c r="C1030" s="41">
        <v>15047</v>
      </c>
      <c r="D1030" s="41">
        <v>387</v>
      </c>
      <c r="E1030" s="38" t="s">
        <v>6580</v>
      </c>
      <c r="F1030" s="40">
        <v>21.68</v>
      </c>
      <c r="G1030" s="39">
        <v>3.95</v>
      </c>
      <c r="H1030" s="39">
        <v>85.63</v>
      </c>
      <c r="I1030" s="38" t="s">
        <v>6579</v>
      </c>
    </row>
    <row r="1031" spans="1:9">
      <c r="A1031" s="38" t="s">
        <v>1708</v>
      </c>
      <c r="B1031" s="42">
        <v>44743.630266203705</v>
      </c>
      <c r="C1031" s="41">
        <v>32587</v>
      </c>
      <c r="D1031" s="41">
        <v>414</v>
      </c>
      <c r="E1031" s="38" t="s">
        <v>6580</v>
      </c>
      <c r="F1031" s="40">
        <v>22.97</v>
      </c>
      <c r="G1031" s="39">
        <v>4.33</v>
      </c>
      <c r="H1031" s="39">
        <v>99.44</v>
      </c>
      <c r="I1031" s="38" t="s">
        <v>6579</v>
      </c>
    </row>
    <row r="1032" spans="1:9">
      <c r="A1032" s="38" t="s">
        <v>1708</v>
      </c>
      <c r="B1032" s="42">
        <v>44748.502951388888</v>
      </c>
      <c r="C1032" s="41">
        <v>32880</v>
      </c>
      <c r="D1032" s="41">
        <v>293</v>
      </c>
      <c r="E1032" s="38" t="s">
        <v>6580</v>
      </c>
      <c r="F1032" s="40">
        <v>15.38</v>
      </c>
      <c r="G1032" s="39">
        <v>4.3</v>
      </c>
      <c r="H1032" s="39">
        <v>66.13</v>
      </c>
      <c r="I1032" s="38" t="s">
        <v>6579</v>
      </c>
    </row>
    <row r="1033" spans="1:9">
      <c r="A1033" s="38" t="s">
        <v>4272</v>
      </c>
      <c r="B1033" s="42">
        <v>44748.496400462966</v>
      </c>
      <c r="C1033" s="41">
        <v>18120</v>
      </c>
      <c r="D1033" s="41">
        <v>382</v>
      </c>
      <c r="E1033" s="38" t="s">
        <v>6580</v>
      </c>
      <c r="F1033" s="40">
        <v>21.8</v>
      </c>
      <c r="G1033" s="39">
        <v>4.3</v>
      </c>
      <c r="H1033" s="39">
        <v>93.75</v>
      </c>
      <c r="I1033" s="38" t="s">
        <v>6579</v>
      </c>
    </row>
    <row r="1034" spans="1:9">
      <c r="A1034" s="38" t="s">
        <v>4277</v>
      </c>
      <c r="B1034" s="42">
        <v>44749.492696759262</v>
      </c>
      <c r="C1034" s="41">
        <v>0</v>
      </c>
      <c r="D1034" s="41">
        <v>404</v>
      </c>
      <c r="E1034" s="38" t="s">
        <v>6580</v>
      </c>
      <c r="F1034" s="40">
        <v>22.7</v>
      </c>
      <c r="G1034" s="39">
        <v>4.0999999999999996</v>
      </c>
      <c r="H1034" s="39">
        <v>93.1</v>
      </c>
      <c r="I1034" s="38" t="s">
        <v>6579</v>
      </c>
    </row>
    <row r="1035" spans="1:9">
      <c r="A1035" s="38" t="s">
        <v>4282</v>
      </c>
      <c r="B1035" s="42">
        <v>44743.290775462963</v>
      </c>
      <c r="C1035" s="41">
        <v>19099</v>
      </c>
      <c r="D1035" s="41">
        <v>331</v>
      </c>
      <c r="E1035" s="38" t="s">
        <v>6580</v>
      </c>
      <c r="F1035" s="40">
        <v>20.51</v>
      </c>
      <c r="G1035" s="39">
        <v>4.5999999999999996</v>
      </c>
      <c r="H1035" s="39">
        <v>94.35</v>
      </c>
      <c r="I1035" s="38" t="s">
        <v>6579</v>
      </c>
    </row>
    <row r="1036" spans="1:9">
      <c r="A1036" s="38" t="s">
        <v>1713</v>
      </c>
      <c r="B1036" s="42">
        <v>44744.613020833334</v>
      </c>
      <c r="C1036" s="41">
        <v>10289</v>
      </c>
      <c r="D1036" s="41">
        <v>325</v>
      </c>
      <c r="E1036" s="38" t="s">
        <v>6580</v>
      </c>
      <c r="F1036" s="40">
        <v>20.34</v>
      </c>
      <c r="G1036" s="39">
        <v>4.3</v>
      </c>
      <c r="H1036" s="39">
        <v>87.46</v>
      </c>
      <c r="I1036" s="38" t="s">
        <v>6579</v>
      </c>
    </row>
    <row r="1037" spans="1:9">
      <c r="A1037" s="38" t="s">
        <v>1713</v>
      </c>
      <c r="B1037" s="42">
        <v>44748.661886574075</v>
      </c>
      <c r="C1037" s="41">
        <v>10587</v>
      </c>
      <c r="D1037" s="41">
        <v>298</v>
      </c>
      <c r="E1037" s="38" t="s">
        <v>6580</v>
      </c>
      <c r="F1037" s="40">
        <v>16.510000000000002</v>
      </c>
      <c r="G1037" s="39">
        <v>4.4000000000000004</v>
      </c>
      <c r="H1037" s="39">
        <v>72.64</v>
      </c>
      <c r="I1037" s="38" t="s">
        <v>6579</v>
      </c>
    </row>
    <row r="1038" spans="1:9">
      <c r="A1038" s="38" t="s">
        <v>3243</v>
      </c>
      <c r="B1038" s="42">
        <v>44743.729548611111</v>
      </c>
      <c r="C1038" s="41">
        <v>27511</v>
      </c>
      <c r="D1038" s="41">
        <v>839</v>
      </c>
      <c r="E1038" s="38" t="s">
        <v>6580</v>
      </c>
      <c r="F1038" s="40">
        <v>22.89</v>
      </c>
      <c r="G1038" s="39">
        <v>4.45</v>
      </c>
      <c r="H1038" s="39">
        <v>101.96</v>
      </c>
      <c r="I1038" s="38" t="s">
        <v>6579</v>
      </c>
    </row>
    <row r="1039" spans="1:9">
      <c r="A1039" s="38" t="s">
        <v>3243</v>
      </c>
      <c r="B1039" s="42">
        <v>44749.388657407406</v>
      </c>
      <c r="C1039" s="41">
        <v>27882</v>
      </c>
      <c r="D1039" s="41">
        <v>371</v>
      </c>
      <c r="E1039" s="38" t="s">
        <v>6580</v>
      </c>
      <c r="F1039" s="40">
        <v>21.92</v>
      </c>
      <c r="G1039" s="39">
        <v>4.05</v>
      </c>
      <c r="H1039" s="39">
        <v>88.75</v>
      </c>
      <c r="I1039" s="38" t="s">
        <v>6579</v>
      </c>
    </row>
    <row r="1040" spans="1:9">
      <c r="A1040" s="38" t="s">
        <v>889</v>
      </c>
      <c r="B1040" s="42">
        <v>44743.558692129627</v>
      </c>
      <c r="C1040" s="41">
        <v>19393</v>
      </c>
      <c r="D1040" s="41">
        <v>229</v>
      </c>
      <c r="E1040" s="38" t="s">
        <v>6580</v>
      </c>
      <c r="F1040" s="40">
        <v>10.5</v>
      </c>
      <c r="G1040" s="39">
        <v>5.7</v>
      </c>
      <c r="H1040" s="39">
        <v>59.86</v>
      </c>
      <c r="I1040" s="38" t="s">
        <v>6579</v>
      </c>
    </row>
    <row r="1041" spans="1:9">
      <c r="A1041" s="38" t="s">
        <v>889</v>
      </c>
      <c r="B1041" s="42">
        <v>44747.652106481481</v>
      </c>
      <c r="C1041" s="41">
        <v>19557</v>
      </c>
      <c r="D1041" s="41">
        <v>164</v>
      </c>
      <c r="E1041" s="38" t="s">
        <v>6580</v>
      </c>
      <c r="F1041" s="40">
        <v>9.0500000000000007</v>
      </c>
      <c r="G1041" s="39">
        <v>5.5</v>
      </c>
      <c r="H1041" s="39">
        <v>49.77</v>
      </c>
      <c r="I1041" s="38" t="s">
        <v>6579</v>
      </c>
    </row>
    <row r="1042" spans="1:9">
      <c r="A1042" s="38" t="s">
        <v>889</v>
      </c>
      <c r="B1042" s="42">
        <v>44750.47928240741</v>
      </c>
      <c r="C1042" s="41">
        <v>19786</v>
      </c>
      <c r="D1042" s="41">
        <v>229</v>
      </c>
      <c r="E1042" s="38" t="s">
        <v>6580</v>
      </c>
      <c r="F1042" s="40">
        <v>11.51</v>
      </c>
      <c r="G1042" s="39">
        <v>5.4</v>
      </c>
      <c r="H1042" s="39">
        <v>62.15</v>
      </c>
      <c r="I1042" s="38" t="s">
        <v>6579</v>
      </c>
    </row>
    <row r="1043" spans="1:9">
      <c r="A1043" s="38" t="s">
        <v>3248</v>
      </c>
      <c r="B1043" s="42">
        <v>44748.72446759259</v>
      </c>
      <c r="C1043" s="41">
        <v>16330</v>
      </c>
      <c r="D1043" s="41">
        <v>349</v>
      </c>
      <c r="E1043" s="38" t="s">
        <v>6580</v>
      </c>
      <c r="F1043" s="40">
        <v>21.87</v>
      </c>
      <c r="G1043" s="39">
        <v>5.07</v>
      </c>
      <c r="H1043" s="39">
        <v>110.88</v>
      </c>
      <c r="I1043" s="38" t="s">
        <v>6579</v>
      </c>
    </row>
    <row r="1044" spans="1:9">
      <c r="A1044" s="38" t="s">
        <v>3251</v>
      </c>
      <c r="B1044" s="42">
        <v>44748.755844907406</v>
      </c>
      <c r="C1044" s="41">
        <v>10880</v>
      </c>
      <c r="D1044" s="41">
        <v>406</v>
      </c>
      <c r="E1044" s="38" t="s">
        <v>6580</v>
      </c>
      <c r="F1044" s="40">
        <v>20.79</v>
      </c>
      <c r="G1044" s="39">
        <v>5.6</v>
      </c>
      <c r="H1044" s="39">
        <v>116.42</v>
      </c>
      <c r="I1044" s="38" t="s">
        <v>6579</v>
      </c>
    </row>
    <row r="1045" spans="1:9">
      <c r="A1045" s="38" t="s">
        <v>895</v>
      </c>
      <c r="B1045" s="42">
        <v>44747.872974537036</v>
      </c>
      <c r="C1045" s="41">
        <v>13929</v>
      </c>
      <c r="D1045" s="41">
        <v>349</v>
      </c>
      <c r="E1045" s="38" t="s">
        <v>6580</v>
      </c>
      <c r="F1045" s="40">
        <v>20.56</v>
      </c>
      <c r="G1045" s="39">
        <v>5.5</v>
      </c>
      <c r="H1045" s="39">
        <v>113.08</v>
      </c>
      <c r="I1045" s="38" t="s">
        <v>6579</v>
      </c>
    </row>
    <row r="1046" spans="1:9">
      <c r="A1046" s="38" t="s">
        <v>895</v>
      </c>
      <c r="B1046" s="42">
        <v>44748.933449074073</v>
      </c>
      <c r="C1046" s="41">
        <v>14091</v>
      </c>
      <c r="D1046" s="41">
        <v>162</v>
      </c>
      <c r="E1046" s="38" t="s">
        <v>6580</v>
      </c>
      <c r="F1046" s="40">
        <v>9.2899999999999991</v>
      </c>
      <c r="G1046" s="39">
        <v>5.5</v>
      </c>
      <c r="H1046" s="39">
        <v>51.12</v>
      </c>
      <c r="I1046" s="38" t="s">
        <v>6579</v>
      </c>
    </row>
    <row r="1047" spans="1:9">
      <c r="A1047" s="38" t="s">
        <v>902</v>
      </c>
      <c r="B1047" s="42">
        <v>44747.425416666665</v>
      </c>
      <c r="C1047" s="41">
        <v>31955</v>
      </c>
      <c r="D1047" s="41">
        <v>432</v>
      </c>
      <c r="E1047" s="38" t="s">
        <v>6580</v>
      </c>
      <c r="F1047" s="40">
        <v>21.14</v>
      </c>
      <c r="G1047" s="39">
        <v>4.9000000000000004</v>
      </c>
      <c r="H1047" s="39">
        <v>103.56</v>
      </c>
      <c r="I1047" s="38" t="s">
        <v>6579</v>
      </c>
    </row>
    <row r="1048" spans="1:9">
      <c r="A1048" s="38" t="s">
        <v>902</v>
      </c>
      <c r="B1048" s="42">
        <v>44750.519768518519</v>
      </c>
      <c r="C1048" s="41">
        <v>32318</v>
      </c>
      <c r="D1048" s="41">
        <v>363</v>
      </c>
      <c r="E1048" s="38" t="s">
        <v>6580</v>
      </c>
      <c r="F1048" s="40">
        <v>19.399999999999999</v>
      </c>
      <c r="G1048" s="39">
        <v>4.88</v>
      </c>
      <c r="H1048" s="39">
        <v>94.76</v>
      </c>
      <c r="I1048" s="38" t="s">
        <v>6579</v>
      </c>
    </row>
    <row r="1049" spans="1:9">
      <c r="A1049" s="38" t="s">
        <v>3256</v>
      </c>
      <c r="B1049" s="42">
        <v>44743.350034722222</v>
      </c>
      <c r="C1049" s="41">
        <v>41000</v>
      </c>
      <c r="D1049" s="41">
        <v>232</v>
      </c>
      <c r="E1049" s="38" t="s">
        <v>6585</v>
      </c>
      <c r="F1049" s="40">
        <v>13.75</v>
      </c>
      <c r="G1049" s="39">
        <v>5.6</v>
      </c>
      <c r="H1049" s="39">
        <v>77</v>
      </c>
      <c r="I1049" s="38" t="s">
        <v>6579</v>
      </c>
    </row>
    <row r="1050" spans="1:9">
      <c r="A1050" s="38" t="s">
        <v>3256</v>
      </c>
      <c r="B1050" s="42">
        <v>44744.768634259257</v>
      </c>
      <c r="C1050" s="41">
        <v>41177</v>
      </c>
      <c r="D1050" s="41">
        <v>177</v>
      </c>
      <c r="E1050" s="38" t="s">
        <v>6580</v>
      </c>
      <c r="F1050" s="40">
        <v>16.37</v>
      </c>
      <c r="G1050" s="39">
        <v>4.4000000000000004</v>
      </c>
      <c r="H1050" s="39">
        <v>72.010000000000005</v>
      </c>
      <c r="I1050" s="38" t="s">
        <v>6579</v>
      </c>
    </row>
    <row r="1051" spans="1:9">
      <c r="A1051" s="38" t="s">
        <v>3256</v>
      </c>
      <c r="B1051" s="42">
        <v>44745.954236111109</v>
      </c>
      <c r="C1051" s="41">
        <v>41277</v>
      </c>
      <c r="D1051" s="41">
        <v>215</v>
      </c>
      <c r="E1051" s="38" t="s">
        <v>6580</v>
      </c>
      <c r="F1051" s="40">
        <v>12.73</v>
      </c>
      <c r="G1051" s="39">
        <v>4.4000000000000004</v>
      </c>
      <c r="H1051" s="39">
        <v>56.01</v>
      </c>
      <c r="I1051" s="38" t="s">
        <v>6579</v>
      </c>
    </row>
    <row r="1052" spans="1:9">
      <c r="A1052" s="38" t="s">
        <v>3256</v>
      </c>
      <c r="B1052" s="42">
        <v>44747.340046296296</v>
      </c>
      <c r="C1052" s="41">
        <v>41227</v>
      </c>
      <c r="D1052" s="41">
        <v>237</v>
      </c>
      <c r="E1052" s="38" t="s">
        <v>6580</v>
      </c>
      <c r="F1052" s="40">
        <v>14</v>
      </c>
      <c r="G1052" s="39">
        <v>5.05</v>
      </c>
      <c r="H1052" s="39">
        <v>70.709999999999994</v>
      </c>
      <c r="I1052" s="38" t="s">
        <v>6579</v>
      </c>
    </row>
    <row r="1053" spans="1:9">
      <c r="A1053" s="38" t="s">
        <v>3256</v>
      </c>
      <c r="B1053" s="42">
        <v>44750.433831018519</v>
      </c>
      <c r="C1053" s="41">
        <v>41413</v>
      </c>
      <c r="D1053" s="41">
        <v>275</v>
      </c>
      <c r="E1053" s="38" t="s">
        <v>6580</v>
      </c>
      <c r="F1053" s="40">
        <v>16.28</v>
      </c>
      <c r="G1053" s="39">
        <v>4.3</v>
      </c>
      <c r="H1053" s="39">
        <v>70</v>
      </c>
      <c r="I1053" s="38" t="s">
        <v>6579</v>
      </c>
    </row>
    <row r="1054" spans="1:9">
      <c r="A1054" s="38" t="s">
        <v>4317</v>
      </c>
      <c r="B1054" s="42">
        <v>44749.357395833336</v>
      </c>
      <c r="C1054" s="41">
        <v>0</v>
      </c>
      <c r="D1054" s="41">
        <v>383</v>
      </c>
      <c r="E1054" s="38" t="s">
        <v>6580</v>
      </c>
      <c r="F1054" s="40">
        <v>20.98</v>
      </c>
      <c r="G1054" s="39">
        <v>5.46</v>
      </c>
      <c r="H1054" s="39">
        <v>114.53</v>
      </c>
      <c r="I1054" s="38" t="s">
        <v>6579</v>
      </c>
    </row>
    <row r="1055" spans="1:9">
      <c r="A1055" s="38" t="s">
        <v>858</v>
      </c>
      <c r="B1055" s="42">
        <v>44747.256041666667</v>
      </c>
      <c r="C1055" s="41">
        <v>40089</v>
      </c>
      <c r="D1055" s="41">
        <v>307</v>
      </c>
      <c r="E1055" s="38" t="s">
        <v>6580</v>
      </c>
      <c r="F1055" s="40">
        <v>10.92</v>
      </c>
      <c r="G1055" s="39">
        <v>4.59</v>
      </c>
      <c r="H1055" s="39">
        <v>50.15</v>
      </c>
      <c r="I1055" s="38" t="s">
        <v>6579</v>
      </c>
    </row>
    <row r="1056" spans="1:9">
      <c r="A1056" s="38" t="s">
        <v>858</v>
      </c>
      <c r="B1056" s="42">
        <v>44749.294386574074</v>
      </c>
      <c r="C1056" s="41">
        <v>40353</v>
      </c>
      <c r="D1056" s="41">
        <v>264</v>
      </c>
      <c r="E1056" s="38" t="s">
        <v>6580</v>
      </c>
      <c r="F1056" s="40">
        <v>9.1199999999999992</v>
      </c>
      <c r="G1056" s="39">
        <v>4.51</v>
      </c>
      <c r="H1056" s="39">
        <v>41.14</v>
      </c>
      <c r="I1056" s="38" t="s">
        <v>6579</v>
      </c>
    </row>
    <row r="1057" spans="1:9">
      <c r="A1057" s="38" t="s">
        <v>863</v>
      </c>
      <c r="B1057" s="42">
        <v>44748.442314814813</v>
      </c>
      <c r="C1057" s="41">
        <v>36892</v>
      </c>
      <c r="D1057" s="41">
        <v>308</v>
      </c>
      <c r="E1057" s="38" t="s">
        <v>6580</v>
      </c>
      <c r="F1057" s="40">
        <v>12.52</v>
      </c>
      <c r="G1057" s="39">
        <v>4.66</v>
      </c>
      <c r="H1057" s="39">
        <v>58.35</v>
      </c>
      <c r="I1057" s="38" t="s">
        <v>6579</v>
      </c>
    </row>
    <row r="1058" spans="1:9">
      <c r="A1058" s="38" t="s">
        <v>868</v>
      </c>
      <c r="B1058" s="42">
        <v>44747.568310185183</v>
      </c>
      <c r="C1058" s="41">
        <v>35012</v>
      </c>
      <c r="D1058" s="41">
        <v>329</v>
      </c>
      <c r="E1058" s="38" t="s">
        <v>6580</v>
      </c>
      <c r="F1058" s="40">
        <v>19.309999999999999</v>
      </c>
      <c r="G1058" s="39">
        <v>4.29</v>
      </c>
      <c r="H1058" s="39">
        <v>82.92</v>
      </c>
      <c r="I1058" s="38" t="s">
        <v>6579</v>
      </c>
    </row>
    <row r="1059" spans="1:9">
      <c r="A1059" s="38" t="s">
        <v>4267</v>
      </c>
      <c r="B1059" s="42">
        <v>44747.294351851851</v>
      </c>
      <c r="C1059" s="41">
        <v>12224</v>
      </c>
      <c r="D1059" s="41">
        <v>399</v>
      </c>
      <c r="E1059" s="38" t="s">
        <v>6580</v>
      </c>
      <c r="F1059" s="40">
        <v>12.69</v>
      </c>
      <c r="G1059" s="39">
        <v>5.0999999999999996</v>
      </c>
      <c r="H1059" s="39">
        <v>64.72</v>
      </c>
      <c r="I1059" s="38" t="s">
        <v>6579</v>
      </c>
    </row>
    <row r="1060" spans="1:9">
      <c r="A1060" s="38" t="s">
        <v>4262</v>
      </c>
      <c r="B1060" s="42">
        <v>44747.642407407409</v>
      </c>
      <c r="C1060" s="41">
        <v>28208</v>
      </c>
      <c r="D1060" s="41">
        <v>339</v>
      </c>
      <c r="E1060" s="38" t="s">
        <v>6580</v>
      </c>
      <c r="F1060" s="40">
        <v>23.29</v>
      </c>
      <c r="G1060" s="39">
        <v>4.3600000000000003</v>
      </c>
      <c r="H1060" s="39">
        <v>101.53</v>
      </c>
      <c r="I1060" s="38" t="s">
        <v>6579</v>
      </c>
    </row>
    <row r="1061" spans="1:9">
      <c r="A1061" s="38" t="s">
        <v>4262</v>
      </c>
      <c r="B1061" s="42">
        <v>44750.350312499999</v>
      </c>
      <c r="C1061" s="41">
        <v>28492</v>
      </c>
      <c r="D1061" s="41">
        <v>284</v>
      </c>
      <c r="E1061" s="38" t="s">
        <v>6580</v>
      </c>
      <c r="F1061" s="40">
        <v>17.57</v>
      </c>
      <c r="G1061" s="39">
        <v>4.3</v>
      </c>
      <c r="H1061" s="39">
        <v>75.55</v>
      </c>
      <c r="I1061" s="38" t="s">
        <v>6579</v>
      </c>
    </row>
    <row r="1062" spans="1:9">
      <c r="A1062" s="38" t="s">
        <v>4262</v>
      </c>
      <c r="B1062" s="42">
        <v>44750.597280092596</v>
      </c>
      <c r="C1062" s="41">
        <v>28687</v>
      </c>
      <c r="D1062" s="41">
        <v>195</v>
      </c>
      <c r="E1062" s="38" t="s">
        <v>6580</v>
      </c>
      <c r="F1062" s="40">
        <v>10.62</v>
      </c>
      <c r="G1062" s="39">
        <v>4.3</v>
      </c>
      <c r="H1062" s="39">
        <v>45.69</v>
      </c>
      <c r="I1062" s="38" t="s">
        <v>6579</v>
      </c>
    </row>
    <row r="1063" spans="1:9">
      <c r="A1063" s="38" t="s">
        <v>3210</v>
      </c>
      <c r="B1063" s="42">
        <v>44743.488541666666</v>
      </c>
      <c r="C1063" s="41">
        <v>47969</v>
      </c>
      <c r="D1063" s="41">
        <v>735</v>
      </c>
      <c r="E1063" s="38" t="s">
        <v>6580</v>
      </c>
      <c r="F1063" s="40">
        <v>31.49</v>
      </c>
      <c r="G1063" s="39">
        <v>4.76</v>
      </c>
      <c r="H1063" s="39">
        <v>149.94</v>
      </c>
      <c r="I1063" s="38" t="s">
        <v>6579</v>
      </c>
    </row>
    <row r="1064" spans="1:9">
      <c r="A1064" s="38" t="s">
        <v>3210</v>
      </c>
      <c r="B1064" s="42">
        <v>44750.450567129628</v>
      </c>
      <c r="C1064" s="41">
        <v>480670</v>
      </c>
      <c r="D1064" s="41">
        <v>649</v>
      </c>
      <c r="E1064" s="38" t="s">
        <v>6580</v>
      </c>
      <c r="F1064" s="40">
        <v>30.63</v>
      </c>
      <c r="G1064" s="39">
        <v>4.62</v>
      </c>
      <c r="H1064" s="39">
        <v>141.66</v>
      </c>
      <c r="I1064" s="38" t="s">
        <v>6579</v>
      </c>
    </row>
    <row r="1065" spans="1:9">
      <c r="A1065" s="38" t="s">
        <v>914</v>
      </c>
      <c r="B1065" s="42">
        <v>44748.493738425925</v>
      </c>
      <c r="C1065" s="41">
        <v>24121</v>
      </c>
      <c r="D1065" s="41">
        <v>453</v>
      </c>
      <c r="E1065" s="38" t="s">
        <v>6580</v>
      </c>
      <c r="F1065" s="40">
        <v>18.899999999999999</v>
      </c>
      <c r="G1065" s="39">
        <v>4.82</v>
      </c>
      <c r="H1065" s="39">
        <v>91.06</v>
      </c>
      <c r="I1065" s="38" t="s">
        <v>6579</v>
      </c>
    </row>
    <row r="1066" spans="1:9">
      <c r="A1066" s="38" t="s">
        <v>3205</v>
      </c>
      <c r="B1066" s="42">
        <v>44743.371527777781</v>
      </c>
      <c r="C1066" s="41">
        <v>38367</v>
      </c>
      <c r="D1066" s="41">
        <v>398</v>
      </c>
      <c r="E1066" s="38" t="s">
        <v>6580</v>
      </c>
      <c r="F1066" s="40">
        <v>21.1</v>
      </c>
      <c r="G1066" s="39">
        <v>4.8600000000000003</v>
      </c>
      <c r="H1066" s="39">
        <v>102.57</v>
      </c>
      <c r="I1066" s="38" t="s">
        <v>6579</v>
      </c>
    </row>
    <row r="1067" spans="1:9">
      <c r="A1067" s="38" t="s">
        <v>3205</v>
      </c>
      <c r="B1067" s="42">
        <v>44748.33011574074</v>
      </c>
      <c r="C1067" s="41">
        <v>38749</v>
      </c>
      <c r="D1067" s="41">
        <v>382</v>
      </c>
      <c r="E1067" s="38" t="s">
        <v>6580</v>
      </c>
      <c r="F1067" s="40">
        <v>20.059999999999999</v>
      </c>
      <c r="G1067" s="39">
        <v>4.9000000000000004</v>
      </c>
      <c r="H1067" s="39">
        <v>98.22</v>
      </c>
      <c r="I1067" s="38" t="s">
        <v>6579</v>
      </c>
    </row>
    <row r="1068" spans="1:9">
      <c r="A1068" s="38" t="s">
        <v>4258</v>
      </c>
      <c r="B1068" s="42">
        <v>44743.579050925924</v>
      </c>
      <c r="C1068" s="41">
        <v>45648</v>
      </c>
      <c r="D1068" s="41">
        <v>334</v>
      </c>
      <c r="E1068" s="38" t="s">
        <v>6580</v>
      </c>
      <c r="F1068" s="40">
        <v>17.2</v>
      </c>
      <c r="G1068" s="39">
        <v>4.7699999999999996</v>
      </c>
      <c r="H1068" s="39">
        <v>82.05</v>
      </c>
      <c r="I1068" s="38" t="s">
        <v>6579</v>
      </c>
    </row>
    <row r="1069" spans="1:9">
      <c r="A1069" s="38" t="s">
        <v>907</v>
      </c>
      <c r="B1069" s="42">
        <v>44743.612407407411</v>
      </c>
      <c r="C1069" s="41">
        <v>14861</v>
      </c>
      <c r="D1069" s="41">
        <v>341</v>
      </c>
      <c r="E1069" s="38" t="s">
        <v>6580</v>
      </c>
      <c r="F1069" s="40">
        <v>24.13</v>
      </c>
      <c r="G1069" s="39">
        <v>5.38</v>
      </c>
      <c r="H1069" s="39">
        <v>129.80000000000001</v>
      </c>
      <c r="I1069" s="38" t="s">
        <v>6579</v>
      </c>
    </row>
    <row r="1070" spans="1:9">
      <c r="A1070" s="38" t="s">
        <v>3191</v>
      </c>
      <c r="B1070" s="42">
        <v>44747.264537037037</v>
      </c>
      <c r="C1070" s="41">
        <v>111315</v>
      </c>
      <c r="D1070" s="41">
        <v>102</v>
      </c>
      <c r="E1070" s="38" t="s">
        <v>6580</v>
      </c>
      <c r="F1070" s="40">
        <v>4.3</v>
      </c>
      <c r="G1070" s="39">
        <v>4.6100000000000003</v>
      </c>
      <c r="H1070" s="39">
        <v>19.79</v>
      </c>
      <c r="I1070" s="38" t="s">
        <v>6579</v>
      </c>
    </row>
    <row r="1071" spans="1:9">
      <c r="A1071" s="38" t="s">
        <v>3191</v>
      </c>
      <c r="B1071" s="42">
        <v>44748.739525462966</v>
      </c>
      <c r="C1071" s="41">
        <v>111407</v>
      </c>
      <c r="D1071" s="41">
        <v>92</v>
      </c>
      <c r="E1071" s="38" t="s">
        <v>6580</v>
      </c>
      <c r="F1071" s="40">
        <v>13.01</v>
      </c>
      <c r="G1071" s="39">
        <v>4.55</v>
      </c>
      <c r="H1071" s="39">
        <v>59.13</v>
      </c>
      <c r="I1071" s="38" t="s">
        <v>6579</v>
      </c>
    </row>
    <row r="1072" spans="1:9">
      <c r="A1072" s="38" t="s">
        <v>3191</v>
      </c>
      <c r="B1072" s="42">
        <v>44750.523009259261</v>
      </c>
      <c r="C1072" s="41">
        <v>111729</v>
      </c>
      <c r="D1072" s="41">
        <v>322</v>
      </c>
      <c r="E1072" s="38" t="s">
        <v>6580</v>
      </c>
      <c r="F1072" s="40">
        <v>11.06</v>
      </c>
      <c r="G1072" s="39">
        <v>4.72</v>
      </c>
      <c r="H1072" s="39">
        <v>52.21</v>
      </c>
      <c r="I1072" s="38" t="s">
        <v>6579</v>
      </c>
    </row>
    <row r="1073" spans="1:9">
      <c r="A1073" s="38" t="s">
        <v>1688</v>
      </c>
      <c r="B1073" s="42">
        <v>44743.408263888887</v>
      </c>
      <c r="C1073" s="41">
        <v>81996</v>
      </c>
      <c r="D1073" s="41">
        <v>266</v>
      </c>
      <c r="E1073" s="38" t="s">
        <v>6580</v>
      </c>
      <c r="F1073" s="40">
        <v>10.96</v>
      </c>
      <c r="G1073" s="39">
        <v>4.9400000000000004</v>
      </c>
      <c r="H1073" s="39">
        <v>54.11</v>
      </c>
      <c r="I1073" s="38" t="s">
        <v>6579</v>
      </c>
    </row>
    <row r="1074" spans="1:9">
      <c r="A1074" s="38" t="s">
        <v>1688</v>
      </c>
      <c r="B1074" s="42">
        <v>44747.442245370374</v>
      </c>
      <c r="C1074" s="41">
        <v>82235</v>
      </c>
      <c r="D1074" s="41">
        <v>239</v>
      </c>
      <c r="E1074" s="38" t="s">
        <v>6580</v>
      </c>
      <c r="F1074" s="40">
        <v>9.86</v>
      </c>
      <c r="G1074" s="39">
        <v>4.9000000000000004</v>
      </c>
      <c r="H1074" s="39">
        <v>48.29</v>
      </c>
      <c r="I1074" s="38" t="s">
        <v>6579</v>
      </c>
    </row>
    <row r="1075" spans="1:9">
      <c r="A1075" s="38" t="s">
        <v>1688</v>
      </c>
      <c r="B1075" s="42">
        <v>44750.407766203702</v>
      </c>
      <c r="C1075" s="41">
        <v>82492</v>
      </c>
      <c r="D1075" s="41">
        <v>257</v>
      </c>
      <c r="E1075" s="38" t="s">
        <v>6580</v>
      </c>
      <c r="F1075" s="40">
        <v>10.56</v>
      </c>
      <c r="G1075" s="39">
        <v>4.88</v>
      </c>
      <c r="H1075" s="39">
        <v>51.55</v>
      </c>
      <c r="I1075" s="38" t="s">
        <v>6579</v>
      </c>
    </row>
    <row r="1076" spans="1:9">
      <c r="A1076" s="38" t="s">
        <v>1698</v>
      </c>
      <c r="B1076" s="42">
        <v>44749.352025462962</v>
      </c>
      <c r="C1076" s="41">
        <v>85247</v>
      </c>
      <c r="D1076" s="41">
        <v>239</v>
      </c>
      <c r="E1076" s="38" t="s">
        <v>6580</v>
      </c>
      <c r="F1076" s="40">
        <v>9.34</v>
      </c>
      <c r="G1076" s="39">
        <v>4.7</v>
      </c>
      <c r="H1076" s="39">
        <v>43.87</v>
      </c>
      <c r="I1076" s="38" t="s">
        <v>6579</v>
      </c>
    </row>
    <row r="1077" spans="1:9">
      <c r="A1077" s="38" t="s">
        <v>1693</v>
      </c>
      <c r="B1077" s="42">
        <v>44749.382939814815</v>
      </c>
      <c r="C1077" s="41">
        <v>76669</v>
      </c>
      <c r="D1077" s="41">
        <v>194</v>
      </c>
      <c r="E1077" s="38" t="s">
        <v>6580</v>
      </c>
      <c r="F1077" s="40">
        <v>8.5500000000000007</v>
      </c>
      <c r="G1077" s="39">
        <v>4.8099999999999996</v>
      </c>
      <c r="H1077" s="39">
        <v>41.14</v>
      </c>
      <c r="I1077" s="38" t="s">
        <v>6579</v>
      </c>
    </row>
    <row r="1078" spans="1:9">
      <c r="A1078" s="38" t="s">
        <v>1693</v>
      </c>
      <c r="B1078" s="42">
        <v>44749.886180555557</v>
      </c>
      <c r="C1078" s="41">
        <v>76914</v>
      </c>
      <c r="D1078" s="41">
        <v>245</v>
      </c>
      <c r="E1078" s="38" t="s">
        <v>6580</v>
      </c>
      <c r="F1078" s="40">
        <v>8.7100000000000009</v>
      </c>
      <c r="G1078" s="39">
        <v>4.66</v>
      </c>
      <c r="H1078" s="39">
        <v>40.630000000000003</v>
      </c>
      <c r="I1078" s="38" t="s">
        <v>6579</v>
      </c>
    </row>
    <row r="1079" spans="1:9">
      <c r="A1079" s="38" t="s">
        <v>3197</v>
      </c>
      <c r="B1079" s="42">
        <v>44743.534953703704</v>
      </c>
      <c r="C1079" s="41">
        <v>112034</v>
      </c>
      <c r="D1079" s="41">
        <v>291</v>
      </c>
      <c r="E1079" s="38" t="s">
        <v>6580</v>
      </c>
      <c r="F1079" s="40">
        <v>22.48</v>
      </c>
      <c r="G1079" s="39">
        <v>5</v>
      </c>
      <c r="H1079" s="39">
        <v>112.4</v>
      </c>
      <c r="I1079" s="38" t="s">
        <v>6579</v>
      </c>
    </row>
    <row r="1080" spans="1:9">
      <c r="A1080" s="38" t="s">
        <v>3197</v>
      </c>
      <c r="B1080" s="42">
        <v>44748.300046296295</v>
      </c>
      <c r="C1080" s="41">
        <v>112238</v>
      </c>
      <c r="D1080" s="41">
        <v>204</v>
      </c>
      <c r="E1080" s="38" t="s">
        <v>6580</v>
      </c>
      <c r="F1080" s="40">
        <v>14.19</v>
      </c>
      <c r="G1080" s="39">
        <v>4.7699999999999996</v>
      </c>
      <c r="H1080" s="39">
        <v>67.69</v>
      </c>
      <c r="I1080" s="38" t="s">
        <v>6579</v>
      </c>
    </row>
    <row r="1081" spans="1:9">
      <c r="A1081" s="38" t="s">
        <v>3197</v>
      </c>
      <c r="B1081" s="42">
        <v>44750.303032407406</v>
      </c>
      <c r="C1081" s="41">
        <v>112593</v>
      </c>
      <c r="D1081" s="41">
        <v>355</v>
      </c>
      <c r="E1081" s="38" t="s">
        <v>6580</v>
      </c>
      <c r="F1081" s="40">
        <v>20.81</v>
      </c>
      <c r="G1081" s="39">
        <v>4.76</v>
      </c>
      <c r="H1081" s="39">
        <v>99.01</v>
      </c>
      <c r="I1081" s="38" t="s">
        <v>6579</v>
      </c>
    </row>
    <row r="1082" spans="1:9">
      <c r="A1082" s="38" t="s">
        <v>3200</v>
      </c>
      <c r="B1082" s="42">
        <v>44747.516400462962</v>
      </c>
      <c r="C1082" s="41">
        <v>56820</v>
      </c>
      <c r="D1082" s="41">
        <v>170</v>
      </c>
      <c r="E1082" s="38" t="s">
        <v>6581</v>
      </c>
      <c r="F1082" s="40">
        <v>6.77</v>
      </c>
      <c r="G1082" s="39">
        <v>5.3</v>
      </c>
      <c r="H1082" s="39">
        <v>35.880000000000003</v>
      </c>
      <c r="I1082" s="38" t="s">
        <v>6579</v>
      </c>
    </row>
    <row r="1083" spans="1:9">
      <c r="A1083" s="38" t="s">
        <v>3200</v>
      </c>
      <c r="B1083" s="42">
        <v>44748.528090277781</v>
      </c>
      <c r="C1083" s="41">
        <v>57030</v>
      </c>
      <c r="D1083" s="41">
        <v>210</v>
      </c>
      <c r="E1083" s="38" t="s">
        <v>6581</v>
      </c>
      <c r="F1083" s="40">
        <v>8.41</v>
      </c>
      <c r="G1083" s="39">
        <v>5.15</v>
      </c>
      <c r="H1083" s="39">
        <v>43.32</v>
      </c>
      <c r="I1083" s="38" t="s">
        <v>6579</v>
      </c>
    </row>
    <row r="1084" spans="1:9">
      <c r="A1084" s="38" t="s">
        <v>921</v>
      </c>
      <c r="B1084" s="42">
        <v>44747.613645833335</v>
      </c>
      <c r="C1084" s="41">
        <v>112530</v>
      </c>
      <c r="D1084" s="41">
        <v>358</v>
      </c>
      <c r="E1084" s="38" t="s">
        <v>6580</v>
      </c>
      <c r="F1084" s="40">
        <v>12.34</v>
      </c>
      <c r="G1084" s="39">
        <v>4.8</v>
      </c>
      <c r="H1084" s="39">
        <v>59.2</v>
      </c>
      <c r="I1084" s="38" t="s">
        <v>6579</v>
      </c>
    </row>
    <row r="1085" spans="1:9">
      <c r="A1085" s="38" t="s">
        <v>921</v>
      </c>
      <c r="B1085" s="42">
        <v>44749.326365740744</v>
      </c>
      <c r="C1085" s="41">
        <v>112828</v>
      </c>
      <c r="D1085" s="41">
        <v>298</v>
      </c>
      <c r="E1085" s="38" t="s">
        <v>6580</v>
      </c>
      <c r="F1085" s="40">
        <v>11.33</v>
      </c>
      <c r="G1085" s="39">
        <v>4.9000000000000004</v>
      </c>
      <c r="H1085" s="39">
        <v>55.51</v>
      </c>
      <c r="I1085" s="38" t="s">
        <v>6579</v>
      </c>
    </row>
    <row r="1086" spans="1:9">
      <c r="A1086" s="38" t="s">
        <v>14</v>
      </c>
      <c r="B1086" s="42">
        <v>44747.616909722223</v>
      </c>
      <c r="C1086" s="41">
        <v>29530</v>
      </c>
      <c r="D1086" s="41">
        <v>339</v>
      </c>
      <c r="E1086" s="38" t="s">
        <v>6580</v>
      </c>
      <c r="F1086" s="40">
        <v>22.02</v>
      </c>
      <c r="G1086" s="39">
        <v>4.66</v>
      </c>
      <c r="H1086" s="39">
        <v>102.61</v>
      </c>
      <c r="I1086" s="38" t="s">
        <v>6579</v>
      </c>
    </row>
    <row r="1087" spans="1:9">
      <c r="A1087" s="38" t="s">
        <v>4253</v>
      </c>
      <c r="B1087" s="42">
        <v>44747.602384259262</v>
      </c>
      <c r="C1087" s="41">
        <v>31973</v>
      </c>
      <c r="D1087" s="41">
        <v>304</v>
      </c>
      <c r="E1087" s="38" t="s">
        <v>6580</v>
      </c>
      <c r="F1087" s="40">
        <v>12.64</v>
      </c>
      <c r="G1087" s="39">
        <v>6.2</v>
      </c>
      <c r="H1087" s="39">
        <v>78.39</v>
      </c>
      <c r="I1087" s="38" t="s">
        <v>6579</v>
      </c>
    </row>
    <row r="1088" spans="1:9">
      <c r="A1088" s="38" t="s">
        <v>4253</v>
      </c>
      <c r="B1088" s="42">
        <v>44749.500358796293</v>
      </c>
      <c r="C1088" s="41">
        <v>32238</v>
      </c>
      <c r="D1088" s="41">
        <v>265</v>
      </c>
      <c r="E1088" s="38" t="s">
        <v>6580</v>
      </c>
      <c r="F1088" s="40">
        <v>11.33</v>
      </c>
      <c r="G1088" s="39">
        <v>6.1</v>
      </c>
      <c r="H1088" s="39">
        <v>69.08</v>
      </c>
      <c r="I1088" s="38" t="s">
        <v>6579</v>
      </c>
    </row>
    <row r="1089" spans="1:9">
      <c r="A1089" s="38" t="s">
        <v>3181</v>
      </c>
      <c r="B1089" s="42">
        <v>44744.423310185186</v>
      </c>
      <c r="C1089" s="41">
        <v>24187</v>
      </c>
      <c r="D1089" s="41">
        <v>453</v>
      </c>
      <c r="E1089" s="38" t="s">
        <v>6580</v>
      </c>
      <c r="F1089" s="40">
        <v>13.1</v>
      </c>
      <c r="G1089" s="39">
        <v>5.13</v>
      </c>
      <c r="H1089" s="39">
        <v>67.2</v>
      </c>
      <c r="I1089" s="38" t="s">
        <v>6579</v>
      </c>
    </row>
    <row r="1090" spans="1:9">
      <c r="A1090" s="38" t="s">
        <v>4220</v>
      </c>
      <c r="B1090" s="42">
        <v>44748.598229166666</v>
      </c>
      <c r="C1090" s="41">
        <v>28532</v>
      </c>
      <c r="D1090" s="41">
        <v>332</v>
      </c>
      <c r="E1090" s="38" t="s">
        <v>6580</v>
      </c>
      <c r="F1090" s="40">
        <v>22.49</v>
      </c>
      <c r="G1090" s="39">
        <v>4.28</v>
      </c>
      <c r="H1090" s="39">
        <v>96.24</v>
      </c>
      <c r="I1090" s="38" t="s">
        <v>6579</v>
      </c>
    </row>
    <row r="1091" spans="1:9">
      <c r="A1091" s="38" t="s">
        <v>4220</v>
      </c>
      <c r="B1091" s="42">
        <v>44749.585162037038</v>
      </c>
      <c r="C1091" s="41">
        <v>28850</v>
      </c>
      <c r="D1091" s="41">
        <v>318</v>
      </c>
      <c r="E1091" s="38" t="s">
        <v>6580</v>
      </c>
      <c r="F1091" s="40">
        <v>20.09</v>
      </c>
      <c r="G1091" s="39">
        <v>4.3499999999999996</v>
      </c>
      <c r="H1091" s="39">
        <v>87.35</v>
      </c>
      <c r="I1091" s="38" t="s">
        <v>6579</v>
      </c>
    </row>
    <row r="1092" spans="1:9">
      <c r="A1092" s="38" t="s">
        <v>937</v>
      </c>
      <c r="B1092" s="42">
        <v>44747.360474537039</v>
      </c>
      <c r="C1092" s="41">
        <v>20713</v>
      </c>
      <c r="D1092" s="41">
        <v>60</v>
      </c>
      <c r="E1092" s="38" t="s">
        <v>6580</v>
      </c>
      <c r="F1092" s="40">
        <v>2.2200000000000002</v>
      </c>
      <c r="G1092" s="39">
        <v>4.5</v>
      </c>
      <c r="H1092" s="39">
        <v>10</v>
      </c>
      <c r="I1092" s="38" t="s">
        <v>6579</v>
      </c>
    </row>
    <row r="1093" spans="1:9">
      <c r="A1093" s="38" t="s">
        <v>937</v>
      </c>
      <c r="B1093" s="42">
        <v>44749.481712962966</v>
      </c>
      <c r="C1093" s="41">
        <v>20705</v>
      </c>
      <c r="D1093" s="41">
        <v>351</v>
      </c>
      <c r="E1093" s="38" t="s">
        <v>6580</v>
      </c>
      <c r="F1093" s="40">
        <v>12.91</v>
      </c>
      <c r="G1093" s="39">
        <v>4.5</v>
      </c>
      <c r="H1093" s="39">
        <v>58.06</v>
      </c>
      <c r="I1093" s="38" t="s">
        <v>6579</v>
      </c>
    </row>
    <row r="1094" spans="1:9">
      <c r="A1094" s="38" t="s">
        <v>1656</v>
      </c>
      <c r="B1094" s="42">
        <v>44748.358773148146</v>
      </c>
      <c r="C1094" s="41">
        <v>16389</v>
      </c>
      <c r="D1094" s="41">
        <v>237</v>
      </c>
      <c r="E1094" s="38" t="s">
        <v>6580</v>
      </c>
      <c r="F1094" s="40">
        <v>8.4499999999999993</v>
      </c>
      <c r="G1094" s="39">
        <v>4.5</v>
      </c>
      <c r="H1094" s="39">
        <v>38.01</v>
      </c>
      <c r="I1094" s="38" t="s">
        <v>6579</v>
      </c>
    </row>
    <row r="1095" spans="1:9">
      <c r="A1095" s="38" t="s">
        <v>3163</v>
      </c>
      <c r="B1095" s="42">
        <v>44743.869421296295</v>
      </c>
      <c r="C1095" s="41">
        <v>16712</v>
      </c>
      <c r="D1095" s="41">
        <v>419</v>
      </c>
      <c r="E1095" s="38" t="s">
        <v>6580</v>
      </c>
      <c r="F1095" s="40">
        <v>15.14</v>
      </c>
      <c r="G1095" s="39">
        <v>5.25</v>
      </c>
      <c r="H1095" s="39">
        <v>79.47</v>
      </c>
      <c r="I1095" s="38" t="s">
        <v>6579</v>
      </c>
    </row>
    <row r="1096" spans="1:9">
      <c r="A1096" s="38" t="s">
        <v>3169</v>
      </c>
      <c r="B1096" s="42">
        <v>44743.294386574074</v>
      </c>
      <c r="C1096" s="41">
        <v>34367</v>
      </c>
      <c r="D1096" s="41">
        <v>276</v>
      </c>
      <c r="E1096" s="38" t="s">
        <v>6580</v>
      </c>
      <c r="F1096" s="40">
        <v>20.76</v>
      </c>
      <c r="G1096" s="39">
        <v>4.93</v>
      </c>
      <c r="H1096" s="39">
        <v>102.33</v>
      </c>
      <c r="I1096" s="38" t="s">
        <v>6579</v>
      </c>
    </row>
    <row r="1097" spans="1:9">
      <c r="A1097" s="38" t="s">
        <v>3169</v>
      </c>
      <c r="B1097" s="42">
        <v>44748.281608796293</v>
      </c>
      <c r="C1097" s="41">
        <v>34676</v>
      </c>
      <c r="D1097" s="41">
        <v>309</v>
      </c>
      <c r="E1097" s="38" t="s">
        <v>6580</v>
      </c>
      <c r="F1097" s="40">
        <v>19.47</v>
      </c>
      <c r="G1097" s="39">
        <v>4.87</v>
      </c>
      <c r="H1097" s="39">
        <v>94.83</v>
      </c>
      <c r="I1097" s="38" t="s">
        <v>6579</v>
      </c>
    </row>
    <row r="1098" spans="1:9">
      <c r="A1098" s="38" t="s">
        <v>3169</v>
      </c>
      <c r="B1098" s="42">
        <v>44749.268009259256</v>
      </c>
      <c r="C1098" s="41">
        <v>34916</v>
      </c>
      <c r="D1098" s="41">
        <v>240</v>
      </c>
      <c r="E1098" s="38" t="s">
        <v>6580</v>
      </c>
      <c r="F1098" s="40">
        <v>15.2</v>
      </c>
      <c r="G1098" s="39">
        <v>4.87</v>
      </c>
      <c r="H1098" s="39">
        <v>74</v>
      </c>
      <c r="I1098" s="38" t="s">
        <v>6579</v>
      </c>
    </row>
    <row r="1099" spans="1:9">
      <c r="A1099" s="38" t="s">
        <v>943</v>
      </c>
      <c r="B1099" s="42">
        <v>44746.448125000003</v>
      </c>
      <c r="C1099" s="41">
        <v>37734</v>
      </c>
      <c r="D1099" s="41">
        <v>278</v>
      </c>
      <c r="E1099" s="38" t="s">
        <v>6580</v>
      </c>
      <c r="F1099" s="40">
        <v>22</v>
      </c>
      <c r="G1099" s="39">
        <v>4.8</v>
      </c>
      <c r="H1099" s="39">
        <v>105.6</v>
      </c>
      <c r="I1099" s="38" t="s">
        <v>6579</v>
      </c>
    </row>
    <row r="1100" spans="1:9">
      <c r="A1100" s="38" t="s">
        <v>943</v>
      </c>
      <c r="B1100" s="42">
        <v>44748.334907407407</v>
      </c>
      <c r="C1100" s="41">
        <v>38049</v>
      </c>
      <c r="D1100" s="41">
        <v>315</v>
      </c>
      <c r="E1100" s="38" t="s">
        <v>6580</v>
      </c>
      <c r="F1100" s="40">
        <v>20.78</v>
      </c>
      <c r="G1100" s="39">
        <v>4.8600000000000003</v>
      </c>
      <c r="H1100" s="39">
        <v>100.98</v>
      </c>
      <c r="I1100" s="38" t="s">
        <v>6579</v>
      </c>
    </row>
    <row r="1101" spans="1:9">
      <c r="A1101" s="38" t="s">
        <v>943</v>
      </c>
      <c r="B1101" s="42">
        <v>44749.337951388887</v>
      </c>
      <c r="C1101" s="41">
        <v>38192</v>
      </c>
      <c r="D1101" s="41">
        <v>6</v>
      </c>
      <c r="E1101" s="38" t="s">
        <v>6580</v>
      </c>
      <c r="F1101" s="40">
        <v>0.4</v>
      </c>
      <c r="G1101" s="39">
        <v>4.95</v>
      </c>
      <c r="H1101" s="39">
        <v>1.98</v>
      </c>
      <c r="I1101" s="38" t="s">
        <v>6579</v>
      </c>
    </row>
    <row r="1102" spans="1:9">
      <c r="A1102" s="38" t="s">
        <v>943</v>
      </c>
      <c r="B1102" s="42">
        <v>44749.339108796295</v>
      </c>
      <c r="C1102" s="41">
        <v>38192</v>
      </c>
      <c r="D1102" s="41">
        <v>161</v>
      </c>
      <c r="E1102" s="38" t="s">
        <v>6580</v>
      </c>
      <c r="F1102" s="40">
        <v>10.49</v>
      </c>
      <c r="G1102" s="39">
        <v>4.8600000000000003</v>
      </c>
      <c r="H1102" s="39">
        <v>51</v>
      </c>
      <c r="I1102" s="38" t="s">
        <v>6579</v>
      </c>
    </row>
    <row r="1103" spans="1:9">
      <c r="A1103" s="38" t="s">
        <v>4238</v>
      </c>
      <c r="B1103" s="42">
        <v>44749.481099537035</v>
      </c>
      <c r="C1103" s="41">
        <v>13237</v>
      </c>
      <c r="D1103" s="41">
        <v>314</v>
      </c>
      <c r="E1103" s="38" t="s">
        <v>6580</v>
      </c>
      <c r="F1103" s="40">
        <v>20.02</v>
      </c>
      <c r="G1103" s="39">
        <v>4.8</v>
      </c>
      <c r="H1103" s="39">
        <v>96.1</v>
      </c>
      <c r="I1103" s="38" t="s">
        <v>6579</v>
      </c>
    </row>
    <row r="1104" spans="1:9">
      <c r="A1104" s="38" t="s">
        <v>1265</v>
      </c>
      <c r="B1104" s="42">
        <v>44743.62296296296</v>
      </c>
      <c r="C1104" s="41">
        <v>60305</v>
      </c>
      <c r="D1104" s="41">
        <v>394</v>
      </c>
      <c r="E1104" s="38" t="s">
        <v>6580</v>
      </c>
      <c r="F1104" s="40">
        <v>14.58</v>
      </c>
      <c r="G1104" s="39">
        <v>4.8</v>
      </c>
      <c r="H1104" s="39">
        <v>70.010000000000005</v>
      </c>
      <c r="I1104" s="38" t="s">
        <v>6579</v>
      </c>
    </row>
    <row r="1105" spans="1:9">
      <c r="A1105" s="38" t="s">
        <v>1265</v>
      </c>
      <c r="B1105" s="42">
        <v>44748.42260416667</v>
      </c>
      <c r="C1105" s="41">
        <v>60627</v>
      </c>
      <c r="D1105" s="41">
        <v>322</v>
      </c>
      <c r="E1105" s="38" t="s">
        <v>6580</v>
      </c>
      <c r="F1105" s="40">
        <v>11.5</v>
      </c>
      <c r="G1105" s="39">
        <v>4.8</v>
      </c>
      <c r="H1105" s="39">
        <v>55.17</v>
      </c>
      <c r="I1105" s="38" t="s">
        <v>6579</v>
      </c>
    </row>
    <row r="1106" spans="1:9">
      <c r="A1106" s="38" t="s">
        <v>1265</v>
      </c>
      <c r="B1106" s="42">
        <v>44749.538391203707</v>
      </c>
      <c r="C1106" s="41">
        <v>60839</v>
      </c>
      <c r="D1106" s="41">
        <v>212</v>
      </c>
      <c r="E1106" s="38" t="s">
        <v>6580</v>
      </c>
      <c r="F1106" s="40">
        <v>8.1999999999999993</v>
      </c>
      <c r="G1106" s="39">
        <v>4.7300000000000004</v>
      </c>
      <c r="H1106" s="39">
        <v>38.799999999999997</v>
      </c>
      <c r="I1106" s="38" t="s">
        <v>6579</v>
      </c>
    </row>
    <row r="1107" spans="1:9">
      <c r="A1107" s="38" t="s">
        <v>1662</v>
      </c>
      <c r="B1107" s="42">
        <v>44743.39340277778</v>
      </c>
      <c r="C1107" s="41">
        <v>0</v>
      </c>
      <c r="D1107" s="41">
        <v>214</v>
      </c>
      <c r="E1107" s="38" t="s">
        <v>6580</v>
      </c>
      <c r="F1107" s="40">
        <v>13.51</v>
      </c>
      <c r="G1107" s="39">
        <v>4.4400000000000004</v>
      </c>
      <c r="H1107" s="39">
        <v>60</v>
      </c>
      <c r="I1107" s="38" t="s">
        <v>6579</v>
      </c>
    </row>
    <row r="1108" spans="1:9">
      <c r="A1108" s="38" t="s">
        <v>2197</v>
      </c>
      <c r="B1108" s="42">
        <v>44743.34983796296</v>
      </c>
      <c r="C1108" s="41">
        <v>58577</v>
      </c>
      <c r="D1108" s="41">
        <v>235</v>
      </c>
      <c r="E1108" s="38" t="s">
        <v>6580</v>
      </c>
      <c r="F1108" s="40">
        <v>16.440000000000001</v>
      </c>
      <c r="G1108" s="39">
        <v>4.8600000000000003</v>
      </c>
      <c r="H1108" s="39">
        <v>79.86</v>
      </c>
      <c r="I1108" s="38" t="s">
        <v>6579</v>
      </c>
    </row>
    <row r="1109" spans="1:9">
      <c r="A1109" s="38" t="s">
        <v>2197</v>
      </c>
      <c r="B1109" s="42">
        <v>44749.294027777774</v>
      </c>
      <c r="C1109" s="41">
        <v>58829</v>
      </c>
      <c r="D1109" s="41">
        <v>252</v>
      </c>
      <c r="E1109" s="38" t="s">
        <v>6580</v>
      </c>
      <c r="F1109" s="40">
        <v>16.260000000000002</v>
      </c>
      <c r="G1109" s="39">
        <v>4.8600000000000003</v>
      </c>
      <c r="H1109" s="39">
        <v>79.010000000000005</v>
      </c>
      <c r="I1109" s="38" t="s">
        <v>6579</v>
      </c>
    </row>
    <row r="1110" spans="1:9">
      <c r="A1110" s="38" t="s">
        <v>932</v>
      </c>
      <c r="B1110" s="42">
        <v>44746.518657407411</v>
      </c>
      <c r="C1110" s="41">
        <v>25310</v>
      </c>
      <c r="D1110" s="41">
        <v>337</v>
      </c>
      <c r="E1110" s="38" t="s">
        <v>6580</v>
      </c>
      <c r="F1110" s="40">
        <v>9.48</v>
      </c>
      <c r="G1110" s="39">
        <v>4.5999999999999996</v>
      </c>
      <c r="H1110" s="39">
        <v>43.61</v>
      </c>
      <c r="I1110" s="38" t="s">
        <v>6579</v>
      </c>
    </row>
    <row r="1111" spans="1:9">
      <c r="A1111" s="38" t="s">
        <v>932</v>
      </c>
      <c r="B1111" s="42">
        <v>44749.429930555554</v>
      </c>
      <c r="C1111" s="41">
        <v>25684</v>
      </c>
      <c r="D1111" s="41">
        <v>374</v>
      </c>
      <c r="E1111" s="38" t="s">
        <v>6580</v>
      </c>
      <c r="F1111" s="40">
        <v>9.8800000000000008</v>
      </c>
      <c r="G1111" s="39">
        <v>4.1500000000000004</v>
      </c>
      <c r="H1111" s="39">
        <v>40.99</v>
      </c>
      <c r="I1111" s="38" t="s">
        <v>6579</v>
      </c>
    </row>
    <row r="1112" spans="1:9">
      <c r="A1112" s="38" t="s">
        <v>4883</v>
      </c>
      <c r="B1112" s="42">
        <v>44747.357881944445</v>
      </c>
      <c r="C1112" s="41">
        <v>4497</v>
      </c>
      <c r="D1112" s="41">
        <v>332</v>
      </c>
      <c r="E1112" s="38" t="s">
        <v>6580</v>
      </c>
      <c r="F1112" s="40">
        <v>23.33</v>
      </c>
      <c r="G1112" s="39">
        <v>4.8</v>
      </c>
      <c r="H1112" s="39">
        <v>112</v>
      </c>
      <c r="I1112" s="38" t="s">
        <v>6579</v>
      </c>
    </row>
    <row r="1113" spans="1:9">
      <c r="A1113" s="38" t="s">
        <v>962</v>
      </c>
      <c r="B1113" s="42">
        <v>44743.640787037039</v>
      </c>
      <c r="C1113" s="41">
        <v>52424</v>
      </c>
      <c r="D1113" s="41">
        <v>388</v>
      </c>
      <c r="E1113" s="38" t="s">
        <v>6585</v>
      </c>
      <c r="F1113" s="40">
        <v>17.440000000000001</v>
      </c>
      <c r="G1113" s="39">
        <v>4.3</v>
      </c>
      <c r="H1113" s="39">
        <v>74.92</v>
      </c>
      <c r="I1113" s="38" t="s">
        <v>6579</v>
      </c>
    </row>
    <row r="1114" spans="1:9">
      <c r="A1114" s="38" t="s">
        <v>3146</v>
      </c>
      <c r="B1114" s="42">
        <v>44749.763449074075</v>
      </c>
      <c r="C1114" s="41">
        <v>713</v>
      </c>
      <c r="D1114" s="41">
        <v>0</v>
      </c>
      <c r="E1114" s="38" t="s">
        <v>6580</v>
      </c>
      <c r="F1114" s="40">
        <v>12.2</v>
      </c>
      <c r="G1114" s="39">
        <v>5.21</v>
      </c>
      <c r="H1114" s="39">
        <v>63.6</v>
      </c>
      <c r="I1114" s="38" t="s">
        <v>6579</v>
      </c>
    </row>
    <row r="1115" spans="1:9">
      <c r="A1115" s="38" t="s">
        <v>967</v>
      </c>
      <c r="B1115" s="42">
        <v>44743.215995370374</v>
      </c>
      <c r="C1115" s="41">
        <v>7554</v>
      </c>
      <c r="D1115" s="41">
        <v>323</v>
      </c>
      <c r="E1115" s="38" t="s">
        <v>6580</v>
      </c>
      <c r="F1115" s="40">
        <v>11.63</v>
      </c>
      <c r="G1115" s="39">
        <v>4.9000000000000004</v>
      </c>
      <c r="H1115" s="39">
        <v>57</v>
      </c>
      <c r="I1115" s="38" t="s">
        <v>6579</v>
      </c>
    </row>
    <row r="1116" spans="1:9">
      <c r="A1116" s="38" t="s">
        <v>1613</v>
      </c>
      <c r="B1116" s="42">
        <v>44747.229178240741</v>
      </c>
      <c r="C1116" s="41">
        <v>3985</v>
      </c>
      <c r="D1116" s="41">
        <v>375</v>
      </c>
      <c r="E1116" s="38" t="s">
        <v>6580</v>
      </c>
      <c r="F1116" s="40">
        <v>9.67</v>
      </c>
      <c r="G1116" s="39">
        <v>4.7</v>
      </c>
      <c r="H1116" s="39">
        <v>45.47</v>
      </c>
      <c r="I1116" s="38" t="s">
        <v>6579</v>
      </c>
    </row>
    <row r="1117" spans="1:9">
      <c r="A1117" s="38" t="s">
        <v>972</v>
      </c>
      <c r="B1117" s="42">
        <v>44748.478634259256</v>
      </c>
      <c r="C1117" s="41">
        <v>6499</v>
      </c>
      <c r="D1117" s="41">
        <v>269</v>
      </c>
      <c r="E1117" s="38" t="s">
        <v>6580</v>
      </c>
      <c r="F1117" s="40">
        <v>11.37</v>
      </c>
      <c r="G1117" s="39">
        <v>6.49</v>
      </c>
      <c r="H1117" s="39">
        <v>73.8</v>
      </c>
      <c r="I1117" s="38" t="s">
        <v>6579</v>
      </c>
    </row>
    <row r="1118" spans="1:9">
      <c r="A1118" s="38" t="s">
        <v>972</v>
      </c>
      <c r="B1118" s="42">
        <v>44750.60434027778</v>
      </c>
      <c r="C1118" s="41">
        <v>959</v>
      </c>
      <c r="D1118" s="41">
        <v>304</v>
      </c>
      <c r="E1118" s="38" t="s">
        <v>6580</v>
      </c>
      <c r="F1118" s="40">
        <v>12.89</v>
      </c>
      <c r="G1118" s="39">
        <v>6.46</v>
      </c>
      <c r="H1118" s="39">
        <v>83.28</v>
      </c>
      <c r="I1118" s="38" t="s">
        <v>6579</v>
      </c>
    </row>
    <row r="1119" spans="1:9">
      <c r="A1119" s="38" t="s">
        <v>1621</v>
      </c>
      <c r="B1119" s="42">
        <v>44747.706504629627</v>
      </c>
      <c r="C1119" s="41">
        <v>1066</v>
      </c>
      <c r="D1119" s="41">
        <v>264</v>
      </c>
      <c r="E1119" s="38" t="s">
        <v>6580</v>
      </c>
      <c r="F1119" s="40">
        <v>12.75</v>
      </c>
      <c r="G1119" s="39">
        <v>6.3</v>
      </c>
      <c r="H1119" s="39">
        <v>80.349999999999994</v>
      </c>
      <c r="I1119" s="38" t="s">
        <v>6579</v>
      </c>
    </row>
    <row r="1120" spans="1:9">
      <c r="A1120" s="38" t="s">
        <v>976</v>
      </c>
      <c r="B1120" s="42">
        <v>44749.38790509259</v>
      </c>
      <c r="C1120" s="41">
        <v>1655</v>
      </c>
      <c r="D1120" s="41">
        <v>0</v>
      </c>
      <c r="E1120" s="38" t="s">
        <v>6580</v>
      </c>
      <c r="F1120" s="40">
        <v>7.46</v>
      </c>
      <c r="G1120" s="39">
        <v>6.3</v>
      </c>
      <c r="H1120" s="39">
        <v>47</v>
      </c>
      <c r="I1120" s="38" t="s">
        <v>6579</v>
      </c>
    </row>
    <row r="1121" spans="1:9">
      <c r="A1121" s="38" t="s">
        <v>4174</v>
      </c>
      <c r="B1121" s="42">
        <v>44749.541030092594</v>
      </c>
      <c r="C1121" s="41">
        <v>2409</v>
      </c>
      <c r="D1121" s="41">
        <v>231</v>
      </c>
      <c r="E1121" s="38" t="s">
        <v>6580</v>
      </c>
      <c r="F1121" s="40">
        <v>10.32</v>
      </c>
      <c r="G1121" s="39">
        <v>4.8</v>
      </c>
      <c r="H1121" s="39">
        <v>49.54</v>
      </c>
      <c r="I1121" s="38" t="s">
        <v>6579</v>
      </c>
    </row>
    <row r="1122" spans="1:9">
      <c r="A1122" s="38" t="s">
        <v>980</v>
      </c>
      <c r="B1122" s="42">
        <v>44749.478159722225</v>
      </c>
      <c r="C1122" s="41">
        <v>0</v>
      </c>
      <c r="D1122" s="41">
        <v>0</v>
      </c>
      <c r="E1122" s="38" t="s">
        <v>6580</v>
      </c>
      <c r="F1122" s="40">
        <v>7.2</v>
      </c>
      <c r="G1122" s="39">
        <v>4.78</v>
      </c>
      <c r="H1122" s="39">
        <v>34.39</v>
      </c>
      <c r="I1122" s="38" t="s">
        <v>6579</v>
      </c>
    </row>
    <row r="1123" spans="1:9">
      <c r="A1123" s="38" t="s">
        <v>6586</v>
      </c>
      <c r="B1123" s="42">
        <v>44743.565752314818</v>
      </c>
      <c r="C1123" s="41">
        <v>100</v>
      </c>
      <c r="D1123" s="41">
        <v>184</v>
      </c>
      <c r="E1123" s="38" t="s">
        <v>6580</v>
      </c>
      <c r="F1123" s="40">
        <v>15.23</v>
      </c>
      <c r="G1123" s="39">
        <v>4.5</v>
      </c>
      <c r="H1123" s="39">
        <v>68.5</v>
      </c>
      <c r="I1123" s="38" t="s">
        <v>6579</v>
      </c>
    </row>
    <row r="1124" spans="1:9">
      <c r="A1124" s="38" t="s">
        <v>996</v>
      </c>
      <c r="B1124" s="42">
        <v>44747.413564814815</v>
      </c>
      <c r="C1124" s="41">
        <v>1217</v>
      </c>
      <c r="D1124" s="41">
        <v>287</v>
      </c>
      <c r="E1124" s="38" t="s">
        <v>6580</v>
      </c>
      <c r="F1124" s="40">
        <v>12.28</v>
      </c>
      <c r="G1124" s="39">
        <v>4.63</v>
      </c>
      <c r="H1124" s="39">
        <v>56.85</v>
      </c>
      <c r="I1124" s="38" t="s">
        <v>6579</v>
      </c>
    </row>
    <row r="1125" spans="1:9">
      <c r="A1125" s="38" t="s">
        <v>996</v>
      </c>
      <c r="B1125" s="42">
        <v>44749.416527777779</v>
      </c>
      <c r="C1125" s="41">
        <v>1600</v>
      </c>
      <c r="D1125" s="41">
        <v>383</v>
      </c>
      <c r="E1125" s="38" t="s">
        <v>6580</v>
      </c>
      <c r="F1125" s="40">
        <v>12.77</v>
      </c>
      <c r="G1125" s="39">
        <v>4.7</v>
      </c>
      <c r="H1125" s="39">
        <v>60</v>
      </c>
      <c r="I1125" s="38" t="s">
        <v>6579</v>
      </c>
    </row>
    <row r="1126" spans="1:9">
      <c r="A1126" s="38" t="s">
        <v>1000</v>
      </c>
      <c r="B1126" s="42">
        <v>44748.413668981484</v>
      </c>
      <c r="C1126" s="41">
        <v>8879</v>
      </c>
      <c r="D1126" s="41">
        <v>392</v>
      </c>
      <c r="E1126" s="38" t="s">
        <v>6580</v>
      </c>
      <c r="F1126" s="40">
        <v>13.95</v>
      </c>
      <c r="G1126" s="39">
        <v>4.87</v>
      </c>
      <c r="H1126" s="39">
        <v>67.930000000000007</v>
      </c>
      <c r="I1126" s="38" t="s">
        <v>6579</v>
      </c>
    </row>
    <row r="1127" spans="1:9">
      <c r="A1127" s="38" t="s">
        <v>4181</v>
      </c>
      <c r="B1127" s="42">
        <v>44749.550706018519</v>
      </c>
      <c r="C1127" s="41">
        <v>509</v>
      </c>
      <c r="D1127" s="41">
        <v>272</v>
      </c>
      <c r="E1127" s="38" t="s">
        <v>6580</v>
      </c>
      <c r="F1127" s="40">
        <v>12.82</v>
      </c>
      <c r="G1127" s="39">
        <v>4.46</v>
      </c>
      <c r="H1127" s="39">
        <v>57.2</v>
      </c>
      <c r="I1127" s="38" t="s">
        <v>6579</v>
      </c>
    </row>
    <row r="1128" spans="1:9">
      <c r="A1128" s="38" t="s">
        <v>1005</v>
      </c>
      <c r="B1128" s="42">
        <v>44743.312604166669</v>
      </c>
      <c r="C1128" s="41">
        <v>5938</v>
      </c>
      <c r="D1128" s="41">
        <v>330</v>
      </c>
      <c r="E1128" s="38" t="s">
        <v>6580</v>
      </c>
      <c r="F1128" s="40">
        <v>12.87</v>
      </c>
      <c r="G1128" s="39">
        <v>4.97</v>
      </c>
      <c r="H1128" s="39">
        <v>63.91</v>
      </c>
      <c r="I1128" s="38" t="s">
        <v>6579</v>
      </c>
    </row>
    <row r="1129" spans="1:9">
      <c r="A1129" s="38" t="s">
        <v>1005</v>
      </c>
      <c r="B1129" s="42">
        <v>44747.330081018517</v>
      </c>
      <c r="C1129" s="41">
        <v>6311</v>
      </c>
      <c r="D1129" s="41">
        <v>373</v>
      </c>
      <c r="E1129" s="38" t="s">
        <v>6580</v>
      </c>
      <c r="F1129" s="40">
        <v>13.64</v>
      </c>
      <c r="G1129" s="39">
        <v>4.96</v>
      </c>
      <c r="H1129" s="39">
        <v>67.62</v>
      </c>
      <c r="I1129" s="38" t="s">
        <v>6579</v>
      </c>
    </row>
    <row r="1130" spans="1:9">
      <c r="A1130" s="38" t="s">
        <v>1005</v>
      </c>
      <c r="B1130" s="42">
        <v>44749.480127314811</v>
      </c>
      <c r="C1130" s="41">
        <v>6659</v>
      </c>
      <c r="D1130" s="41">
        <v>348</v>
      </c>
      <c r="E1130" s="38" t="s">
        <v>6580</v>
      </c>
      <c r="F1130" s="40">
        <v>13.66</v>
      </c>
      <c r="G1130" s="39">
        <v>4.5999999999999996</v>
      </c>
      <c r="H1130" s="39">
        <v>62.83</v>
      </c>
      <c r="I1130" s="38" t="s">
        <v>6579</v>
      </c>
    </row>
    <row r="1131" spans="1:9">
      <c r="A1131" s="38" t="s">
        <v>1623</v>
      </c>
      <c r="B1131" s="42">
        <v>44748.613553240742</v>
      </c>
      <c r="C1131" s="41">
        <v>1914</v>
      </c>
      <c r="D1131" s="41">
        <v>274</v>
      </c>
      <c r="E1131" s="38" t="s">
        <v>6580</v>
      </c>
      <c r="F1131" s="40">
        <v>10.52</v>
      </c>
      <c r="G1131" s="39">
        <v>4.67</v>
      </c>
      <c r="H1131" s="39">
        <v>49.15</v>
      </c>
      <c r="I1131" s="38" t="s">
        <v>6579</v>
      </c>
    </row>
    <row r="1132" spans="1:9">
      <c r="A1132" s="38" t="s">
        <v>1011</v>
      </c>
      <c r="B1132" s="42">
        <v>44748.335381944446</v>
      </c>
      <c r="C1132" s="41">
        <v>1274</v>
      </c>
      <c r="D1132" s="41">
        <v>320</v>
      </c>
      <c r="E1132" s="38" t="s">
        <v>6580</v>
      </c>
      <c r="F1132" s="40">
        <v>13.56</v>
      </c>
      <c r="G1132" s="39">
        <v>4.08</v>
      </c>
      <c r="H1132" s="39">
        <v>55.31</v>
      </c>
      <c r="I1132" s="38" t="s">
        <v>6579</v>
      </c>
    </row>
    <row r="1133" spans="1:9">
      <c r="A1133" s="38" t="s">
        <v>1628</v>
      </c>
      <c r="B1133" s="42">
        <v>44743.476030092592</v>
      </c>
      <c r="C1133" s="41">
        <v>11168</v>
      </c>
      <c r="D1133" s="41">
        <v>334</v>
      </c>
      <c r="E1133" s="38" t="s">
        <v>6580</v>
      </c>
      <c r="F1133" s="40">
        <v>12.68</v>
      </c>
      <c r="G1133" s="39">
        <v>4.8600000000000003</v>
      </c>
      <c r="H1133" s="39">
        <v>61.62</v>
      </c>
      <c r="I1133" s="38" t="s">
        <v>6579</v>
      </c>
    </row>
    <row r="1134" spans="1:9">
      <c r="A1134" s="38" t="s">
        <v>1628</v>
      </c>
      <c r="B1134" s="42">
        <v>44746.845671296294</v>
      </c>
      <c r="C1134" s="41">
        <v>11474</v>
      </c>
      <c r="D1134" s="41">
        <v>306</v>
      </c>
      <c r="E1134" s="38" t="s">
        <v>6580</v>
      </c>
      <c r="F1134" s="40">
        <v>11.71</v>
      </c>
      <c r="G1134" s="39">
        <v>4.3899999999999997</v>
      </c>
      <c r="H1134" s="39">
        <v>51.45</v>
      </c>
      <c r="I1134" s="38" t="s">
        <v>6579</v>
      </c>
    </row>
    <row r="1135" spans="1:9">
      <c r="A1135" s="38" t="s">
        <v>1628</v>
      </c>
      <c r="B1135" s="42">
        <v>44747.750706018516</v>
      </c>
      <c r="C1135" s="41">
        <v>11843</v>
      </c>
      <c r="D1135" s="41">
        <v>369</v>
      </c>
      <c r="E1135" s="38" t="s">
        <v>6580</v>
      </c>
      <c r="F1135" s="40">
        <v>14.1</v>
      </c>
      <c r="G1135" s="39">
        <v>4.63</v>
      </c>
      <c r="H1135" s="39">
        <v>65.28</v>
      </c>
      <c r="I1135" s="38" t="s">
        <v>6579</v>
      </c>
    </row>
    <row r="1136" spans="1:9">
      <c r="A1136" s="38" t="s">
        <v>1013</v>
      </c>
      <c r="B1136" s="42">
        <v>44747.602847222224</v>
      </c>
      <c r="C1136" s="41">
        <v>5346</v>
      </c>
      <c r="D1136" s="41">
        <v>344</v>
      </c>
      <c r="E1136" s="38" t="s">
        <v>6580</v>
      </c>
      <c r="F1136" s="40">
        <v>11.96</v>
      </c>
      <c r="G1136" s="39">
        <v>5.0999999999999996</v>
      </c>
      <c r="H1136" s="39">
        <v>60.99</v>
      </c>
      <c r="I1136" s="38" t="s">
        <v>6579</v>
      </c>
    </row>
    <row r="1137" spans="1:9">
      <c r="A1137" s="38" t="s">
        <v>1013</v>
      </c>
      <c r="B1137" s="42">
        <v>44749.666354166664</v>
      </c>
      <c r="C1137" s="41">
        <v>5587</v>
      </c>
      <c r="D1137" s="41">
        <v>241</v>
      </c>
      <c r="E1137" s="38" t="s">
        <v>6580</v>
      </c>
      <c r="F1137" s="40">
        <v>8.52</v>
      </c>
      <c r="G1137" s="39">
        <v>4.9000000000000004</v>
      </c>
      <c r="H1137" s="39">
        <v>41.73</v>
      </c>
      <c r="I1137" s="38" t="s">
        <v>6579</v>
      </c>
    </row>
    <row r="1138" spans="1:9">
      <c r="A1138" s="38" t="s">
        <v>1631</v>
      </c>
      <c r="B1138" s="42">
        <v>44749.556250000001</v>
      </c>
      <c r="C1138" s="41">
        <v>2532</v>
      </c>
      <c r="D1138" s="41">
        <v>343</v>
      </c>
      <c r="E1138" s="38" t="s">
        <v>6580</v>
      </c>
      <c r="F1138" s="40">
        <v>12.72</v>
      </c>
      <c r="G1138" s="39">
        <v>5.28</v>
      </c>
      <c r="H1138" s="39">
        <v>67.16</v>
      </c>
      <c r="I1138" s="38" t="s">
        <v>6579</v>
      </c>
    </row>
    <row r="1139" spans="1:9">
      <c r="A1139" s="38" t="s">
        <v>3153</v>
      </c>
      <c r="B1139" s="42">
        <v>44747.632604166669</v>
      </c>
      <c r="C1139" s="41">
        <v>1079</v>
      </c>
      <c r="D1139" s="41">
        <v>346</v>
      </c>
      <c r="E1139" s="38" t="s">
        <v>6580</v>
      </c>
      <c r="F1139" s="40">
        <v>13.08</v>
      </c>
      <c r="G1139" s="39">
        <v>4.5599999999999996</v>
      </c>
      <c r="H1139" s="39">
        <v>59.71</v>
      </c>
      <c r="I1139" s="38" t="s">
        <v>6579</v>
      </c>
    </row>
    <row r="1140" spans="1:9">
      <c r="A1140" s="38" t="s">
        <v>1027</v>
      </c>
      <c r="B1140" s="42">
        <v>44748.316620370373</v>
      </c>
      <c r="C1140" s="41">
        <v>955</v>
      </c>
      <c r="D1140" s="41">
        <v>373</v>
      </c>
      <c r="E1140" s="38" t="s">
        <v>6580</v>
      </c>
      <c r="F1140" s="40">
        <v>13.69</v>
      </c>
      <c r="G1140" s="39">
        <v>4.3</v>
      </c>
      <c r="H1140" s="39">
        <v>58.88</v>
      </c>
      <c r="I1140" s="38" t="s">
        <v>6579</v>
      </c>
    </row>
    <row r="1141" spans="1:9">
      <c r="A1141" s="38" t="s">
        <v>1027</v>
      </c>
      <c r="B1141" s="42">
        <v>44750.403946759259</v>
      </c>
      <c r="C1141" s="41">
        <v>1278</v>
      </c>
      <c r="D1141" s="41">
        <v>323</v>
      </c>
      <c r="E1141" s="38" t="s">
        <v>6580</v>
      </c>
      <c r="F1141" s="40">
        <v>11.85</v>
      </c>
      <c r="G1141" s="39">
        <v>4.0599999999999996</v>
      </c>
      <c r="H1141" s="39">
        <v>48.13</v>
      </c>
      <c r="I1141" s="38" t="s">
        <v>6579</v>
      </c>
    </row>
    <row r="1142" spans="1:9">
      <c r="A1142" s="38" t="s">
        <v>4196</v>
      </c>
      <c r="B1142" s="42">
        <v>44748.698148148149</v>
      </c>
      <c r="C1142" s="41">
        <v>6601</v>
      </c>
      <c r="D1142" s="41">
        <v>368</v>
      </c>
      <c r="E1142" s="38" t="s">
        <v>6580</v>
      </c>
      <c r="F1142" s="40">
        <v>13.85</v>
      </c>
      <c r="G1142" s="39">
        <v>4.2300000000000004</v>
      </c>
      <c r="H1142" s="39">
        <v>58.58</v>
      </c>
      <c r="I1142" s="38" t="s">
        <v>6579</v>
      </c>
    </row>
    <row r="1143" spans="1:9">
      <c r="A1143" s="38" t="s">
        <v>3158</v>
      </c>
      <c r="B1143" s="42">
        <v>44747.804907407408</v>
      </c>
      <c r="C1143" s="41">
        <v>3427</v>
      </c>
      <c r="D1143" s="41">
        <v>383</v>
      </c>
      <c r="E1143" s="38" t="s">
        <v>6580</v>
      </c>
      <c r="F1143" s="40">
        <v>13.88</v>
      </c>
      <c r="G1143" s="39">
        <v>6.1</v>
      </c>
      <c r="H1143" s="39">
        <v>84.65</v>
      </c>
      <c r="I1143" s="38" t="s">
        <v>6579</v>
      </c>
    </row>
    <row r="1144" spans="1:9">
      <c r="A1144" s="38" t="s">
        <v>3158</v>
      </c>
      <c r="B1144" s="42">
        <v>44749.844375000001</v>
      </c>
      <c r="C1144" s="41">
        <v>3802</v>
      </c>
      <c r="D1144" s="41">
        <v>375</v>
      </c>
      <c r="E1144" s="38" t="s">
        <v>6580</v>
      </c>
      <c r="F1144" s="40">
        <v>14.4</v>
      </c>
      <c r="G1144" s="39">
        <v>6.3</v>
      </c>
      <c r="H1144" s="39">
        <v>90.68</v>
      </c>
      <c r="I1144" s="38" t="s">
        <v>6579</v>
      </c>
    </row>
    <row r="1145" spans="1:9">
      <c r="A1145" s="38" t="s">
        <v>1635</v>
      </c>
      <c r="B1145" s="42">
        <v>44748.5940162037</v>
      </c>
      <c r="C1145" s="41">
        <v>3643</v>
      </c>
      <c r="D1145" s="41">
        <v>339</v>
      </c>
      <c r="E1145" s="38" t="s">
        <v>6580</v>
      </c>
      <c r="F1145" s="40">
        <v>12.99</v>
      </c>
      <c r="G1145" s="39">
        <v>4.5</v>
      </c>
      <c r="H1145" s="39">
        <v>58.46</v>
      </c>
      <c r="I1145" s="38" t="s">
        <v>6579</v>
      </c>
    </row>
    <row r="1146" spans="1:9">
      <c r="A1146" s="38" t="s">
        <v>1635</v>
      </c>
      <c r="B1146" s="42">
        <v>44749.480856481481</v>
      </c>
      <c r="C1146" s="41">
        <v>3926</v>
      </c>
      <c r="D1146" s="41">
        <v>283</v>
      </c>
      <c r="E1146" s="38" t="s">
        <v>6580</v>
      </c>
      <c r="F1146" s="40">
        <v>11.19</v>
      </c>
      <c r="G1146" s="39">
        <v>4.4000000000000004</v>
      </c>
      <c r="H1146" s="39">
        <v>49.23</v>
      </c>
      <c r="I1146" s="38" t="s">
        <v>6579</v>
      </c>
    </row>
    <row r="1147" spans="1:9">
      <c r="A1147" s="38" t="s">
        <v>1635</v>
      </c>
      <c r="B1147" s="42">
        <v>44750.725208333337</v>
      </c>
      <c r="C1147" s="41">
        <v>4294</v>
      </c>
      <c r="D1147" s="41">
        <v>368</v>
      </c>
      <c r="E1147" s="38" t="s">
        <v>6580</v>
      </c>
      <c r="F1147" s="40">
        <v>13.46</v>
      </c>
      <c r="G1147" s="39">
        <v>4.13</v>
      </c>
      <c r="H1147" s="39">
        <v>55.59</v>
      </c>
      <c r="I1147" s="38" t="s">
        <v>6579</v>
      </c>
    </row>
    <row r="1148" spans="1:9">
      <c r="A1148" s="38" t="s">
        <v>1607</v>
      </c>
      <c r="B1148" s="42">
        <v>44749.384050925924</v>
      </c>
      <c r="C1148" s="41">
        <v>1</v>
      </c>
      <c r="D1148" s="41">
        <v>285</v>
      </c>
      <c r="E1148" s="38" t="s">
        <v>6580</v>
      </c>
      <c r="F1148" s="40">
        <v>20.22</v>
      </c>
      <c r="G1148" s="39">
        <v>4.8</v>
      </c>
      <c r="H1148" s="39">
        <v>97.05</v>
      </c>
      <c r="I1148" s="38" t="s">
        <v>6579</v>
      </c>
    </row>
    <row r="1149" spans="1:9">
      <c r="A1149" s="38" t="s">
        <v>1650</v>
      </c>
      <c r="B1149" s="42">
        <v>44743.344548611109</v>
      </c>
      <c r="C1149" s="41">
        <v>26014</v>
      </c>
      <c r="D1149" s="41">
        <v>313</v>
      </c>
      <c r="E1149" s="38" t="s">
        <v>6580</v>
      </c>
      <c r="F1149" s="40">
        <v>20.329999999999998</v>
      </c>
      <c r="G1149" s="39">
        <v>4.96</v>
      </c>
      <c r="H1149" s="39">
        <v>100.9</v>
      </c>
      <c r="I1149" s="38" t="s">
        <v>6579</v>
      </c>
    </row>
    <row r="1150" spans="1:9">
      <c r="A1150" s="38" t="s">
        <v>1650</v>
      </c>
      <c r="B1150" s="42">
        <v>44748.356238425928</v>
      </c>
      <c r="C1150" s="41">
        <v>26416</v>
      </c>
      <c r="D1150" s="41">
        <v>402</v>
      </c>
      <c r="E1150" s="38" t="s">
        <v>6580</v>
      </c>
      <c r="F1150" s="40">
        <v>23.95</v>
      </c>
      <c r="G1150" s="39">
        <v>4.8600000000000003</v>
      </c>
      <c r="H1150" s="39">
        <v>116.4</v>
      </c>
      <c r="I1150" s="38" t="s">
        <v>6579</v>
      </c>
    </row>
    <row r="1151" spans="1:9">
      <c r="A1151" s="38" t="s">
        <v>1650</v>
      </c>
      <c r="B1151" s="42">
        <v>44750.553935185184</v>
      </c>
      <c r="C1151" s="41">
        <v>26754</v>
      </c>
      <c r="D1151" s="41">
        <v>338</v>
      </c>
      <c r="E1151" s="38" t="s">
        <v>6580</v>
      </c>
      <c r="F1151" s="40">
        <v>20.88</v>
      </c>
      <c r="G1151" s="39">
        <v>4.8</v>
      </c>
      <c r="H1151" s="39">
        <v>100.2</v>
      </c>
      <c r="I1151" s="38" t="s">
        <v>6579</v>
      </c>
    </row>
    <row r="1152" spans="1:9">
      <c r="A1152" s="38" t="s">
        <v>4169</v>
      </c>
      <c r="B1152" s="42">
        <v>44743.4687962963</v>
      </c>
      <c r="C1152" s="41">
        <v>34905</v>
      </c>
      <c r="D1152" s="41">
        <v>373</v>
      </c>
      <c r="E1152" s="38" t="s">
        <v>6585</v>
      </c>
      <c r="F1152" s="40">
        <v>17.75</v>
      </c>
      <c r="G1152" s="39">
        <v>4.8899999999999997</v>
      </c>
      <c r="H1152" s="39">
        <v>86.71</v>
      </c>
      <c r="I1152" s="38" t="s">
        <v>6579</v>
      </c>
    </row>
    <row r="1153" spans="1:9">
      <c r="A1153" s="38" t="s">
        <v>4169</v>
      </c>
      <c r="B1153" s="42">
        <v>44747.681076388886</v>
      </c>
      <c r="C1153" s="41">
        <v>35172</v>
      </c>
      <c r="D1153" s="41">
        <v>267</v>
      </c>
      <c r="E1153" s="38" t="s">
        <v>6585</v>
      </c>
      <c r="F1153" s="40">
        <v>12.76</v>
      </c>
      <c r="G1153" s="39">
        <v>5.2</v>
      </c>
      <c r="H1153" s="39">
        <v>66.34</v>
      </c>
      <c r="I1153" s="38" t="s">
        <v>6579</v>
      </c>
    </row>
    <row r="1154" spans="1:9">
      <c r="A1154" s="38" t="s">
        <v>4169</v>
      </c>
      <c r="B1154" s="42">
        <v>44750.644583333335</v>
      </c>
      <c r="C1154" s="41">
        <v>0</v>
      </c>
      <c r="D1154" s="41">
        <v>370</v>
      </c>
      <c r="E1154" s="38" t="s">
        <v>6585</v>
      </c>
      <c r="F1154" s="40">
        <v>17</v>
      </c>
      <c r="G1154" s="39">
        <v>4.74</v>
      </c>
      <c r="H1154" s="39">
        <v>80.55</v>
      </c>
      <c r="I1154" s="38" t="s">
        <v>6579</v>
      </c>
    </row>
    <row r="1155" spans="1:9">
      <c r="A1155" s="38" t="s">
        <v>3099</v>
      </c>
      <c r="B1155" s="42">
        <v>44747.647569444445</v>
      </c>
      <c r="C1155" s="41">
        <v>16866</v>
      </c>
      <c r="D1155" s="41">
        <v>293</v>
      </c>
      <c r="E1155" s="38" t="s">
        <v>6580</v>
      </c>
      <c r="F1155" s="40">
        <v>10.69</v>
      </c>
      <c r="G1155" s="39">
        <v>5.8</v>
      </c>
      <c r="H1155" s="39">
        <v>61.98</v>
      </c>
      <c r="I1155" s="38" t="s">
        <v>6579</v>
      </c>
    </row>
    <row r="1156" spans="1:9">
      <c r="A1156" s="38" t="s">
        <v>1640</v>
      </c>
      <c r="B1156" s="42">
        <v>44747.264837962961</v>
      </c>
      <c r="C1156" s="41">
        <v>21517</v>
      </c>
      <c r="D1156" s="41">
        <v>260</v>
      </c>
      <c r="E1156" s="38" t="s">
        <v>6580</v>
      </c>
      <c r="F1156" s="40">
        <v>10.77</v>
      </c>
      <c r="G1156" s="39">
        <v>4.58</v>
      </c>
      <c r="H1156" s="39">
        <v>49.32</v>
      </c>
      <c r="I1156" s="38" t="s">
        <v>6579</v>
      </c>
    </row>
    <row r="1157" spans="1:9">
      <c r="A1157" s="38" t="s">
        <v>1640</v>
      </c>
      <c r="B1157" s="42">
        <v>44749.285312499997</v>
      </c>
      <c r="C1157" s="41">
        <v>21841</v>
      </c>
      <c r="D1157" s="41">
        <v>324</v>
      </c>
      <c r="E1157" s="38" t="s">
        <v>6580</v>
      </c>
      <c r="F1157" s="40">
        <v>12.13</v>
      </c>
      <c r="G1157" s="39">
        <v>4.58</v>
      </c>
      <c r="H1157" s="39">
        <v>55.55</v>
      </c>
      <c r="I1157" s="38" t="s">
        <v>6579</v>
      </c>
    </row>
    <row r="1158" spans="1:9">
      <c r="A1158" s="38" t="s">
        <v>4205</v>
      </c>
      <c r="B1158" s="42">
        <v>44747.598032407404</v>
      </c>
      <c r="C1158" s="41">
        <v>23503</v>
      </c>
      <c r="D1158" s="41">
        <v>316</v>
      </c>
      <c r="E1158" s="38" t="s">
        <v>6580</v>
      </c>
      <c r="F1158" s="40">
        <v>21.48</v>
      </c>
      <c r="G1158" s="39">
        <v>4.8899999999999997</v>
      </c>
      <c r="H1158" s="39">
        <v>105.02</v>
      </c>
      <c r="I1158" s="38" t="s">
        <v>6579</v>
      </c>
    </row>
    <row r="1159" spans="1:9">
      <c r="A1159" s="38" t="s">
        <v>4205</v>
      </c>
      <c r="B1159" s="42">
        <v>44749.315520833334</v>
      </c>
      <c r="C1159" s="41">
        <v>23789</v>
      </c>
      <c r="D1159" s="41">
        <v>286</v>
      </c>
      <c r="E1159" s="38" t="s">
        <v>6580</v>
      </c>
      <c r="F1159" s="40">
        <v>17.66</v>
      </c>
      <c r="G1159" s="39">
        <v>4.88</v>
      </c>
      <c r="H1159" s="39">
        <v>86.19</v>
      </c>
      <c r="I1159" s="38" t="s">
        <v>6579</v>
      </c>
    </row>
    <row r="1160" spans="1:9">
      <c r="A1160" s="38" t="s">
        <v>4205</v>
      </c>
      <c r="B1160" s="42">
        <v>44750.456354166665</v>
      </c>
      <c r="C1160" s="41">
        <v>24112</v>
      </c>
      <c r="D1160" s="41">
        <v>323</v>
      </c>
      <c r="E1160" s="38" t="s">
        <v>6580</v>
      </c>
      <c r="F1160" s="40">
        <v>21.14</v>
      </c>
      <c r="G1160" s="39">
        <v>4.84</v>
      </c>
      <c r="H1160" s="39">
        <v>102.31</v>
      </c>
      <c r="I1160" s="38" t="s">
        <v>6579</v>
      </c>
    </row>
    <row r="1161" spans="1:9">
      <c r="A1161" s="38" t="s">
        <v>1559</v>
      </c>
      <c r="B1161" s="42">
        <v>44749.536296296297</v>
      </c>
      <c r="C1161" s="41">
        <v>0</v>
      </c>
      <c r="D1161" s="41">
        <v>313</v>
      </c>
      <c r="E1161" s="38" t="s">
        <v>6580</v>
      </c>
      <c r="F1161" s="40">
        <v>18.09</v>
      </c>
      <c r="G1161" s="39">
        <v>4.4800000000000004</v>
      </c>
      <c r="H1161" s="39">
        <v>81.05</v>
      </c>
      <c r="I1161" s="38" t="s">
        <v>6579</v>
      </c>
    </row>
    <row r="1162" spans="1:9">
      <c r="A1162" s="38" t="s">
        <v>1043</v>
      </c>
      <c r="B1162" s="42">
        <v>44743.438518518517</v>
      </c>
      <c r="C1162" s="41">
        <v>5778</v>
      </c>
      <c r="D1162" s="41">
        <v>263</v>
      </c>
      <c r="E1162" s="38" t="s">
        <v>6580</v>
      </c>
      <c r="F1162" s="40">
        <v>10.18</v>
      </c>
      <c r="G1162" s="39">
        <v>6.24</v>
      </c>
      <c r="H1162" s="39">
        <v>63.51</v>
      </c>
      <c r="I1162" s="38" t="s">
        <v>6579</v>
      </c>
    </row>
    <row r="1163" spans="1:9">
      <c r="A1163" s="38" t="s">
        <v>1043</v>
      </c>
      <c r="B1163" s="42">
        <v>44749.525023148148</v>
      </c>
      <c r="C1163" s="41">
        <v>6035</v>
      </c>
      <c r="D1163" s="41">
        <v>257</v>
      </c>
      <c r="E1163" s="38" t="s">
        <v>6580</v>
      </c>
      <c r="F1163" s="40">
        <v>9.9600000000000009</v>
      </c>
      <c r="G1163" s="39">
        <v>6.05</v>
      </c>
      <c r="H1163" s="39">
        <v>60.25</v>
      </c>
      <c r="I1163" s="38" t="s">
        <v>6579</v>
      </c>
    </row>
    <row r="1164" spans="1:9">
      <c r="A1164" s="38" t="s">
        <v>3113</v>
      </c>
      <c r="B1164" s="42">
        <v>44747.32309027778</v>
      </c>
      <c r="C1164" s="41">
        <v>15404</v>
      </c>
      <c r="D1164" s="41">
        <v>399</v>
      </c>
      <c r="E1164" s="38" t="s">
        <v>6580</v>
      </c>
      <c r="F1164" s="40">
        <v>20.41</v>
      </c>
      <c r="G1164" s="39">
        <v>4.9000000000000004</v>
      </c>
      <c r="H1164" s="39">
        <v>100</v>
      </c>
      <c r="I1164" s="38" t="s">
        <v>6579</v>
      </c>
    </row>
    <row r="1165" spans="1:9">
      <c r="A1165" s="38" t="s">
        <v>1575</v>
      </c>
      <c r="B1165" s="42">
        <v>44747.362118055556</v>
      </c>
      <c r="C1165" s="41">
        <v>11818</v>
      </c>
      <c r="D1165" s="41">
        <v>184</v>
      </c>
      <c r="E1165" s="38" t="s">
        <v>6580</v>
      </c>
      <c r="F1165" s="40">
        <v>7.74</v>
      </c>
      <c r="G1165" s="39">
        <v>4.18</v>
      </c>
      <c r="H1165" s="39">
        <v>32.35</v>
      </c>
      <c r="I1165" s="38" t="s">
        <v>6579</v>
      </c>
    </row>
    <row r="1166" spans="1:9">
      <c r="A1166" s="38" t="s">
        <v>1575</v>
      </c>
      <c r="B1166" s="42">
        <v>44750.373865740738</v>
      </c>
      <c r="C1166" s="41">
        <v>12093</v>
      </c>
      <c r="D1166" s="41">
        <v>275</v>
      </c>
      <c r="E1166" s="38" t="s">
        <v>6580</v>
      </c>
      <c r="F1166" s="40">
        <v>11.13</v>
      </c>
      <c r="G1166" s="39">
        <v>4.4400000000000004</v>
      </c>
      <c r="H1166" s="39">
        <v>49.39</v>
      </c>
      <c r="I1166" s="38" t="s">
        <v>6579</v>
      </c>
    </row>
    <row r="1167" spans="1:9">
      <c r="A1167" s="38" t="s">
        <v>1580</v>
      </c>
      <c r="B1167" s="42">
        <v>44750.273414351854</v>
      </c>
      <c r="C1167" s="41">
        <v>9281</v>
      </c>
      <c r="D1167" s="41">
        <v>264</v>
      </c>
      <c r="E1167" s="38" t="s">
        <v>6580</v>
      </c>
      <c r="F1167" s="40">
        <v>10.24</v>
      </c>
      <c r="G1167" s="39">
        <v>4.68</v>
      </c>
      <c r="H1167" s="39">
        <v>47.92</v>
      </c>
      <c r="I1167" s="38" t="s">
        <v>6579</v>
      </c>
    </row>
    <row r="1168" spans="1:9">
      <c r="A1168" s="38" t="s">
        <v>5050</v>
      </c>
      <c r="B1168" s="42">
        <v>44743.359143518515</v>
      </c>
      <c r="C1168" s="41">
        <v>17632</v>
      </c>
      <c r="D1168" s="41">
        <v>174</v>
      </c>
      <c r="E1168" s="38" t="s">
        <v>6580</v>
      </c>
      <c r="F1168" s="40">
        <v>23.94</v>
      </c>
      <c r="G1168" s="39">
        <v>4.5</v>
      </c>
      <c r="H1168" s="39">
        <v>107.74</v>
      </c>
      <c r="I1168" s="38" t="s">
        <v>6579</v>
      </c>
    </row>
    <row r="1169" spans="1:9">
      <c r="A1169" s="38" t="s">
        <v>3125</v>
      </c>
      <c r="B1169" s="42">
        <v>44749.35864583333</v>
      </c>
      <c r="C1169" s="41">
        <v>28777</v>
      </c>
      <c r="D1169" s="41">
        <v>425</v>
      </c>
      <c r="E1169" s="38" t="s">
        <v>6580</v>
      </c>
      <c r="F1169" s="40">
        <v>23.09</v>
      </c>
      <c r="G1169" s="39">
        <v>4.84</v>
      </c>
      <c r="H1169" s="39">
        <v>111.71</v>
      </c>
      <c r="I1169" s="38" t="s">
        <v>6579</v>
      </c>
    </row>
    <row r="1170" spans="1:9">
      <c r="A1170" s="38" t="s">
        <v>1585</v>
      </c>
      <c r="B1170" s="42">
        <v>44743.484050925923</v>
      </c>
      <c r="C1170" s="41">
        <v>25143</v>
      </c>
      <c r="D1170" s="41">
        <v>43</v>
      </c>
      <c r="E1170" s="38" t="s">
        <v>6580</v>
      </c>
      <c r="F1170" s="40">
        <v>2.74</v>
      </c>
      <c r="G1170" s="39">
        <v>4.7</v>
      </c>
      <c r="H1170" s="39">
        <v>12.85</v>
      </c>
      <c r="I1170" s="38" t="s">
        <v>6579</v>
      </c>
    </row>
    <row r="1171" spans="1:9">
      <c r="A1171" s="38" t="s">
        <v>1585</v>
      </c>
      <c r="B1171" s="42">
        <v>44743.490312499998</v>
      </c>
      <c r="C1171" s="41">
        <v>25143</v>
      </c>
      <c r="D1171" s="41">
        <v>324</v>
      </c>
      <c r="E1171" s="38" t="s">
        <v>6584</v>
      </c>
      <c r="F1171" s="40">
        <v>20.23</v>
      </c>
      <c r="G1171" s="39">
        <v>4.3499999999999996</v>
      </c>
      <c r="H1171" s="39">
        <v>88.01</v>
      </c>
      <c r="I1171" s="38" t="s">
        <v>6579</v>
      </c>
    </row>
    <row r="1172" spans="1:9">
      <c r="A1172" s="38" t="s">
        <v>1585</v>
      </c>
      <c r="B1172" s="42">
        <v>44748.627627314818</v>
      </c>
      <c r="C1172" s="41">
        <v>25518</v>
      </c>
      <c r="D1172" s="41">
        <v>375</v>
      </c>
      <c r="E1172" s="38" t="s">
        <v>6580</v>
      </c>
      <c r="F1172" s="40">
        <v>21.7</v>
      </c>
      <c r="G1172" s="39">
        <v>4.3</v>
      </c>
      <c r="H1172" s="39">
        <v>93.28</v>
      </c>
      <c r="I1172" s="38" t="s">
        <v>6579</v>
      </c>
    </row>
    <row r="1173" spans="1:9">
      <c r="A1173" s="38" t="s">
        <v>3844</v>
      </c>
      <c r="B1173" s="42">
        <v>44748.405185185184</v>
      </c>
      <c r="C1173" s="41">
        <v>15917</v>
      </c>
      <c r="D1173" s="41">
        <v>132</v>
      </c>
      <c r="E1173" s="38" t="s">
        <v>6580</v>
      </c>
      <c r="F1173" s="40">
        <v>9.73</v>
      </c>
      <c r="G1173" s="39">
        <v>6.5</v>
      </c>
      <c r="H1173" s="39">
        <v>63.25</v>
      </c>
      <c r="I1173" s="38" t="s">
        <v>6579</v>
      </c>
    </row>
    <row r="1174" spans="1:9">
      <c r="A1174" s="38" t="s">
        <v>38</v>
      </c>
      <c r="B1174" s="42">
        <v>44747.427499999998</v>
      </c>
      <c r="C1174" s="41">
        <v>25253</v>
      </c>
      <c r="D1174" s="41">
        <v>270</v>
      </c>
      <c r="E1174" s="38" t="s">
        <v>6580</v>
      </c>
      <c r="F1174" s="40">
        <v>20.72</v>
      </c>
      <c r="G1174" s="39">
        <v>6.48</v>
      </c>
      <c r="H1174" s="39">
        <v>134.25</v>
      </c>
      <c r="I1174" s="38" t="s">
        <v>6579</v>
      </c>
    </row>
    <row r="1175" spans="1:9">
      <c r="A1175" s="38" t="s">
        <v>38</v>
      </c>
      <c r="B1175" s="42">
        <v>44750.34002314815</v>
      </c>
      <c r="C1175" s="41">
        <v>25604</v>
      </c>
      <c r="D1175" s="41">
        <v>351</v>
      </c>
      <c r="E1175" s="38" t="s">
        <v>6580</v>
      </c>
      <c r="F1175" s="40">
        <v>21.23</v>
      </c>
      <c r="G1175" s="39">
        <v>6.2</v>
      </c>
      <c r="H1175" s="39">
        <v>131.63</v>
      </c>
      <c r="I1175" s="38" t="s">
        <v>6579</v>
      </c>
    </row>
    <row r="1176" spans="1:9">
      <c r="A1176" s="38" t="s">
        <v>4151</v>
      </c>
      <c r="B1176" s="42">
        <v>44748.784456018519</v>
      </c>
      <c r="C1176" s="41">
        <v>13195</v>
      </c>
      <c r="D1176" s="41">
        <v>335</v>
      </c>
      <c r="E1176" s="38" t="s">
        <v>6585</v>
      </c>
      <c r="F1176" s="40">
        <v>15.17</v>
      </c>
      <c r="G1176" s="39">
        <v>6.59</v>
      </c>
      <c r="H1176" s="39">
        <v>99.94</v>
      </c>
      <c r="I1176" s="38" t="s">
        <v>6579</v>
      </c>
    </row>
    <row r="1177" spans="1:9">
      <c r="A1177" s="38" t="s">
        <v>4156</v>
      </c>
      <c r="B1177" s="42">
        <v>44747.602511574078</v>
      </c>
      <c r="C1177" s="41">
        <v>36331</v>
      </c>
      <c r="D1177" s="41">
        <v>192</v>
      </c>
      <c r="E1177" s="38" t="s">
        <v>6580</v>
      </c>
      <c r="F1177" s="40">
        <v>16.47</v>
      </c>
      <c r="G1177" s="39">
        <v>4.8899999999999997</v>
      </c>
      <c r="H1177" s="39">
        <v>80.53</v>
      </c>
      <c r="I1177" s="38" t="s">
        <v>6579</v>
      </c>
    </row>
    <row r="1178" spans="1:9">
      <c r="A1178" s="38" t="s">
        <v>4156</v>
      </c>
      <c r="B1178" s="42">
        <v>44749.333437499998</v>
      </c>
      <c r="C1178" s="41">
        <v>36662</v>
      </c>
      <c r="D1178" s="41">
        <v>331</v>
      </c>
      <c r="E1178" s="38" t="s">
        <v>6580</v>
      </c>
      <c r="F1178" s="40">
        <v>21.35</v>
      </c>
      <c r="G1178" s="39">
        <v>4.92</v>
      </c>
      <c r="H1178" s="39">
        <v>105</v>
      </c>
      <c r="I1178" s="38" t="s">
        <v>6579</v>
      </c>
    </row>
    <row r="1179" spans="1:9">
      <c r="A1179" s="38" t="s">
        <v>4156</v>
      </c>
      <c r="B1179" s="42">
        <v>44750.32707175926</v>
      </c>
      <c r="C1179" s="41">
        <v>36833</v>
      </c>
      <c r="D1179" s="41">
        <v>171</v>
      </c>
      <c r="E1179" s="38" t="s">
        <v>6580</v>
      </c>
      <c r="F1179" s="40">
        <v>11.27</v>
      </c>
      <c r="G1179" s="39">
        <v>4.87</v>
      </c>
      <c r="H1179" s="39">
        <v>54.85</v>
      </c>
      <c r="I1179" s="38" t="s">
        <v>6579</v>
      </c>
    </row>
    <row r="1180" spans="1:9">
      <c r="A1180" s="38" t="s">
        <v>1038</v>
      </c>
      <c r="B1180" s="42">
        <v>44747.381296296298</v>
      </c>
      <c r="C1180" s="41">
        <v>6003</v>
      </c>
      <c r="D1180" s="41">
        <v>255</v>
      </c>
      <c r="E1180" s="38" t="s">
        <v>6580</v>
      </c>
      <c r="F1180" s="40">
        <v>18.059999999999999</v>
      </c>
      <c r="G1180" s="39">
        <v>5.54</v>
      </c>
      <c r="H1180" s="39">
        <v>100.06</v>
      </c>
      <c r="I1180" s="38" t="s">
        <v>6579</v>
      </c>
    </row>
    <row r="1181" spans="1:9">
      <c r="A1181" s="38" t="s">
        <v>1427</v>
      </c>
      <c r="B1181" s="42">
        <v>44747.647499999999</v>
      </c>
      <c r="C1181" s="41">
        <v>17063</v>
      </c>
      <c r="D1181" s="41">
        <v>296</v>
      </c>
      <c r="E1181" s="38" t="s">
        <v>6580</v>
      </c>
      <c r="F1181" s="40">
        <v>17.010000000000002</v>
      </c>
      <c r="G1181" s="39">
        <v>5.9</v>
      </c>
      <c r="H1181" s="39">
        <v>100.36</v>
      </c>
      <c r="I1181" s="38" t="s">
        <v>6579</v>
      </c>
    </row>
    <row r="1182" spans="1:9">
      <c r="A1182" s="38" t="s">
        <v>1422</v>
      </c>
      <c r="B1182" s="42">
        <v>44748.355173611111</v>
      </c>
      <c r="C1182" s="41">
        <v>12456</v>
      </c>
      <c r="D1182" s="41">
        <v>332</v>
      </c>
      <c r="E1182" s="38" t="s">
        <v>6580</v>
      </c>
      <c r="F1182" s="40">
        <v>13.5</v>
      </c>
      <c r="G1182" s="39">
        <v>4.46</v>
      </c>
      <c r="H1182" s="39">
        <v>60.23</v>
      </c>
      <c r="I1182" s="38" t="s">
        <v>6579</v>
      </c>
    </row>
    <row r="1183" spans="1:9">
      <c r="A1183" s="38" t="s">
        <v>3976</v>
      </c>
      <c r="B1183" s="42">
        <v>44747.338923611111</v>
      </c>
      <c r="C1183" s="41">
        <v>26231</v>
      </c>
      <c r="D1183" s="41">
        <v>354</v>
      </c>
      <c r="E1183" s="38" t="s">
        <v>6580</v>
      </c>
      <c r="F1183" s="40">
        <v>13.12</v>
      </c>
      <c r="G1183" s="39">
        <v>4.84</v>
      </c>
      <c r="H1183" s="39">
        <v>63.51</v>
      </c>
      <c r="I1183" s="38" t="s">
        <v>6579</v>
      </c>
    </row>
    <row r="1184" spans="1:9">
      <c r="A1184" s="38" t="s">
        <v>3976</v>
      </c>
      <c r="B1184" s="42">
        <v>44749.308275462965</v>
      </c>
      <c r="C1184" s="41">
        <v>26514</v>
      </c>
      <c r="D1184" s="41">
        <v>283</v>
      </c>
      <c r="E1184" s="38" t="s">
        <v>6580</v>
      </c>
      <c r="F1184" s="40">
        <v>12</v>
      </c>
      <c r="G1184" s="39">
        <v>4.82</v>
      </c>
      <c r="H1184" s="39">
        <v>57.87</v>
      </c>
      <c r="I1184" s="38" t="s">
        <v>6579</v>
      </c>
    </row>
    <row r="1185" spans="1:9">
      <c r="A1185" s="38" t="s">
        <v>3976</v>
      </c>
      <c r="B1185" s="42">
        <v>44750.593576388892</v>
      </c>
      <c r="C1185" s="41">
        <v>26668</v>
      </c>
      <c r="D1185" s="41">
        <v>154</v>
      </c>
      <c r="E1185" s="38" t="s">
        <v>6580</v>
      </c>
      <c r="F1185" s="40">
        <v>6.87</v>
      </c>
      <c r="G1185" s="39">
        <v>4.8</v>
      </c>
      <c r="H1185" s="39">
        <v>33</v>
      </c>
      <c r="I1185" s="38" t="s">
        <v>6579</v>
      </c>
    </row>
    <row r="1186" spans="1:9">
      <c r="A1186" s="38" t="s">
        <v>3047</v>
      </c>
      <c r="B1186" s="42">
        <v>44747.38758101852</v>
      </c>
      <c r="C1186" s="41">
        <v>22562</v>
      </c>
      <c r="D1186" s="41">
        <v>296</v>
      </c>
      <c r="E1186" s="38" t="s">
        <v>6580</v>
      </c>
      <c r="F1186" s="40">
        <v>17.190000000000001</v>
      </c>
      <c r="G1186" s="39">
        <v>4.66</v>
      </c>
      <c r="H1186" s="39">
        <v>80.09</v>
      </c>
      <c r="I1186" s="38" t="s">
        <v>6579</v>
      </c>
    </row>
    <row r="1187" spans="1:9">
      <c r="A1187" s="38" t="s">
        <v>3047</v>
      </c>
      <c r="B1187" s="42">
        <v>44750.657916666663</v>
      </c>
      <c r="C1187" s="41">
        <v>22908</v>
      </c>
      <c r="D1187" s="41">
        <v>346</v>
      </c>
      <c r="E1187" s="38" t="s">
        <v>6580</v>
      </c>
      <c r="F1187" s="40">
        <v>20.13</v>
      </c>
      <c r="G1187" s="39">
        <v>4.7300000000000004</v>
      </c>
      <c r="H1187" s="39">
        <v>95.2</v>
      </c>
      <c r="I1187" s="38" t="s">
        <v>6579</v>
      </c>
    </row>
    <row r="1188" spans="1:9">
      <c r="A1188" s="38" t="s">
        <v>3981</v>
      </c>
      <c r="B1188" s="42">
        <v>44747.485798611109</v>
      </c>
      <c r="C1188" s="41">
        <v>3968</v>
      </c>
      <c r="D1188" s="41">
        <v>280</v>
      </c>
      <c r="E1188" s="38" t="s">
        <v>6580</v>
      </c>
      <c r="F1188" s="40">
        <v>15.99</v>
      </c>
      <c r="G1188" s="39">
        <v>4.6500000000000004</v>
      </c>
      <c r="H1188" s="39">
        <v>74.42</v>
      </c>
      <c r="I1188" s="38" t="s">
        <v>6579</v>
      </c>
    </row>
    <row r="1189" spans="1:9">
      <c r="A1189" s="38" t="s">
        <v>3981</v>
      </c>
      <c r="B1189" s="42">
        <v>44749.492638888885</v>
      </c>
      <c r="C1189" s="41">
        <v>4381</v>
      </c>
      <c r="D1189" s="41">
        <v>413</v>
      </c>
      <c r="E1189" s="38" t="s">
        <v>6580</v>
      </c>
      <c r="F1189" s="40">
        <v>19.399999999999999</v>
      </c>
      <c r="G1189" s="39">
        <v>4.2699999999999996</v>
      </c>
      <c r="H1189" s="39">
        <v>82.82</v>
      </c>
      <c r="I1189" s="38" t="s">
        <v>6579</v>
      </c>
    </row>
    <row r="1190" spans="1:9">
      <c r="A1190" s="38" t="s">
        <v>3984</v>
      </c>
      <c r="B1190" s="42">
        <v>44749.411805555559</v>
      </c>
      <c r="C1190" s="41">
        <v>9911</v>
      </c>
      <c r="D1190" s="41">
        <v>405</v>
      </c>
      <c r="E1190" s="38" t="s">
        <v>6580</v>
      </c>
      <c r="F1190" s="40">
        <v>10.59</v>
      </c>
      <c r="G1190" s="39">
        <v>4.78</v>
      </c>
      <c r="H1190" s="39">
        <v>50.65</v>
      </c>
      <c r="I1190" s="38" t="s">
        <v>6579</v>
      </c>
    </row>
    <row r="1191" spans="1:9">
      <c r="A1191" s="38" t="s">
        <v>3988</v>
      </c>
      <c r="B1191" s="42">
        <v>44749.444953703707</v>
      </c>
      <c r="C1191" s="41">
        <v>6948</v>
      </c>
      <c r="D1191" s="41">
        <v>446</v>
      </c>
      <c r="E1191" s="38" t="s">
        <v>6580</v>
      </c>
      <c r="F1191" s="40">
        <v>13.94</v>
      </c>
      <c r="G1191" s="39">
        <v>4.5199999999999996</v>
      </c>
      <c r="H1191" s="39">
        <v>63.03</v>
      </c>
      <c r="I1191" s="38" t="s">
        <v>6579</v>
      </c>
    </row>
    <row r="1192" spans="1:9">
      <c r="A1192" s="38" t="s">
        <v>3960</v>
      </c>
      <c r="B1192" s="42">
        <v>44743.342349537037</v>
      </c>
      <c r="C1192" s="41">
        <v>16465</v>
      </c>
      <c r="D1192" s="41">
        <v>446</v>
      </c>
      <c r="E1192" s="38" t="s">
        <v>6580</v>
      </c>
      <c r="F1192" s="40">
        <v>22.58</v>
      </c>
      <c r="G1192" s="39">
        <v>4.8</v>
      </c>
      <c r="H1192" s="39">
        <v>108.37</v>
      </c>
      <c r="I1192" s="38" t="s">
        <v>6579</v>
      </c>
    </row>
    <row r="1193" spans="1:9">
      <c r="A1193" s="38" t="s">
        <v>3960</v>
      </c>
      <c r="B1193" s="42">
        <v>44748.56659722222</v>
      </c>
      <c r="C1193" s="41">
        <v>16876</v>
      </c>
      <c r="D1193" s="41">
        <v>411</v>
      </c>
      <c r="E1193" s="38" t="s">
        <v>6580</v>
      </c>
      <c r="F1193" s="40">
        <v>21.24</v>
      </c>
      <c r="G1193" s="39">
        <v>4.78</v>
      </c>
      <c r="H1193" s="39">
        <v>101.54</v>
      </c>
      <c r="I1193" s="38" t="s">
        <v>6579</v>
      </c>
    </row>
    <row r="1194" spans="1:9">
      <c r="A1194" s="38" t="s">
        <v>1350</v>
      </c>
      <c r="B1194" s="42">
        <v>44743.29278935185</v>
      </c>
      <c r="C1194" s="41">
        <v>17989</v>
      </c>
      <c r="D1194" s="41">
        <v>304</v>
      </c>
      <c r="E1194" s="38" t="s">
        <v>6580</v>
      </c>
      <c r="F1194" s="40">
        <v>17.260000000000002</v>
      </c>
      <c r="G1194" s="39">
        <v>4.63</v>
      </c>
      <c r="H1194" s="39">
        <v>79.91</v>
      </c>
      <c r="I1194" s="38" t="s">
        <v>6579</v>
      </c>
    </row>
    <row r="1195" spans="1:9">
      <c r="A1195" s="38" t="s">
        <v>1356</v>
      </c>
      <c r="B1195" s="42">
        <v>44749.627280092594</v>
      </c>
      <c r="C1195" s="41">
        <v>1134</v>
      </c>
      <c r="D1195" s="41">
        <v>354</v>
      </c>
      <c r="E1195" s="38" t="s">
        <v>6580</v>
      </c>
      <c r="F1195" s="40">
        <v>23.51</v>
      </c>
      <c r="G1195" s="39">
        <v>4.7</v>
      </c>
      <c r="H1195" s="39">
        <v>110.52</v>
      </c>
      <c r="I1195" s="38" t="s">
        <v>6579</v>
      </c>
    </row>
    <row r="1196" spans="1:9">
      <c r="A1196" s="38" t="s">
        <v>1361</v>
      </c>
      <c r="B1196" s="42">
        <v>44748.629212962966</v>
      </c>
      <c r="C1196" s="41">
        <v>2377</v>
      </c>
      <c r="D1196" s="41">
        <v>435</v>
      </c>
      <c r="E1196" s="38" t="s">
        <v>6580</v>
      </c>
      <c r="F1196" s="40">
        <v>23.49</v>
      </c>
      <c r="G1196" s="39">
        <v>4.5199999999999996</v>
      </c>
      <c r="H1196" s="39">
        <v>106.15</v>
      </c>
      <c r="I1196" s="38" t="s">
        <v>6579</v>
      </c>
    </row>
    <row r="1197" spans="1:9">
      <c r="A1197" s="38" t="s">
        <v>2630</v>
      </c>
      <c r="B1197" s="42">
        <v>44748.348935185182</v>
      </c>
      <c r="C1197" s="41">
        <v>2533</v>
      </c>
      <c r="D1197" s="41">
        <v>330</v>
      </c>
      <c r="E1197" s="38" t="s">
        <v>6580</v>
      </c>
      <c r="F1197" s="40">
        <v>18.690000000000001</v>
      </c>
      <c r="G1197" s="39">
        <v>4.6100000000000003</v>
      </c>
      <c r="H1197" s="39">
        <v>86.14</v>
      </c>
      <c r="I1197" s="38" t="s">
        <v>6579</v>
      </c>
    </row>
    <row r="1198" spans="1:9">
      <c r="A1198" s="38" t="s">
        <v>2630</v>
      </c>
      <c r="B1198" s="42">
        <v>44749.547094907408</v>
      </c>
      <c r="C1198" s="41">
        <v>2832</v>
      </c>
      <c r="D1198" s="41">
        <v>299</v>
      </c>
      <c r="E1198" s="38" t="s">
        <v>6580</v>
      </c>
      <c r="F1198" s="40">
        <v>16.55</v>
      </c>
      <c r="G1198" s="39">
        <v>4.75</v>
      </c>
      <c r="H1198" s="39">
        <v>78.62</v>
      </c>
      <c r="I1198" s="38" t="s">
        <v>6579</v>
      </c>
    </row>
    <row r="1199" spans="1:9">
      <c r="A1199" s="38" t="s">
        <v>2625</v>
      </c>
      <c r="B1199" s="42">
        <v>44743.442939814813</v>
      </c>
      <c r="C1199" s="41">
        <v>755</v>
      </c>
      <c r="D1199" s="41">
        <v>333</v>
      </c>
      <c r="E1199" s="38" t="s">
        <v>6580</v>
      </c>
      <c r="F1199" s="40">
        <v>17.98</v>
      </c>
      <c r="G1199" s="39">
        <v>4.54</v>
      </c>
      <c r="H1199" s="39">
        <v>81.599999999999994</v>
      </c>
      <c r="I1199" s="38" t="s">
        <v>6579</v>
      </c>
    </row>
    <row r="1200" spans="1:9">
      <c r="A1200" s="38" t="s">
        <v>1365</v>
      </c>
      <c r="B1200" s="42">
        <v>44748.716087962966</v>
      </c>
      <c r="C1200" s="41">
        <v>17800</v>
      </c>
      <c r="D1200" s="41">
        <v>568</v>
      </c>
      <c r="E1200" s="38" t="s">
        <v>6580</v>
      </c>
      <c r="F1200" s="40">
        <v>15.71</v>
      </c>
      <c r="G1200" s="39">
        <v>4.26</v>
      </c>
      <c r="H1200" s="39">
        <v>66.91</v>
      </c>
      <c r="I1200" s="38" t="s">
        <v>6579</v>
      </c>
    </row>
    <row r="1201" spans="1:9">
      <c r="A1201" s="38" t="s">
        <v>1198</v>
      </c>
      <c r="B1201" s="42">
        <v>44749.650509259256</v>
      </c>
      <c r="C1201" s="41">
        <v>11877</v>
      </c>
      <c r="D1201" s="41">
        <v>250</v>
      </c>
      <c r="E1201" s="38" t="s">
        <v>6580</v>
      </c>
      <c r="F1201" s="40">
        <v>18.54</v>
      </c>
      <c r="G1201" s="39">
        <v>4.26</v>
      </c>
      <c r="H1201" s="39">
        <v>78.91</v>
      </c>
      <c r="I1201" s="38" t="s">
        <v>6579</v>
      </c>
    </row>
    <row r="1202" spans="1:9">
      <c r="A1202" s="38" t="s">
        <v>2928</v>
      </c>
      <c r="B1202" s="42">
        <v>44747.636493055557</v>
      </c>
      <c r="C1202" s="41">
        <v>18013</v>
      </c>
      <c r="D1202" s="41">
        <v>122</v>
      </c>
      <c r="E1202" s="38" t="s">
        <v>6580</v>
      </c>
      <c r="F1202" s="40">
        <v>11.57</v>
      </c>
      <c r="G1202" s="39">
        <v>4.32</v>
      </c>
      <c r="H1202" s="39">
        <v>50</v>
      </c>
      <c r="I1202" s="38" t="s">
        <v>6579</v>
      </c>
    </row>
    <row r="1203" spans="1:9">
      <c r="A1203" s="38" t="s">
        <v>2933</v>
      </c>
      <c r="B1203" s="42">
        <v>44743.317997685182</v>
      </c>
      <c r="C1203" s="41">
        <v>23277</v>
      </c>
      <c r="D1203" s="41">
        <v>335</v>
      </c>
      <c r="E1203" s="38" t="s">
        <v>6580</v>
      </c>
      <c r="F1203" s="40">
        <v>20.45</v>
      </c>
      <c r="G1203" s="39">
        <v>4.3</v>
      </c>
      <c r="H1203" s="39">
        <v>87.94</v>
      </c>
      <c r="I1203" s="38" t="s">
        <v>6579</v>
      </c>
    </row>
    <row r="1204" spans="1:9">
      <c r="A1204" s="38" t="s">
        <v>2933</v>
      </c>
      <c r="B1204" s="42">
        <v>44748.431875000002</v>
      </c>
      <c r="C1204" s="41">
        <v>23540</v>
      </c>
      <c r="D1204" s="41">
        <v>263</v>
      </c>
      <c r="E1204" s="38" t="s">
        <v>6580</v>
      </c>
      <c r="F1204" s="40">
        <v>15.11</v>
      </c>
      <c r="G1204" s="39">
        <v>4.76</v>
      </c>
      <c r="H1204" s="39">
        <v>71.930000000000007</v>
      </c>
      <c r="I1204" s="38" t="s">
        <v>6579</v>
      </c>
    </row>
    <row r="1205" spans="1:9">
      <c r="A1205" s="38" t="s">
        <v>3971</v>
      </c>
      <c r="B1205" s="42">
        <v>44743.57234953704</v>
      </c>
      <c r="C1205" s="41">
        <v>15106</v>
      </c>
      <c r="D1205" s="41">
        <v>259</v>
      </c>
      <c r="E1205" s="38" t="s">
        <v>6581</v>
      </c>
      <c r="F1205" s="40">
        <v>22.95</v>
      </c>
      <c r="G1205" s="39">
        <v>6.4</v>
      </c>
      <c r="H1205" s="39">
        <v>146.83000000000001</v>
      </c>
      <c r="I1205" s="38" t="s">
        <v>6579</v>
      </c>
    </row>
    <row r="1206" spans="1:9">
      <c r="A1206" s="38" t="s">
        <v>3971</v>
      </c>
      <c r="B1206" s="42">
        <v>44749.4215625</v>
      </c>
      <c r="C1206" s="41">
        <v>15415</v>
      </c>
      <c r="D1206" s="41">
        <v>309</v>
      </c>
      <c r="E1206" s="38" t="s">
        <v>6581</v>
      </c>
      <c r="F1206" s="40">
        <v>19.34</v>
      </c>
      <c r="G1206" s="39">
        <v>6.68</v>
      </c>
      <c r="H1206" s="39">
        <v>129.19999999999999</v>
      </c>
      <c r="I1206" s="38" t="s">
        <v>6579</v>
      </c>
    </row>
    <row r="1207" spans="1:9">
      <c r="A1207" s="38" t="s">
        <v>5055</v>
      </c>
      <c r="B1207" s="42">
        <v>44743.274571759262</v>
      </c>
      <c r="C1207" s="41">
        <v>15136</v>
      </c>
      <c r="D1207" s="41">
        <v>348</v>
      </c>
      <c r="E1207" s="38" t="s">
        <v>6580</v>
      </c>
      <c r="F1207" s="40">
        <v>12</v>
      </c>
      <c r="G1207" s="39">
        <v>4.75</v>
      </c>
      <c r="H1207" s="39">
        <v>56.99</v>
      </c>
      <c r="I1207" s="38" t="s">
        <v>6579</v>
      </c>
    </row>
    <row r="1208" spans="1:9">
      <c r="A1208" s="38" t="s">
        <v>5055</v>
      </c>
      <c r="B1208" s="42">
        <v>44748.2965625</v>
      </c>
      <c r="C1208" s="41">
        <v>15468</v>
      </c>
      <c r="D1208" s="41">
        <v>332</v>
      </c>
      <c r="E1208" s="38" t="s">
        <v>6580</v>
      </c>
      <c r="F1208" s="40">
        <v>11.62</v>
      </c>
      <c r="G1208" s="39">
        <v>4.75</v>
      </c>
      <c r="H1208" s="39">
        <v>55.17</v>
      </c>
      <c r="I1208" s="38" t="s">
        <v>6579</v>
      </c>
    </row>
    <row r="1209" spans="1:9">
      <c r="A1209" s="38" t="s">
        <v>1215</v>
      </c>
      <c r="B1209" s="42">
        <v>44747.659201388888</v>
      </c>
      <c r="C1209" s="41">
        <v>30221</v>
      </c>
      <c r="D1209" s="41">
        <v>359</v>
      </c>
      <c r="E1209" s="38" t="s">
        <v>6580</v>
      </c>
      <c r="F1209" s="40">
        <v>19.45</v>
      </c>
      <c r="G1209" s="39">
        <v>4.76</v>
      </c>
      <c r="H1209" s="39">
        <v>92.58</v>
      </c>
      <c r="I1209" s="38" t="s">
        <v>6579</v>
      </c>
    </row>
    <row r="1210" spans="1:9">
      <c r="A1210" s="38" t="s">
        <v>1215</v>
      </c>
      <c r="B1210" s="42">
        <v>44749.404143518521</v>
      </c>
      <c r="C1210" s="41">
        <v>30616</v>
      </c>
      <c r="D1210" s="41">
        <v>395</v>
      </c>
      <c r="E1210" s="38" t="s">
        <v>6580</v>
      </c>
      <c r="F1210" s="40">
        <v>18.5</v>
      </c>
      <c r="G1210" s="39">
        <v>4.84</v>
      </c>
      <c r="H1210" s="39">
        <v>89.62</v>
      </c>
      <c r="I1210" s="38" t="s">
        <v>6579</v>
      </c>
    </row>
    <row r="1211" spans="1:9">
      <c r="A1211" s="38" t="s">
        <v>1215</v>
      </c>
      <c r="B1211" s="42">
        <v>44750.406064814815</v>
      </c>
      <c r="C1211" s="41">
        <v>30929</v>
      </c>
      <c r="D1211" s="41">
        <v>313</v>
      </c>
      <c r="E1211" s="38" t="s">
        <v>6580</v>
      </c>
      <c r="F1211" s="40">
        <v>18.63</v>
      </c>
      <c r="G1211" s="39">
        <v>4.8099999999999996</v>
      </c>
      <c r="H1211" s="39">
        <v>89.62</v>
      </c>
      <c r="I1211" s="38" t="s">
        <v>6579</v>
      </c>
    </row>
    <row r="1212" spans="1:9">
      <c r="A1212" s="38" t="s">
        <v>3955</v>
      </c>
      <c r="B1212" s="42">
        <v>44743.676724537036</v>
      </c>
      <c r="C1212" s="41">
        <v>9647</v>
      </c>
      <c r="D1212" s="41">
        <v>316</v>
      </c>
      <c r="E1212" s="38" t="s">
        <v>6580</v>
      </c>
      <c r="F1212" s="40">
        <v>22.04</v>
      </c>
      <c r="G1212" s="39">
        <v>5.2</v>
      </c>
      <c r="H1212" s="39">
        <v>114.6</v>
      </c>
      <c r="I1212" s="38" t="s">
        <v>6579</v>
      </c>
    </row>
    <row r="1213" spans="1:9">
      <c r="A1213" s="38" t="s">
        <v>3955</v>
      </c>
      <c r="B1213" s="42">
        <v>44744.637175925927</v>
      </c>
      <c r="C1213" s="41">
        <v>226226</v>
      </c>
      <c r="D1213" s="41">
        <v>336</v>
      </c>
      <c r="E1213" s="38" t="s">
        <v>6580</v>
      </c>
      <c r="F1213" s="40">
        <v>22.88</v>
      </c>
      <c r="G1213" s="39">
        <v>5.22</v>
      </c>
      <c r="H1213" s="39">
        <v>119.38</v>
      </c>
      <c r="I1213" s="38" t="s">
        <v>6579</v>
      </c>
    </row>
    <row r="1214" spans="1:9">
      <c r="A1214" s="38" t="s">
        <v>3955</v>
      </c>
      <c r="B1214" s="42">
        <v>44749.428564814814</v>
      </c>
      <c r="C1214" s="41">
        <v>9980</v>
      </c>
      <c r="D1214" s="41">
        <v>177</v>
      </c>
      <c r="E1214" s="38" t="s">
        <v>6580</v>
      </c>
      <c r="F1214" s="40">
        <v>12.11</v>
      </c>
      <c r="G1214" s="39">
        <v>5.46</v>
      </c>
      <c r="H1214" s="39">
        <v>66.14</v>
      </c>
      <c r="I1214" s="38" t="s">
        <v>6579</v>
      </c>
    </row>
    <row r="1215" spans="1:9">
      <c r="A1215" s="38" t="s">
        <v>3955</v>
      </c>
      <c r="B1215" s="42">
        <v>44750.83394675926</v>
      </c>
      <c r="C1215" s="41">
        <v>10214</v>
      </c>
      <c r="D1215" s="41">
        <v>234</v>
      </c>
      <c r="E1215" s="38" t="s">
        <v>6580</v>
      </c>
      <c r="F1215" s="40">
        <v>19.23</v>
      </c>
      <c r="G1215" s="39">
        <v>5.69</v>
      </c>
      <c r="H1215" s="39">
        <v>109.44</v>
      </c>
      <c r="I1215" s="38" t="s">
        <v>6579</v>
      </c>
    </row>
    <row r="1216" spans="1:9">
      <c r="A1216" s="38" t="s">
        <v>3869</v>
      </c>
      <c r="B1216" s="42">
        <v>44743.611261574071</v>
      </c>
      <c r="C1216" s="41">
        <v>12859</v>
      </c>
      <c r="D1216" s="41">
        <v>302</v>
      </c>
      <c r="E1216" s="38" t="s">
        <v>6580</v>
      </c>
      <c r="F1216" s="40">
        <v>11.42</v>
      </c>
      <c r="G1216" s="39">
        <v>6.26</v>
      </c>
      <c r="H1216" s="39">
        <v>71.459999999999994</v>
      </c>
      <c r="I1216" s="38" t="s">
        <v>6579</v>
      </c>
    </row>
    <row r="1217" spans="1:9">
      <c r="A1217" s="38" t="s">
        <v>4800</v>
      </c>
      <c r="B1217" s="42">
        <v>44747.999988425923</v>
      </c>
      <c r="C1217" s="41">
        <v>16889</v>
      </c>
      <c r="D1217" s="41">
        <v>243</v>
      </c>
      <c r="E1217" s="38" t="s">
        <v>6580</v>
      </c>
      <c r="F1217" s="40">
        <v>21.31</v>
      </c>
      <c r="G1217" s="39">
        <v>4.5999999999999996</v>
      </c>
      <c r="H1217" s="39">
        <v>98.02</v>
      </c>
      <c r="I1217" s="38" t="s">
        <v>6579</v>
      </c>
    </row>
    <row r="1218" spans="1:9">
      <c r="A1218" s="38" t="s">
        <v>4800</v>
      </c>
      <c r="B1218" s="42">
        <v>44749.800740740742</v>
      </c>
      <c r="C1218" s="41">
        <v>0</v>
      </c>
      <c r="D1218" s="41">
        <v>259</v>
      </c>
      <c r="E1218" s="38" t="s">
        <v>6580</v>
      </c>
      <c r="F1218" s="40">
        <v>23.1</v>
      </c>
      <c r="G1218" s="39">
        <v>4.18</v>
      </c>
      <c r="H1218" s="39">
        <v>96.57</v>
      </c>
      <c r="I1218" s="38" t="s">
        <v>6579</v>
      </c>
    </row>
    <row r="1219" spans="1:9">
      <c r="A1219" s="38" t="s">
        <v>1204</v>
      </c>
      <c r="B1219" s="42">
        <v>44749.7190625</v>
      </c>
      <c r="C1219" s="41">
        <v>12046</v>
      </c>
      <c r="D1219" s="41">
        <v>516</v>
      </c>
      <c r="E1219" s="38" t="s">
        <v>6581</v>
      </c>
      <c r="F1219" s="40">
        <v>25.18</v>
      </c>
      <c r="G1219" s="39">
        <v>5.05</v>
      </c>
      <c r="H1219" s="39">
        <v>127.15</v>
      </c>
      <c r="I1219" s="38" t="s">
        <v>6579</v>
      </c>
    </row>
    <row r="1220" spans="1:9">
      <c r="A1220" s="38" t="s">
        <v>2923</v>
      </c>
      <c r="B1220" s="42">
        <v>44747.435694444444</v>
      </c>
      <c r="C1220" s="41">
        <v>8741</v>
      </c>
      <c r="D1220" s="41">
        <v>264</v>
      </c>
      <c r="E1220" s="38" t="s">
        <v>6580</v>
      </c>
      <c r="F1220" s="40">
        <v>11.53</v>
      </c>
      <c r="G1220" s="39">
        <v>4.54</v>
      </c>
      <c r="H1220" s="39">
        <v>52.35</v>
      </c>
      <c r="I1220" s="38" t="s">
        <v>6579</v>
      </c>
    </row>
    <row r="1221" spans="1:9">
      <c r="A1221" s="38" t="s">
        <v>1221</v>
      </c>
      <c r="B1221" s="42">
        <v>44747.285266203704</v>
      </c>
      <c r="C1221" s="41">
        <v>9697</v>
      </c>
      <c r="D1221" s="41">
        <v>557</v>
      </c>
      <c r="E1221" s="38" t="s">
        <v>6580</v>
      </c>
      <c r="F1221" s="40">
        <v>29.01</v>
      </c>
      <c r="G1221" s="39">
        <v>4.1500000000000004</v>
      </c>
      <c r="H1221" s="39">
        <v>120.37</v>
      </c>
      <c r="I1221" s="38" t="s">
        <v>6579</v>
      </c>
    </row>
    <row r="1222" spans="1:9">
      <c r="A1222" s="38" t="s">
        <v>1221</v>
      </c>
      <c r="B1222" s="42">
        <v>44750.316666666666</v>
      </c>
      <c r="C1222" s="41">
        <v>1072</v>
      </c>
      <c r="D1222" s="41">
        <v>294</v>
      </c>
      <c r="E1222" s="38" t="s">
        <v>6580</v>
      </c>
      <c r="F1222" s="40">
        <v>17</v>
      </c>
      <c r="G1222" s="39">
        <v>4.1100000000000003</v>
      </c>
      <c r="H1222" s="39">
        <v>69.87</v>
      </c>
      <c r="I1222" s="38" t="s">
        <v>6579</v>
      </c>
    </row>
    <row r="1223" spans="1:9">
      <c r="A1223" s="38" t="s">
        <v>1314</v>
      </c>
      <c r="B1223" s="42">
        <v>44749.281261574077</v>
      </c>
      <c r="C1223" s="41">
        <v>11330</v>
      </c>
      <c r="D1223" s="41">
        <v>327</v>
      </c>
      <c r="E1223" s="38" t="s">
        <v>6580</v>
      </c>
      <c r="F1223" s="40">
        <v>22.73</v>
      </c>
      <c r="G1223" s="39">
        <v>4.38</v>
      </c>
      <c r="H1223" s="39">
        <v>99.55</v>
      </c>
      <c r="I1223" s="38" t="s">
        <v>6579</v>
      </c>
    </row>
    <row r="1224" spans="1:9">
      <c r="A1224" s="38" t="s">
        <v>1332</v>
      </c>
      <c r="B1224" s="42">
        <v>44747.445</v>
      </c>
      <c r="C1224" s="41">
        <v>11782</v>
      </c>
      <c r="D1224" s="41">
        <v>420</v>
      </c>
      <c r="E1224" s="38" t="s">
        <v>6580</v>
      </c>
      <c r="F1224" s="40">
        <v>31.05</v>
      </c>
      <c r="G1224" s="39">
        <v>4.5</v>
      </c>
      <c r="H1224" s="39">
        <v>139.69999999999999</v>
      </c>
      <c r="I1224" s="38" t="s">
        <v>6579</v>
      </c>
    </row>
    <row r="1225" spans="1:9">
      <c r="A1225" s="38" t="s">
        <v>1321</v>
      </c>
      <c r="B1225" s="42">
        <v>44750.601076388892</v>
      </c>
      <c r="C1225" s="41">
        <v>11867</v>
      </c>
      <c r="D1225" s="41">
        <v>330</v>
      </c>
      <c r="E1225" s="38" t="s">
        <v>6580</v>
      </c>
      <c r="F1225" s="40">
        <v>19.66</v>
      </c>
      <c r="G1225" s="39">
        <v>4.1500000000000004</v>
      </c>
      <c r="H1225" s="39">
        <v>81.67</v>
      </c>
      <c r="I1225" s="38" t="s">
        <v>6579</v>
      </c>
    </row>
    <row r="1226" spans="1:9">
      <c r="A1226" s="38" t="s">
        <v>3945</v>
      </c>
      <c r="B1226" s="42">
        <v>44748.659328703703</v>
      </c>
      <c r="C1226" s="41">
        <v>9698</v>
      </c>
      <c r="D1226" s="41">
        <v>258</v>
      </c>
      <c r="E1226" s="38" t="s">
        <v>6580</v>
      </c>
      <c r="F1226" s="40">
        <v>17.38</v>
      </c>
      <c r="G1226" s="39">
        <v>4.91</v>
      </c>
      <c r="H1226" s="39">
        <v>85.42</v>
      </c>
      <c r="I1226" s="38" t="s">
        <v>6579</v>
      </c>
    </row>
    <row r="1227" spans="1:9">
      <c r="A1227" s="38" t="s">
        <v>4161</v>
      </c>
      <c r="B1227" s="42">
        <v>44749.605706018519</v>
      </c>
      <c r="C1227" s="41">
        <v>92395</v>
      </c>
      <c r="D1227" s="41">
        <v>397</v>
      </c>
      <c r="E1227" s="38" t="s">
        <v>6582</v>
      </c>
      <c r="F1227" s="40">
        <v>17.48</v>
      </c>
      <c r="G1227" s="39">
        <v>5.49</v>
      </c>
      <c r="H1227" s="39">
        <v>96</v>
      </c>
      <c r="I1227" s="38" t="s">
        <v>6579</v>
      </c>
    </row>
    <row r="1228" spans="1:9">
      <c r="A1228" s="38" t="s">
        <v>3673</v>
      </c>
      <c r="B1228" s="42">
        <v>44747.616712962961</v>
      </c>
      <c r="C1228" s="41">
        <v>176706</v>
      </c>
      <c r="D1228" s="41">
        <v>366</v>
      </c>
      <c r="E1228" s="38" t="s">
        <v>6580</v>
      </c>
      <c r="F1228" s="40">
        <v>23.13</v>
      </c>
      <c r="G1228" s="39">
        <v>4.54</v>
      </c>
      <c r="H1228" s="39">
        <v>105</v>
      </c>
      <c r="I1228" s="38" t="s">
        <v>6579</v>
      </c>
    </row>
    <row r="1229" spans="1:9">
      <c r="A1229" s="38" t="s">
        <v>3673</v>
      </c>
      <c r="B1229" s="42">
        <v>44749.440798611111</v>
      </c>
      <c r="C1229" s="41">
        <v>177077</v>
      </c>
      <c r="D1229" s="41">
        <v>371</v>
      </c>
      <c r="E1229" s="38" t="s">
        <v>6580</v>
      </c>
      <c r="F1229" s="40">
        <v>21.43</v>
      </c>
      <c r="G1229" s="39">
        <v>4.34</v>
      </c>
      <c r="H1229" s="39">
        <v>93</v>
      </c>
      <c r="I1229" s="38" t="s">
        <v>6579</v>
      </c>
    </row>
    <row r="1230" spans="1:9">
      <c r="A1230" s="38" t="s">
        <v>3108</v>
      </c>
      <c r="B1230" s="42">
        <v>44743.593321759261</v>
      </c>
      <c r="C1230" s="41">
        <v>91993</v>
      </c>
      <c r="D1230" s="41">
        <v>428</v>
      </c>
      <c r="E1230" s="38" t="s">
        <v>6580</v>
      </c>
      <c r="F1230" s="40">
        <v>24.33</v>
      </c>
      <c r="G1230" s="39">
        <v>4.9000000000000004</v>
      </c>
      <c r="H1230" s="39">
        <v>119.2</v>
      </c>
      <c r="I1230" s="38" t="s">
        <v>6579</v>
      </c>
    </row>
    <row r="1231" spans="1:9">
      <c r="A1231" s="38" t="s">
        <v>3108</v>
      </c>
      <c r="B1231" s="42">
        <v>44748.620115740741</v>
      </c>
      <c r="C1231" s="41">
        <v>92429</v>
      </c>
      <c r="D1231" s="41">
        <v>436</v>
      </c>
      <c r="E1231" s="38" t="s">
        <v>6580</v>
      </c>
      <c r="F1231" s="40">
        <v>23.82</v>
      </c>
      <c r="G1231" s="39">
        <v>4.5</v>
      </c>
      <c r="H1231" s="39">
        <v>107.19</v>
      </c>
      <c r="I1231" s="38" t="s">
        <v>6579</v>
      </c>
    </row>
    <row r="1232" spans="1:9">
      <c r="A1232" s="38" t="s">
        <v>3108</v>
      </c>
      <c r="B1232" s="42">
        <v>44750.708726851852</v>
      </c>
      <c r="C1232" s="41">
        <v>92858</v>
      </c>
      <c r="D1232" s="41">
        <v>429</v>
      </c>
      <c r="E1232" s="38" t="s">
        <v>6580</v>
      </c>
      <c r="F1232" s="40">
        <v>23.88</v>
      </c>
      <c r="G1232" s="39">
        <v>4.4000000000000004</v>
      </c>
      <c r="H1232" s="39">
        <v>105.09</v>
      </c>
      <c r="I1232" s="38" t="s">
        <v>6579</v>
      </c>
    </row>
    <row r="1233" spans="1:9">
      <c r="A1233" s="38" t="s">
        <v>1876</v>
      </c>
      <c r="B1233" s="42">
        <v>44747.43482638889</v>
      </c>
      <c r="C1233" s="41">
        <v>170061</v>
      </c>
      <c r="D1233" s="41">
        <v>289</v>
      </c>
      <c r="E1233" s="38" t="s">
        <v>6580</v>
      </c>
      <c r="F1233" s="40">
        <v>19.489999999999998</v>
      </c>
      <c r="G1233" s="39">
        <v>4.2</v>
      </c>
      <c r="H1233" s="39">
        <v>81.84</v>
      </c>
      <c r="I1233" s="38" t="s">
        <v>6579</v>
      </c>
    </row>
    <row r="1234" spans="1:9">
      <c r="A1234" s="38" t="s">
        <v>1876</v>
      </c>
      <c r="B1234" s="42">
        <v>44749.350555555553</v>
      </c>
      <c r="C1234" s="41">
        <v>170387</v>
      </c>
      <c r="D1234" s="41">
        <v>326</v>
      </c>
      <c r="E1234" s="38" t="s">
        <v>6580</v>
      </c>
      <c r="F1234" s="40">
        <v>22.45</v>
      </c>
      <c r="G1234" s="39">
        <v>3.85</v>
      </c>
      <c r="H1234" s="39">
        <v>86.45</v>
      </c>
      <c r="I1234" s="38" t="s">
        <v>6579</v>
      </c>
    </row>
    <row r="1235" spans="1:9">
      <c r="A1235" s="38" t="s">
        <v>807</v>
      </c>
      <c r="B1235" s="42">
        <v>44749.355879629627</v>
      </c>
      <c r="C1235" s="41">
        <v>114198</v>
      </c>
      <c r="D1235" s="41">
        <v>443</v>
      </c>
      <c r="E1235" s="38" t="s">
        <v>6580</v>
      </c>
      <c r="F1235" s="40">
        <v>18.03</v>
      </c>
      <c r="G1235" s="39">
        <v>4.3</v>
      </c>
      <c r="H1235" s="39">
        <v>77.5</v>
      </c>
      <c r="I1235" s="38" t="s">
        <v>6579</v>
      </c>
    </row>
    <row r="1236" spans="1:9">
      <c r="A1236" s="38" t="s">
        <v>771</v>
      </c>
      <c r="B1236" s="42">
        <v>44747.430868055555</v>
      </c>
      <c r="C1236" s="41">
        <v>51887</v>
      </c>
      <c r="D1236" s="41">
        <v>282</v>
      </c>
      <c r="E1236" s="38" t="s">
        <v>6580</v>
      </c>
      <c r="F1236" s="40">
        <v>19</v>
      </c>
      <c r="G1236" s="39">
        <v>4.1900000000000004</v>
      </c>
      <c r="H1236" s="39">
        <v>79.59</v>
      </c>
      <c r="I1236" s="38" t="s">
        <v>6579</v>
      </c>
    </row>
    <row r="1237" spans="1:9">
      <c r="A1237" s="38" t="s">
        <v>771</v>
      </c>
      <c r="B1237" s="42">
        <v>44749.591990740744</v>
      </c>
      <c r="C1237" s="41">
        <v>52219</v>
      </c>
      <c r="D1237" s="41">
        <v>75</v>
      </c>
      <c r="E1237" s="38" t="s">
        <v>6580</v>
      </c>
      <c r="F1237" s="40">
        <v>4.4400000000000004</v>
      </c>
      <c r="G1237" s="39">
        <v>4.4800000000000004</v>
      </c>
      <c r="H1237" s="39">
        <v>19.91</v>
      </c>
      <c r="I1237" s="38" t="s">
        <v>6579</v>
      </c>
    </row>
    <row r="1238" spans="1:9">
      <c r="A1238" s="38" t="s">
        <v>771</v>
      </c>
      <c r="B1238" s="42">
        <v>44750.406006944446</v>
      </c>
      <c r="C1238" s="41">
        <v>52282</v>
      </c>
      <c r="D1238" s="41">
        <v>355</v>
      </c>
      <c r="E1238" s="38" t="s">
        <v>6580</v>
      </c>
      <c r="F1238" s="40">
        <v>21.01</v>
      </c>
      <c r="G1238" s="39">
        <v>4.1100000000000003</v>
      </c>
      <c r="H1238" s="39">
        <v>86.33</v>
      </c>
      <c r="I1238" s="38" t="s">
        <v>6579</v>
      </c>
    </row>
    <row r="1239" spans="1:9">
      <c r="A1239" s="38" t="s">
        <v>4352</v>
      </c>
      <c r="B1239" s="42">
        <v>44743.711481481485</v>
      </c>
      <c r="C1239" s="41">
        <v>67016</v>
      </c>
      <c r="D1239" s="41">
        <v>373</v>
      </c>
      <c r="E1239" s="38" t="s">
        <v>6580</v>
      </c>
      <c r="F1239" s="40">
        <v>21.21</v>
      </c>
      <c r="G1239" s="39">
        <v>4.13</v>
      </c>
      <c r="H1239" s="39">
        <v>87.6</v>
      </c>
      <c r="I1239" s="38" t="s">
        <v>6579</v>
      </c>
    </row>
    <row r="1240" spans="1:9">
      <c r="A1240" s="38" t="s">
        <v>3487</v>
      </c>
      <c r="B1240" s="42">
        <v>44748.2653587963</v>
      </c>
      <c r="C1240" s="41">
        <v>141790</v>
      </c>
      <c r="D1240" s="41">
        <v>281</v>
      </c>
      <c r="E1240" s="38" t="s">
        <v>6580</v>
      </c>
      <c r="F1240" s="40">
        <v>16.68</v>
      </c>
      <c r="G1240" s="39">
        <v>4.51</v>
      </c>
      <c r="H1240" s="39">
        <v>75.2</v>
      </c>
      <c r="I1240" s="38" t="s">
        <v>6579</v>
      </c>
    </row>
    <row r="1241" spans="1:9">
      <c r="A1241" s="38" t="s">
        <v>4248</v>
      </c>
      <c r="B1241" s="42">
        <v>44747.302708333336</v>
      </c>
      <c r="C1241" s="41">
        <v>109947</v>
      </c>
      <c r="D1241" s="41">
        <v>371</v>
      </c>
      <c r="E1241" s="38" t="s">
        <v>6581</v>
      </c>
      <c r="F1241" s="40">
        <v>20.25</v>
      </c>
      <c r="G1241" s="39">
        <v>5.0999999999999996</v>
      </c>
      <c r="H1241" s="39">
        <v>103.25</v>
      </c>
      <c r="I1241" s="38" t="s">
        <v>6579</v>
      </c>
    </row>
    <row r="1242" spans="1:9">
      <c r="A1242" s="38" t="s">
        <v>4248</v>
      </c>
      <c r="B1242" s="42">
        <v>44749.321331018517</v>
      </c>
      <c r="C1242" s="41">
        <v>110364</v>
      </c>
      <c r="D1242" s="41">
        <v>417</v>
      </c>
      <c r="E1242" s="38" t="s">
        <v>6581</v>
      </c>
      <c r="F1242" s="40">
        <v>21.7</v>
      </c>
      <c r="G1242" s="39">
        <v>5.0599999999999996</v>
      </c>
      <c r="H1242" s="39">
        <v>109.69</v>
      </c>
      <c r="I1242" s="38" t="s">
        <v>6579</v>
      </c>
    </row>
    <row r="1243" spans="1:9">
      <c r="A1243" s="38" t="s">
        <v>3653</v>
      </c>
      <c r="B1243" s="42">
        <v>44749.600173611114</v>
      </c>
      <c r="C1243" s="41">
        <v>204531</v>
      </c>
      <c r="D1243" s="41">
        <v>261</v>
      </c>
      <c r="E1243" s="38" t="s">
        <v>6580</v>
      </c>
      <c r="F1243" s="40">
        <v>12.8</v>
      </c>
      <c r="G1243" s="39">
        <v>4.16</v>
      </c>
      <c r="H1243" s="39">
        <v>53.23</v>
      </c>
      <c r="I1243" s="38" t="s">
        <v>6579</v>
      </c>
    </row>
    <row r="1244" spans="1:9">
      <c r="A1244" s="38" t="s">
        <v>2446</v>
      </c>
      <c r="B1244" s="42">
        <v>44748.353576388887</v>
      </c>
      <c r="C1244" s="41">
        <v>131326</v>
      </c>
      <c r="D1244" s="41">
        <v>283</v>
      </c>
      <c r="E1244" s="38" t="s">
        <v>6580</v>
      </c>
      <c r="F1244" s="40">
        <v>12.46</v>
      </c>
      <c r="G1244" s="39">
        <v>4.82</v>
      </c>
      <c r="H1244" s="39">
        <v>60.08</v>
      </c>
      <c r="I1244" s="38" t="s">
        <v>6579</v>
      </c>
    </row>
    <row r="1245" spans="1:9">
      <c r="A1245" s="38" t="s">
        <v>2446</v>
      </c>
      <c r="B1245" s="42">
        <v>44749.455960648149</v>
      </c>
      <c r="C1245" s="41">
        <v>131630</v>
      </c>
      <c r="D1245" s="41">
        <v>304</v>
      </c>
      <c r="E1245" s="38" t="s">
        <v>6580</v>
      </c>
      <c r="F1245" s="40">
        <v>11.73</v>
      </c>
      <c r="G1245" s="39">
        <v>4.6100000000000003</v>
      </c>
      <c r="H1245" s="39">
        <v>54.09</v>
      </c>
      <c r="I1245" s="38" t="s">
        <v>6579</v>
      </c>
    </row>
  </sheetData>
  <autoFilter ref="A1:I1245" xr:uid="{7969C960-0258-4C65-8E1C-9E9A953D07E3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FB229-0307-4120-809B-B649F8C85B99}">
  <dimension ref="A1:S1034"/>
  <sheetViews>
    <sheetView topLeftCell="A2" workbookViewId="0">
      <selection activeCell="A2" sqref="A2"/>
    </sheetView>
  </sheetViews>
  <sheetFormatPr defaultRowHeight="12.75"/>
  <cols>
    <col min="1" max="10" width="11.5703125" style="44" customWidth="1"/>
    <col min="11" max="19" width="11.7109375" style="44" customWidth="1"/>
    <col min="20" max="16384" width="9.140625" style="44"/>
  </cols>
  <sheetData>
    <row r="1" spans="1:19" ht="0.95" customHeight="1">
      <c r="A1" s="45"/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</row>
    <row r="2" spans="1:19" ht="99.95" customHeight="1">
      <c r="A2" s="49" t="s">
        <v>4</v>
      </c>
      <c r="B2" s="49" t="s">
        <v>12244</v>
      </c>
      <c r="C2" s="49" t="s">
        <v>12243</v>
      </c>
      <c r="D2" s="49" t="s">
        <v>12242</v>
      </c>
      <c r="E2" s="49" t="s">
        <v>12241</v>
      </c>
      <c r="F2" s="49" t="s">
        <v>2</v>
      </c>
      <c r="G2" s="49" t="s">
        <v>3</v>
      </c>
      <c r="H2" s="49" t="s">
        <v>1</v>
      </c>
      <c r="I2" s="49" t="s">
        <v>12240</v>
      </c>
      <c r="J2" s="49" t="s">
        <v>12239</v>
      </c>
      <c r="K2" s="49" t="s">
        <v>12238</v>
      </c>
      <c r="L2" s="49" t="s">
        <v>12237</v>
      </c>
      <c r="M2" s="49" t="s">
        <v>12236</v>
      </c>
      <c r="N2" s="49" t="s">
        <v>12235</v>
      </c>
      <c r="O2" s="49" t="s">
        <v>12234</v>
      </c>
      <c r="P2" s="49" t="s">
        <v>12233</v>
      </c>
      <c r="Q2" s="49" t="s">
        <v>12232</v>
      </c>
      <c r="R2" s="49" t="s">
        <v>6597</v>
      </c>
      <c r="S2" s="49" t="s">
        <v>12231</v>
      </c>
    </row>
    <row r="3" spans="1:19" ht="99.95" customHeight="1">
      <c r="A3" s="47" t="s">
        <v>12228</v>
      </c>
      <c r="B3" s="47" t="s">
        <v>12225</v>
      </c>
      <c r="C3" s="47" t="s">
        <v>12230</v>
      </c>
      <c r="D3" s="47" t="s">
        <v>12229</v>
      </c>
      <c r="E3" s="47" t="s">
        <v>6694</v>
      </c>
      <c r="F3" s="47" t="s">
        <v>6670</v>
      </c>
      <c r="G3" s="47" t="s">
        <v>6669</v>
      </c>
      <c r="H3" s="47">
        <v>2019</v>
      </c>
      <c r="I3" s="47" t="s">
        <v>12227</v>
      </c>
      <c r="J3" s="47">
        <v>0</v>
      </c>
      <c r="K3" s="48">
        <v>52589</v>
      </c>
      <c r="L3" s="47" t="s">
        <v>6602</v>
      </c>
      <c r="M3" s="47">
        <v>0</v>
      </c>
      <c r="N3" s="47" t="s">
        <v>12226</v>
      </c>
      <c r="O3" s="46">
        <v>0.71</v>
      </c>
      <c r="P3" s="47" t="s">
        <v>12225</v>
      </c>
      <c r="Q3" s="47" t="s">
        <v>6602</v>
      </c>
      <c r="R3" s="47" t="s">
        <v>6601</v>
      </c>
      <c r="S3" s="46">
        <v>0</v>
      </c>
    </row>
    <row r="4" spans="1:19" ht="99.95" customHeight="1">
      <c r="A4" s="47" t="s">
        <v>12222</v>
      </c>
      <c r="B4" s="47" t="s">
        <v>12219</v>
      </c>
      <c r="C4" s="47" t="s">
        <v>12224</v>
      </c>
      <c r="D4" s="47" t="s">
        <v>12223</v>
      </c>
      <c r="E4" s="47" t="s">
        <v>6687</v>
      </c>
      <c r="F4" s="47" t="s">
        <v>6985</v>
      </c>
      <c r="G4" s="47" t="s">
        <v>6756</v>
      </c>
      <c r="H4" s="47">
        <v>2018</v>
      </c>
      <c r="I4" s="47" t="s">
        <v>12221</v>
      </c>
      <c r="J4" s="47">
        <v>0</v>
      </c>
      <c r="K4" s="48">
        <v>2129</v>
      </c>
      <c r="L4" s="47" t="s">
        <v>6602</v>
      </c>
      <c r="M4" s="47">
        <v>0</v>
      </c>
      <c r="N4" s="47" t="s">
        <v>12220</v>
      </c>
      <c r="O4" s="46">
        <v>0.55000000000000004</v>
      </c>
      <c r="P4" s="47" t="s">
        <v>12219</v>
      </c>
      <c r="Q4" s="47" t="s">
        <v>6602</v>
      </c>
      <c r="R4" s="47" t="s">
        <v>6601</v>
      </c>
      <c r="S4" s="46">
        <v>0</v>
      </c>
    </row>
    <row r="5" spans="1:19" ht="99.95" customHeight="1">
      <c r="A5" s="47" t="s">
        <v>6602</v>
      </c>
      <c r="B5" s="47" t="s">
        <v>12218</v>
      </c>
      <c r="C5" s="47" t="s">
        <v>6602</v>
      </c>
      <c r="D5" s="47" t="s">
        <v>12218</v>
      </c>
      <c r="E5" s="47" t="s">
        <v>6720</v>
      </c>
      <c r="F5" s="47" t="s">
        <v>6719</v>
      </c>
      <c r="G5" s="47" t="s">
        <v>6719</v>
      </c>
      <c r="H5" s="47">
        <v>1996</v>
      </c>
      <c r="I5" s="47" t="s">
        <v>6602</v>
      </c>
      <c r="J5" s="47">
        <v>0</v>
      </c>
      <c r="K5" s="48">
        <v>0</v>
      </c>
      <c r="L5" s="47" t="s">
        <v>6602</v>
      </c>
      <c r="M5" s="47">
        <v>0</v>
      </c>
      <c r="N5" s="47">
        <v>0</v>
      </c>
      <c r="O5" s="46">
        <v>0.55000000000000004</v>
      </c>
      <c r="P5" s="47" t="s">
        <v>6602</v>
      </c>
      <c r="Q5" s="47" t="s">
        <v>6602</v>
      </c>
      <c r="R5" s="47" t="s">
        <v>6601</v>
      </c>
      <c r="S5" s="46">
        <v>0</v>
      </c>
    </row>
    <row r="6" spans="1:19" ht="99.95" customHeight="1">
      <c r="A6" s="47" t="s">
        <v>12215</v>
      </c>
      <c r="B6" s="47" t="s">
        <v>12212</v>
      </c>
      <c r="C6" s="47" t="s">
        <v>12217</v>
      </c>
      <c r="D6" s="47" t="s">
        <v>12216</v>
      </c>
      <c r="E6" s="47" t="s">
        <v>10269</v>
      </c>
      <c r="F6" s="47" t="s">
        <v>6626</v>
      </c>
      <c r="G6" s="47" t="s">
        <v>6844</v>
      </c>
      <c r="H6" s="47">
        <v>2022</v>
      </c>
      <c r="I6" s="47" t="s">
        <v>12214</v>
      </c>
      <c r="J6" s="47">
        <v>2786</v>
      </c>
      <c r="K6" s="48">
        <v>3897</v>
      </c>
      <c r="L6" s="47" t="s">
        <v>6602</v>
      </c>
      <c r="M6" s="47">
        <v>0</v>
      </c>
      <c r="N6" s="47" t="s">
        <v>12213</v>
      </c>
      <c r="O6" s="46">
        <v>0.55000000000000004</v>
      </c>
      <c r="P6" s="47" t="s">
        <v>12212</v>
      </c>
      <c r="Q6" s="47" t="s">
        <v>6602</v>
      </c>
      <c r="R6" s="47" t="s">
        <v>6601</v>
      </c>
      <c r="S6" s="46">
        <v>0</v>
      </c>
    </row>
    <row r="7" spans="1:19" ht="99.95" customHeight="1">
      <c r="A7" s="47" t="s">
        <v>12208</v>
      </c>
      <c r="B7" s="47" t="s">
        <v>12210</v>
      </c>
      <c r="C7" s="47" t="s">
        <v>12211</v>
      </c>
      <c r="D7" s="47" t="s">
        <v>12210</v>
      </c>
      <c r="E7" s="47" t="s">
        <v>8398</v>
      </c>
      <c r="F7" s="47" t="s">
        <v>8429</v>
      </c>
      <c r="G7" s="47" t="s">
        <v>12209</v>
      </c>
      <c r="H7" s="47">
        <v>2021</v>
      </c>
      <c r="I7" s="47" t="s">
        <v>6602</v>
      </c>
      <c r="J7" s="47">
        <v>5804</v>
      </c>
      <c r="K7" s="48">
        <v>9922</v>
      </c>
      <c r="L7" s="47" t="s">
        <v>6602</v>
      </c>
      <c r="M7" s="47">
        <v>0</v>
      </c>
      <c r="N7" s="47" t="s">
        <v>12207</v>
      </c>
      <c r="O7" s="46">
        <v>0.55000000000000004</v>
      </c>
      <c r="P7" s="47" t="s">
        <v>6602</v>
      </c>
      <c r="Q7" s="47" t="s">
        <v>6602</v>
      </c>
      <c r="R7" s="47" t="s">
        <v>6601</v>
      </c>
      <c r="S7" s="46">
        <v>0</v>
      </c>
    </row>
    <row r="8" spans="1:19" ht="99.95" customHeight="1">
      <c r="A8" s="47" t="s">
        <v>12204</v>
      </c>
      <c r="B8" s="47" t="s">
        <v>12201</v>
      </c>
      <c r="C8" s="47" t="s">
        <v>12206</v>
      </c>
      <c r="D8" s="47" t="s">
        <v>12205</v>
      </c>
      <c r="E8" s="47" t="s">
        <v>7691</v>
      </c>
      <c r="F8" s="47" t="s">
        <v>6732</v>
      </c>
      <c r="G8" s="47" t="s">
        <v>6625</v>
      </c>
      <c r="H8" s="47">
        <v>2015</v>
      </c>
      <c r="I8" s="47" t="s">
        <v>12203</v>
      </c>
      <c r="J8" s="47">
        <v>0</v>
      </c>
      <c r="K8" s="48">
        <v>3318</v>
      </c>
      <c r="L8" s="47" t="s">
        <v>6602</v>
      </c>
      <c r="M8" s="47">
        <v>0</v>
      </c>
      <c r="N8" s="47" t="s">
        <v>12202</v>
      </c>
      <c r="O8" s="46">
        <v>0.55000000000000004</v>
      </c>
      <c r="P8" s="47" t="s">
        <v>12201</v>
      </c>
      <c r="Q8" s="47" t="s">
        <v>6602</v>
      </c>
      <c r="R8" s="47" t="s">
        <v>6601</v>
      </c>
      <c r="S8" s="46">
        <v>0</v>
      </c>
    </row>
    <row r="9" spans="1:19" ht="99.95" customHeight="1">
      <c r="A9" s="47" t="s">
        <v>12197</v>
      </c>
      <c r="B9" s="47" t="s">
        <v>12194</v>
      </c>
      <c r="C9" s="47" t="s">
        <v>12200</v>
      </c>
      <c r="D9" s="47" t="s">
        <v>12199</v>
      </c>
      <c r="E9" s="47" t="s">
        <v>6716</v>
      </c>
      <c r="F9" s="47" t="s">
        <v>6626</v>
      </c>
      <c r="G9" s="47" t="s">
        <v>12198</v>
      </c>
      <c r="H9" s="47">
        <v>2017</v>
      </c>
      <c r="I9" s="47" t="s">
        <v>12196</v>
      </c>
      <c r="J9" s="47">
        <v>0</v>
      </c>
      <c r="K9" s="48">
        <v>73095</v>
      </c>
      <c r="L9" s="47" t="s">
        <v>6602</v>
      </c>
      <c r="M9" s="47">
        <v>0</v>
      </c>
      <c r="N9" s="47" t="s">
        <v>12195</v>
      </c>
      <c r="O9" s="46">
        <v>0.71</v>
      </c>
      <c r="P9" s="47" t="s">
        <v>12194</v>
      </c>
      <c r="Q9" s="47" t="s">
        <v>6602</v>
      </c>
      <c r="R9" s="47" t="s">
        <v>6601</v>
      </c>
      <c r="S9" s="46">
        <v>0</v>
      </c>
    </row>
    <row r="10" spans="1:19" ht="99.95" customHeight="1">
      <c r="A10" s="47" t="s">
        <v>6602</v>
      </c>
      <c r="B10" s="47" t="s">
        <v>12193</v>
      </c>
      <c r="C10" s="47" t="s">
        <v>6602</v>
      </c>
      <c r="D10" s="47" t="s">
        <v>12192</v>
      </c>
      <c r="E10" s="47" t="s">
        <v>6720</v>
      </c>
      <c r="F10" s="47" t="s">
        <v>6719</v>
      </c>
      <c r="G10" s="47" t="s">
        <v>6719</v>
      </c>
      <c r="H10" s="47">
        <v>1996</v>
      </c>
      <c r="I10" s="47" t="s">
        <v>6602</v>
      </c>
      <c r="J10" s="47">
        <v>0</v>
      </c>
      <c r="K10" s="48">
        <v>0</v>
      </c>
      <c r="L10" s="47" t="s">
        <v>6602</v>
      </c>
      <c r="M10" s="47">
        <v>0</v>
      </c>
      <c r="N10" s="47">
        <v>0</v>
      </c>
      <c r="O10" s="46">
        <v>0.55000000000000004</v>
      </c>
      <c r="P10" s="47" t="s">
        <v>6602</v>
      </c>
      <c r="Q10" s="47" t="s">
        <v>6602</v>
      </c>
      <c r="R10" s="47" t="s">
        <v>6601</v>
      </c>
      <c r="S10" s="46">
        <v>0</v>
      </c>
    </row>
    <row r="11" spans="1:19" ht="99.95" customHeight="1">
      <c r="A11" s="47" t="s">
        <v>12189</v>
      </c>
      <c r="B11" s="47" t="s">
        <v>12186</v>
      </c>
      <c r="C11" s="47" t="s">
        <v>12191</v>
      </c>
      <c r="D11" s="47" t="s">
        <v>12190</v>
      </c>
      <c r="E11" s="47" t="s">
        <v>6662</v>
      </c>
      <c r="F11" s="47" t="s">
        <v>6670</v>
      </c>
      <c r="G11" s="47" t="s">
        <v>6669</v>
      </c>
      <c r="H11" s="47">
        <v>2017</v>
      </c>
      <c r="I11" s="47" t="s">
        <v>12188</v>
      </c>
      <c r="J11" s="47">
        <v>162</v>
      </c>
      <c r="K11" s="48">
        <v>24445</v>
      </c>
      <c r="L11" s="47" t="s">
        <v>6602</v>
      </c>
      <c r="M11" s="47">
        <v>0</v>
      </c>
      <c r="N11" s="47" t="s">
        <v>12187</v>
      </c>
      <c r="O11" s="46">
        <v>0.71</v>
      </c>
      <c r="P11" s="47" t="s">
        <v>12186</v>
      </c>
      <c r="Q11" s="47" t="s">
        <v>6602</v>
      </c>
      <c r="R11" s="47" t="s">
        <v>6601</v>
      </c>
      <c r="S11" s="46">
        <v>0</v>
      </c>
    </row>
    <row r="12" spans="1:19" ht="99.95" customHeight="1">
      <c r="A12" s="47" t="s">
        <v>12183</v>
      </c>
      <c r="B12" s="47" t="s">
        <v>12180</v>
      </c>
      <c r="C12" s="47" t="s">
        <v>12185</v>
      </c>
      <c r="D12" s="47" t="s">
        <v>12184</v>
      </c>
      <c r="E12" s="47" t="s">
        <v>6694</v>
      </c>
      <c r="F12" s="47" t="s">
        <v>6670</v>
      </c>
      <c r="G12" s="47" t="s">
        <v>6669</v>
      </c>
      <c r="H12" s="47">
        <v>2019</v>
      </c>
      <c r="I12" s="47" t="s">
        <v>12182</v>
      </c>
      <c r="J12" s="47">
        <v>0</v>
      </c>
      <c r="K12" s="48">
        <v>33095</v>
      </c>
      <c r="L12" s="47" t="s">
        <v>6602</v>
      </c>
      <c r="M12" s="47">
        <v>0</v>
      </c>
      <c r="N12" s="47" t="s">
        <v>12181</v>
      </c>
      <c r="O12" s="46">
        <v>0.71</v>
      </c>
      <c r="P12" s="47" t="s">
        <v>12180</v>
      </c>
      <c r="Q12" s="47" t="s">
        <v>6602</v>
      </c>
      <c r="R12" s="47" t="s">
        <v>6601</v>
      </c>
      <c r="S12" s="46">
        <v>0</v>
      </c>
    </row>
    <row r="13" spans="1:19" ht="99.95" customHeight="1">
      <c r="A13" s="47" t="s">
        <v>6602</v>
      </c>
      <c r="B13" s="47" t="s">
        <v>12179</v>
      </c>
      <c r="C13" s="47" t="s">
        <v>6602</v>
      </c>
      <c r="D13" s="47" t="s">
        <v>12179</v>
      </c>
      <c r="E13" s="47" t="s">
        <v>6720</v>
      </c>
      <c r="F13" s="47" t="s">
        <v>6719</v>
      </c>
      <c r="G13" s="47" t="s">
        <v>6719</v>
      </c>
      <c r="H13" s="47">
        <v>1996</v>
      </c>
      <c r="I13" s="47" t="s">
        <v>6602</v>
      </c>
      <c r="J13" s="47">
        <v>0</v>
      </c>
      <c r="K13" s="48">
        <v>0</v>
      </c>
      <c r="L13" s="47" t="s">
        <v>6602</v>
      </c>
      <c r="M13" s="47">
        <v>0</v>
      </c>
      <c r="N13" s="47">
        <v>0</v>
      </c>
      <c r="O13" s="46">
        <v>0.55000000000000004</v>
      </c>
      <c r="P13" s="47" t="s">
        <v>6602</v>
      </c>
      <c r="Q13" s="47" t="s">
        <v>6602</v>
      </c>
      <c r="R13" s="47" t="s">
        <v>6601</v>
      </c>
      <c r="S13" s="46">
        <v>0</v>
      </c>
    </row>
    <row r="14" spans="1:19" ht="99.95" customHeight="1">
      <c r="A14" s="47" t="s">
        <v>6602</v>
      </c>
      <c r="B14" s="47" t="s">
        <v>12178</v>
      </c>
      <c r="C14" s="47" t="s">
        <v>12178</v>
      </c>
      <c r="D14" s="47" t="s">
        <v>12178</v>
      </c>
      <c r="E14" s="47" t="s">
        <v>6720</v>
      </c>
      <c r="F14" s="47" t="s">
        <v>6719</v>
      </c>
      <c r="G14" s="47" t="s">
        <v>6719</v>
      </c>
      <c r="H14" s="47">
        <v>1996</v>
      </c>
      <c r="I14" s="47" t="s">
        <v>6602</v>
      </c>
      <c r="J14" s="47">
        <v>0</v>
      </c>
      <c r="K14" s="48">
        <v>0</v>
      </c>
      <c r="L14" s="47" t="s">
        <v>6602</v>
      </c>
      <c r="M14" s="47">
        <v>0</v>
      </c>
      <c r="N14" s="47">
        <v>0</v>
      </c>
      <c r="O14" s="46">
        <v>0.55000000000000004</v>
      </c>
      <c r="P14" s="47" t="s">
        <v>6602</v>
      </c>
      <c r="Q14" s="47" t="s">
        <v>6602</v>
      </c>
      <c r="R14" s="47" t="s">
        <v>6601</v>
      </c>
      <c r="S14" s="46">
        <v>0</v>
      </c>
    </row>
    <row r="15" spans="1:19" ht="99.95" customHeight="1">
      <c r="A15" s="47" t="s">
        <v>12174</v>
      </c>
      <c r="B15" s="47" t="s">
        <v>12177</v>
      </c>
      <c r="C15" s="47" t="s">
        <v>12176</v>
      </c>
      <c r="D15" s="47" t="s">
        <v>12175</v>
      </c>
      <c r="E15" s="47" t="s">
        <v>6986</v>
      </c>
      <c r="F15" s="47" t="s">
        <v>6642</v>
      </c>
      <c r="G15" s="47" t="s">
        <v>6678</v>
      </c>
      <c r="H15" s="47">
        <v>2018</v>
      </c>
      <c r="I15" s="47" t="s">
        <v>12173</v>
      </c>
      <c r="J15" s="47">
        <v>0</v>
      </c>
      <c r="K15" s="48">
        <v>75822</v>
      </c>
      <c r="L15" s="47" t="s">
        <v>6602</v>
      </c>
      <c r="M15" s="47">
        <v>0</v>
      </c>
      <c r="N15" s="47" t="s">
        <v>12172</v>
      </c>
      <c r="O15" s="46">
        <v>0.71</v>
      </c>
      <c r="P15" s="47" t="s">
        <v>6602</v>
      </c>
      <c r="Q15" s="47" t="s">
        <v>6646</v>
      </c>
      <c r="R15" s="47" t="s">
        <v>6601</v>
      </c>
      <c r="S15" s="46">
        <v>0</v>
      </c>
    </row>
    <row r="16" spans="1:19" ht="99.95" customHeight="1">
      <c r="A16" s="47" t="s">
        <v>12169</v>
      </c>
      <c r="B16" s="47" t="s">
        <v>12166</v>
      </c>
      <c r="C16" s="47" t="s">
        <v>12171</v>
      </c>
      <c r="D16" s="47" t="s">
        <v>12170</v>
      </c>
      <c r="E16" s="47" t="s">
        <v>7208</v>
      </c>
      <c r="F16" s="47" t="s">
        <v>6626</v>
      </c>
      <c r="G16" s="47" t="s">
        <v>6625</v>
      </c>
      <c r="H16" s="47">
        <v>2021</v>
      </c>
      <c r="I16" s="47" t="s">
        <v>12168</v>
      </c>
      <c r="J16" s="47">
        <v>0</v>
      </c>
      <c r="K16" s="48">
        <v>80259</v>
      </c>
      <c r="L16" s="47" t="s">
        <v>6602</v>
      </c>
      <c r="M16" s="47">
        <v>0</v>
      </c>
      <c r="N16" s="47" t="s">
        <v>12167</v>
      </c>
      <c r="O16" s="46">
        <v>0.71</v>
      </c>
      <c r="P16" s="47" t="s">
        <v>12166</v>
      </c>
      <c r="Q16" s="47" t="s">
        <v>6602</v>
      </c>
      <c r="R16" s="47" t="s">
        <v>6601</v>
      </c>
      <c r="S16" s="46">
        <v>0</v>
      </c>
    </row>
    <row r="17" spans="1:19" ht="99.95" customHeight="1">
      <c r="A17" s="47" t="s">
        <v>12163</v>
      </c>
      <c r="B17" s="47" t="s">
        <v>12160</v>
      </c>
      <c r="C17" s="47" t="s">
        <v>12165</v>
      </c>
      <c r="D17" s="47" t="s">
        <v>12164</v>
      </c>
      <c r="E17" s="47" t="s">
        <v>6662</v>
      </c>
      <c r="F17" s="47" t="s">
        <v>6642</v>
      </c>
      <c r="G17" s="47" t="s">
        <v>6641</v>
      </c>
      <c r="H17" s="47">
        <v>2020</v>
      </c>
      <c r="I17" s="47" t="s">
        <v>12162</v>
      </c>
      <c r="J17" s="47">
        <v>0</v>
      </c>
      <c r="K17" s="48">
        <v>46199</v>
      </c>
      <c r="L17" s="47" t="s">
        <v>6602</v>
      </c>
      <c r="M17" s="47">
        <v>0</v>
      </c>
      <c r="N17" s="47" t="s">
        <v>12161</v>
      </c>
      <c r="O17" s="46">
        <v>0.71</v>
      </c>
      <c r="P17" s="47" t="s">
        <v>12160</v>
      </c>
      <c r="Q17" s="47" t="s">
        <v>6602</v>
      </c>
      <c r="R17" s="47" t="s">
        <v>6601</v>
      </c>
      <c r="S17" s="46">
        <v>0</v>
      </c>
    </row>
    <row r="18" spans="1:19" ht="99.95" customHeight="1">
      <c r="A18" s="47" t="s">
        <v>12157</v>
      </c>
      <c r="B18" s="47" t="s">
        <v>12154</v>
      </c>
      <c r="C18" s="47" t="s">
        <v>12159</v>
      </c>
      <c r="D18" s="47" t="s">
        <v>12158</v>
      </c>
      <c r="E18" s="47" t="s">
        <v>7499</v>
      </c>
      <c r="F18" s="47" t="s">
        <v>6617</v>
      </c>
      <c r="G18" s="47" t="s">
        <v>6641</v>
      </c>
      <c r="H18" s="47">
        <v>2016</v>
      </c>
      <c r="I18" s="47" t="s">
        <v>12156</v>
      </c>
      <c r="J18" s="47">
        <v>0</v>
      </c>
      <c r="K18" s="48">
        <v>22193</v>
      </c>
      <c r="L18" s="47" t="s">
        <v>6602</v>
      </c>
      <c r="M18" s="47">
        <v>0</v>
      </c>
      <c r="N18" s="47" t="s">
        <v>12155</v>
      </c>
      <c r="O18" s="46">
        <v>0.71</v>
      </c>
      <c r="P18" s="47" t="s">
        <v>12154</v>
      </c>
      <c r="Q18" s="47" t="s">
        <v>6602</v>
      </c>
      <c r="R18" s="47" t="s">
        <v>6601</v>
      </c>
      <c r="S18" s="46">
        <v>0</v>
      </c>
    </row>
    <row r="19" spans="1:19" ht="99.95" customHeight="1">
      <c r="A19" s="47" t="s">
        <v>12151</v>
      </c>
      <c r="B19" s="47" t="s">
        <v>12148</v>
      </c>
      <c r="C19" s="47" t="s">
        <v>12153</v>
      </c>
      <c r="D19" s="47" t="s">
        <v>12152</v>
      </c>
      <c r="E19" s="47" t="s">
        <v>12079</v>
      </c>
      <c r="F19" s="47" t="s">
        <v>6642</v>
      </c>
      <c r="G19" s="47" t="s">
        <v>6641</v>
      </c>
      <c r="H19" s="47">
        <v>2020</v>
      </c>
      <c r="I19" s="47" t="s">
        <v>12150</v>
      </c>
      <c r="J19" s="47">
        <v>5753</v>
      </c>
      <c r="K19" s="48">
        <v>48024</v>
      </c>
      <c r="L19" s="47" t="s">
        <v>6602</v>
      </c>
      <c r="M19" s="47">
        <v>0</v>
      </c>
      <c r="N19" s="47" t="s">
        <v>12149</v>
      </c>
      <c r="O19" s="46">
        <v>0.71</v>
      </c>
      <c r="P19" s="47" t="s">
        <v>12148</v>
      </c>
      <c r="Q19" s="47" t="s">
        <v>6602</v>
      </c>
      <c r="R19" s="47" t="s">
        <v>6601</v>
      </c>
      <c r="S19" s="46">
        <v>0</v>
      </c>
    </row>
    <row r="20" spans="1:19" ht="99.95" customHeight="1">
      <c r="A20" s="47" t="s">
        <v>12145</v>
      </c>
      <c r="B20" s="47" t="s">
        <v>12147</v>
      </c>
      <c r="C20" s="47" t="s">
        <v>6602</v>
      </c>
      <c r="D20" s="47" t="s">
        <v>12146</v>
      </c>
      <c r="E20" s="47" t="s">
        <v>7722</v>
      </c>
      <c r="F20" s="47" t="s">
        <v>6642</v>
      </c>
      <c r="G20" s="47" t="s">
        <v>6641</v>
      </c>
      <c r="H20" s="47">
        <v>2019</v>
      </c>
      <c r="I20" s="47" t="s">
        <v>12144</v>
      </c>
      <c r="J20" s="47">
        <v>1398</v>
      </c>
      <c r="K20" s="48">
        <v>72668</v>
      </c>
      <c r="L20" s="47" t="s">
        <v>6602</v>
      </c>
      <c r="M20" s="47">
        <v>0</v>
      </c>
      <c r="N20" s="47" t="s">
        <v>12143</v>
      </c>
      <c r="O20" s="46">
        <v>0.71</v>
      </c>
      <c r="P20" s="47" t="s">
        <v>12142</v>
      </c>
      <c r="Q20" s="47" t="s">
        <v>6736</v>
      </c>
      <c r="R20" s="47" t="s">
        <v>6601</v>
      </c>
      <c r="S20" s="46">
        <v>28</v>
      </c>
    </row>
    <row r="21" spans="1:19" ht="99.95" customHeight="1">
      <c r="A21" s="47" t="s">
        <v>12139</v>
      </c>
      <c r="B21" s="47" t="s">
        <v>12136</v>
      </c>
      <c r="C21" s="47" t="s">
        <v>12141</v>
      </c>
      <c r="D21" s="47" t="s">
        <v>12140</v>
      </c>
      <c r="E21" s="47" t="s">
        <v>7691</v>
      </c>
      <c r="F21" s="47" t="s">
        <v>6626</v>
      </c>
      <c r="G21" s="47" t="s">
        <v>6844</v>
      </c>
      <c r="H21" s="47">
        <v>2021</v>
      </c>
      <c r="I21" s="47" t="s">
        <v>12138</v>
      </c>
      <c r="J21" s="47">
        <v>29443</v>
      </c>
      <c r="K21" s="48">
        <v>33108</v>
      </c>
      <c r="L21" s="47" t="s">
        <v>6602</v>
      </c>
      <c r="M21" s="47">
        <v>0</v>
      </c>
      <c r="N21" s="47" t="s">
        <v>12137</v>
      </c>
      <c r="O21" s="46">
        <v>0.55000000000000004</v>
      </c>
      <c r="P21" s="47" t="s">
        <v>12136</v>
      </c>
      <c r="Q21" s="47" t="s">
        <v>6602</v>
      </c>
      <c r="R21" s="47" t="s">
        <v>6601</v>
      </c>
      <c r="S21" s="46">
        <v>0</v>
      </c>
    </row>
    <row r="22" spans="1:19" ht="99.95" customHeight="1">
      <c r="A22" s="47" t="s">
        <v>12133</v>
      </c>
      <c r="B22" s="47" t="s">
        <v>12130</v>
      </c>
      <c r="C22" s="47" t="s">
        <v>12135</v>
      </c>
      <c r="D22" s="47" t="s">
        <v>12134</v>
      </c>
      <c r="E22" s="47" t="s">
        <v>7768</v>
      </c>
      <c r="F22" s="47" t="s">
        <v>6626</v>
      </c>
      <c r="G22" s="47" t="s">
        <v>6844</v>
      </c>
      <c r="H22" s="47">
        <v>2021</v>
      </c>
      <c r="I22" s="47" t="s">
        <v>12132</v>
      </c>
      <c r="J22" s="47">
        <v>13681</v>
      </c>
      <c r="K22" s="48">
        <v>27348</v>
      </c>
      <c r="L22" s="47" t="s">
        <v>6602</v>
      </c>
      <c r="M22" s="47">
        <v>0</v>
      </c>
      <c r="N22" s="47" t="s">
        <v>12131</v>
      </c>
      <c r="O22" s="46">
        <v>0.55000000000000004</v>
      </c>
      <c r="P22" s="47" t="s">
        <v>12130</v>
      </c>
      <c r="Q22" s="47" t="s">
        <v>6602</v>
      </c>
      <c r="R22" s="47" t="s">
        <v>6601</v>
      </c>
      <c r="S22" s="46">
        <v>0</v>
      </c>
    </row>
    <row r="23" spans="1:19" ht="99.95" customHeight="1">
      <c r="A23" s="47" t="s">
        <v>6602</v>
      </c>
      <c r="B23" s="47" t="s">
        <v>12129</v>
      </c>
      <c r="C23" s="47" t="s">
        <v>12129</v>
      </c>
      <c r="D23" s="47" t="s">
        <v>12129</v>
      </c>
      <c r="E23" s="47" t="s">
        <v>6720</v>
      </c>
      <c r="F23" s="47" t="s">
        <v>6719</v>
      </c>
      <c r="G23" s="47" t="s">
        <v>6719</v>
      </c>
      <c r="H23" s="47">
        <v>1996</v>
      </c>
      <c r="I23" s="47" t="s">
        <v>6602</v>
      </c>
      <c r="J23" s="47">
        <v>0</v>
      </c>
      <c r="K23" s="48">
        <v>0</v>
      </c>
      <c r="L23" s="47" t="s">
        <v>6602</v>
      </c>
      <c r="M23" s="47">
        <v>0</v>
      </c>
      <c r="N23" s="47">
        <v>0</v>
      </c>
      <c r="O23" s="46">
        <v>0.55000000000000004</v>
      </c>
      <c r="P23" s="47" t="s">
        <v>6602</v>
      </c>
      <c r="Q23" s="47" t="s">
        <v>6602</v>
      </c>
      <c r="R23" s="47" t="s">
        <v>6601</v>
      </c>
      <c r="S23" s="46">
        <v>0</v>
      </c>
    </row>
    <row r="24" spans="1:19" ht="99.95" customHeight="1">
      <c r="A24" s="47" t="s">
        <v>12127</v>
      </c>
      <c r="B24" s="47" t="s">
        <v>12124</v>
      </c>
      <c r="C24" s="47" t="s">
        <v>6602</v>
      </c>
      <c r="D24" s="47" t="s">
        <v>12128</v>
      </c>
      <c r="E24" s="47" t="s">
        <v>6772</v>
      </c>
      <c r="F24" s="47" t="s">
        <v>6670</v>
      </c>
      <c r="G24" s="47" t="s">
        <v>6669</v>
      </c>
      <c r="H24" s="47">
        <v>2019</v>
      </c>
      <c r="I24" s="47" t="s">
        <v>12126</v>
      </c>
      <c r="J24" s="47">
        <v>0</v>
      </c>
      <c r="K24" s="48">
        <v>38307</v>
      </c>
      <c r="L24" s="47" t="s">
        <v>6602</v>
      </c>
      <c r="M24" s="47">
        <v>0</v>
      </c>
      <c r="N24" s="47" t="s">
        <v>12125</v>
      </c>
      <c r="O24" s="46">
        <v>0.71</v>
      </c>
      <c r="P24" s="47" t="s">
        <v>12124</v>
      </c>
      <c r="Q24" s="47" t="s">
        <v>6602</v>
      </c>
      <c r="R24" s="47" t="s">
        <v>6601</v>
      </c>
      <c r="S24" s="46">
        <v>0</v>
      </c>
    </row>
    <row r="25" spans="1:19" ht="99.95" customHeight="1">
      <c r="A25" s="47" t="s">
        <v>6602</v>
      </c>
      <c r="B25" s="47" t="s">
        <v>12123</v>
      </c>
      <c r="C25" s="47" t="s">
        <v>12123</v>
      </c>
      <c r="D25" s="47" t="s">
        <v>12123</v>
      </c>
      <c r="E25" s="47" t="s">
        <v>6993</v>
      </c>
      <c r="F25" s="47" t="s">
        <v>6719</v>
      </c>
      <c r="G25" s="47" t="s">
        <v>6719</v>
      </c>
      <c r="H25" s="47">
        <v>1996</v>
      </c>
      <c r="I25" s="47" t="s">
        <v>6602</v>
      </c>
      <c r="J25" s="47">
        <v>0</v>
      </c>
      <c r="K25" s="48">
        <v>0</v>
      </c>
      <c r="L25" s="47" t="s">
        <v>6602</v>
      </c>
      <c r="M25" s="47">
        <v>0</v>
      </c>
      <c r="N25" s="47">
        <v>0</v>
      </c>
      <c r="O25" s="46">
        <v>0.55000000000000004</v>
      </c>
      <c r="P25" s="47" t="s">
        <v>6602</v>
      </c>
      <c r="Q25" s="47" t="s">
        <v>6602</v>
      </c>
      <c r="R25" s="47" t="s">
        <v>6601</v>
      </c>
      <c r="S25" s="46">
        <v>0</v>
      </c>
    </row>
    <row r="26" spans="1:19" ht="99.95" customHeight="1">
      <c r="A26" s="47" t="s">
        <v>12120</v>
      </c>
      <c r="B26" s="47" t="s">
        <v>12117</v>
      </c>
      <c r="C26" s="47" t="s">
        <v>12122</v>
      </c>
      <c r="D26" s="47" t="s">
        <v>12121</v>
      </c>
      <c r="E26" s="47" t="s">
        <v>7593</v>
      </c>
      <c r="F26" s="47" t="s">
        <v>6608</v>
      </c>
      <c r="G26" s="47" t="s">
        <v>6764</v>
      </c>
      <c r="H26" s="47">
        <v>2020</v>
      </c>
      <c r="I26" s="47" t="s">
        <v>12119</v>
      </c>
      <c r="J26" s="47">
        <v>0</v>
      </c>
      <c r="K26" s="48">
        <v>8356</v>
      </c>
      <c r="L26" s="47" t="s">
        <v>6602</v>
      </c>
      <c r="M26" s="47">
        <v>0</v>
      </c>
      <c r="N26" s="47" t="s">
        <v>12118</v>
      </c>
      <c r="O26" s="46">
        <v>0.55000000000000004</v>
      </c>
      <c r="P26" s="47" t="s">
        <v>12117</v>
      </c>
      <c r="Q26" s="47" t="s">
        <v>6602</v>
      </c>
      <c r="R26" s="47" t="s">
        <v>6601</v>
      </c>
      <c r="S26" s="46">
        <v>0</v>
      </c>
    </row>
    <row r="27" spans="1:19" ht="99.95" customHeight="1">
      <c r="A27" s="47" t="s">
        <v>12114</v>
      </c>
      <c r="B27" s="47" t="s">
        <v>12111</v>
      </c>
      <c r="C27" s="47" t="s">
        <v>12116</v>
      </c>
      <c r="D27" s="47" t="s">
        <v>12115</v>
      </c>
      <c r="E27" s="47" t="s">
        <v>6986</v>
      </c>
      <c r="F27" s="47" t="s">
        <v>6642</v>
      </c>
      <c r="G27" s="47" t="s">
        <v>6641</v>
      </c>
      <c r="H27" s="47">
        <v>2018</v>
      </c>
      <c r="I27" s="47" t="s">
        <v>12113</v>
      </c>
      <c r="J27" s="47">
        <v>0</v>
      </c>
      <c r="K27" s="48">
        <v>60943</v>
      </c>
      <c r="L27" s="47" t="s">
        <v>6602</v>
      </c>
      <c r="M27" s="47">
        <v>0</v>
      </c>
      <c r="N27" s="47" t="s">
        <v>12112</v>
      </c>
      <c r="O27" s="46">
        <v>0.71</v>
      </c>
      <c r="P27" s="47" t="s">
        <v>12111</v>
      </c>
      <c r="Q27" s="47" t="s">
        <v>6602</v>
      </c>
      <c r="R27" s="47" t="s">
        <v>6601</v>
      </c>
      <c r="S27" s="46">
        <v>0</v>
      </c>
    </row>
    <row r="28" spans="1:19" ht="99.95" customHeight="1">
      <c r="A28" s="47" t="s">
        <v>12108</v>
      </c>
      <c r="B28" s="47" t="s">
        <v>12105</v>
      </c>
      <c r="C28" s="47" t="s">
        <v>12110</v>
      </c>
      <c r="D28" s="47" t="s">
        <v>12109</v>
      </c>
      <c r="E28" s="47" t="s">
        <v>8826</v>
      </c>
      <c r="F28" s="47" t="s">
        <v>6626</v>
      </c>
      <c r="G28" s="47" t="s">
        <v>6625</v>
      </c>
      <c r="H28" s="47">
        <v>2021</v>
      </c>
      <c r="I28" s="47" t="s">
        <v>12107</v>
      </c>
      <c r="J28" s="47">
        <v>128509</v>
      </c>
      <c r="K28" s="48">
        <v>162324</v>
      </c>
      <c r="L28" s="47" t="s">
        <v>6602</v>
      </c>
      <c r="M28" s="47">
        <v>0</v>
      </c>
      <c r="N28" s="47" t="s">
        <v>12106</v>
      </c>
      <c r="O28" s="46">
        <v>0.71</v>
      </c>
      <c r="P28" s="47" t="s">
        <v>12105</v>
      </c>
      <c r="Q28" s="47" t="s">
        <v>6602</v>
      </c>
      <c r="R28" s="47" t="s">
        <v>6601</v>
      </c>
      <c r="S28" s="46">
        <v>0</v>
      </c>
    </row>
    <row r="29" spans="1:19" ht="99.95" customHeight="1">
      <c r="A29" s="47" t="s">
        <v>12101</v>
      </c>
      <c r="B29" s="47" t="s">
        <v>12104</v>
      </c>
      <c r="C29" s="47" t="s">
        <v>12103</v>
      </c>
      <c r="D29" s="47" t="s">
        <v>12102</v>
      </c>
      <c r="E29" s="47" t="s">
        <v>7512</v>
      </c>
      <c r="F29" s="47" t="s">
        <v>6642</v>
      </c>
      <c r="G29" s="47" t="s">
        <v>6678</v>
      </c>
      <c r="H29" s="47">
        <v>2018</v>
      </c>
      <c r="I29" s="47" t="s">
        <v>12100</v>
      </c>
      <c r="J29" s="47">
        <v>0</v>
      </c>
      <c r="K29" s="48">
        <v>82988</v>
      </c>
      <c r="L29" s="47" t="s">
        <v>6602</v>
      </c>
      <c r="M29" s="47">
        <v>0</v>
      </c>
      <c r="N29" s="47" t="s">
        <v>12099</v>
      </c>
      <c r="O29" s="46">
        <v>0.71</v>
      </c>
      <c r="P29" s="47" t="s">
        <v>6602</v>
      </c>
      <c r="Q29" s="47" t="s">
        <v>6646</v>
      </c>
      <c r="R29" s="47" t="s">
        <v>6601</v>
      </c>
      <c r="S29" s="46">
        <v>0</v>
      </c>
    </row>
    <row r="30" spans="1:19" ht="99.95" customHeight="1">
      <c r="A30" s="47" t="s">
        <v>12096</v>
      </c>
      <c r="B30" s="47" t="s">
        <v>12093</v>
      </c>
      <c r="C30" s="47" t="s">
        <v>12098</v>
      </c>
      <c r="D30" s="47" t="s">
        <v>12097</v>
      </c>
      <c r="E30" s="47" t="s">
        <v>7909</v>
      </c>
      <c r="F30" s="47" t="s">
        <v>6642</v>
      </c>
      <c r="G30" s="47" t="s">
        <v>6641</v>
      </c>
      <c r="H30" s="47">
        <v>2020</v>
      </c>
      <c r="I30" s="47" t="s">
        <v>12095</v>
      </c>
      <c r="J30" s="47">
        <v>0</v>
      </c>
      <c r="K30" s="48">
        <v>6205</v>
      </c>
      <c r="L30" s="47" t="s">
        <v>6602</v>
      </c>
      <c r="M30" s="47">
        <v>0</v>
      </c>
      <c r="N30" s="47" t="s">
        <v>12094</v>
      </c>
      <c r="O30" s="46">
        <v>0.55000000000000004</v>
      </c>
      <c r="P30" s="47" t="s">
        <v>12093</v>
      </c>
      <c r="Q30" s="47" t="s">
        <v>6602</v>
      </c>
      <c r="R30" s="47" t="s">
        <v>6601</v>
      </c>
      <c r="S30" s="46">
        <v>0</v>
      </c>
    </row>
    <row r="31" spans="1:19" ht="99.95" customHeight="1">
      <c r="A31" s="47" t="s">
        <v>12090</v>
      </c>
      <c r="B31" s="47" t="s">
        <v>12087</v>
      </c>
      <c r="C31" s="47" t="s">
        <v>12092</v>
      </c>
      <c r="D31" s="47" t="s">
        <v>12091</v>
      </c>
      <c r="E31" s="47" t="s">
        <v>6869</v>
      </c>
      <c r="F31" s="47" t="s">
        <v>6617</v>
      </c>
      <c r="G31" s="47" t="s">
        <v>6641</v>
      </c>
      <c r="H31" s="47">
        <v>2017</v>
      </c>
      <c r="I31" s="47" t="s">
        <v>12089</v>
      </c>
      <c r="J31" s="47">
        <v>0</v>
      </c>
      <c r="K31" s="48">
        <v>7723</v>
      </c>
      <c r="L31" s="47" t="s">
        <v>6602</v>
      </c>
      <c r="M31" s="47">
        <v>0</v>
      </c>
      <c r="N31" s="47" t="s">
        <v>12088</v>
      </c>
      <c r="O31" s="46">
        <v>0.55000000000000004</v>
      </c>
      <c r="P31" s="47" t="s">
        <v>12087</v>
      </c>
      <c r="Q31" s="47" t="s">
        <v>6602</v>
      </c>
      <c r="R31" s="47" t="s">
        <v>6601</v>
      </c>
      <c r="S31" s="46">
        <v>0</v>
      </c>
    </row>
    <row r="32" spans="1:19" ht="99.95" customHeight="1">
      <c r="A32" s="47" t="s">
        <v>12085</v>
      </c>
      <c r="B32" s="47" t="s">
        <v>12082</v>
      </c>
      <c r="C32" s="47" t="s">
        <v>6602</v>
      </c>
      <c r="D32" s="47" t="s">
        <v>12086</v>
      </c>
      <c r="E32" s="47" t="s">
        <v>6662</v>
      </c>
      <c r="F32" s="47" t="s">
        <v>6642</v>
      </c>
      <c r="G32" s="47" t="s">
        <v>6641</v>
      </c>
      <c r="H32" s="47">
        <v>2020</v>
      </c>
      <c r="I32" s="47" t="s">
        <v>12084</v>
      </c>
      <c r="J32" s="47">
        <v>0</v>
      </c>
      <c r="K32" s="48">
        <v>65353</v>
      </c>
      <c r="L32" s="47" t="s">
        <v>6602</v>
      </c>
      <c r="M32" s="47">
        <v>0</v>
      </c>
      <c r="N32" s="47" t="s">
        <v>12083</v>
      </c>
      <c r="O32" s="46">
        <v>0.71</v>
      </c>
      <c r="P32" s="47" t="s">
        <v>12082</v>
      </c>
      <c r="Q32" s="47" t="s">
        <v>6602</v>
      </c>
      <c r="R32" s="47" t="s">
        <v>6601</v>
      </c>
      <c r="S32" s="46">
        <v>0</v>
      </c>
    </row>
    <row r="33" spans="1:19" ht="99.95" customHeight="1">
      <c r="A33" s="47" t="s">
        <v>12078</v>
      </c>
      <c r="B33" s="47" t="s">
        <v>12075</v>
      </c>
      <c r="C33" s="47" t="s">
        <v>12081</v>
      </c>
      <c r="D33" s="47" t="s">
        <v>12080</v>
      </c>
      <c r="E33" s="47" t="s">
        <v>12079</v>
      </c>
      <c r="F33" s="47" t="s">
        <v>6608</v>
      </c>
      <c r="G33" s="47" t="s">
        <v>6764</v>
      </c>
      <c r="H33" s="47">
        <v>2020</v>
      </c>
      <c r="I33" s="47" t="s">
        <v>12077</v>
      </c>
      <c r="J33" s="47">
        <v>3040</v>
      </c>
      <c r="K33" s="48">
        <v>62594</v>
      </c>
      <c r="L33" s="47" t="s">
        <v>6602</v>
      </c>
      <c r="M33" s="47">
        <v>0</v>
      </c>
      <c r="N33" s="47" t="s">
        <v>12076</v>
      </c>
      <c r="O33" s="46">
        <v>0.71</v>
      </c>
      <c r="P33" s="47" t="s">
        <v>12075</v>
      </c>
      <c r="Q33" s="47" t="s">
        <v>6602</v>
      </c>
      <c r="R33" s="47" t="s">
        <v>6601</v>
      </c>
      <c r="S33" s="46">
        <v>0</v>
      </c>
    </row>
    <row r="34" spans="1:19" ht="99.95" customHeight="1">
      <c r="A34" s="47" t="s">
        <v>12071</v>
      </c>
      <c r="B34" s="47" t="s">
        <v>12068</v>
      </c>
      <c r="C34" s="47" t="s">
        <v>12074</v>
      </c>
      <c r="D34" s="47" t="s">
        <v>12073</v>
      </c>
      <c r="E34" s="47" t="s">
        <v>7042</v>
      </c>
      <c r="F34" s="47" t="s">
        <v>7731</v>
      </c>
      <c r="G34" s="47" t="s">
        <v>12072</v>
      </c>
      <c r="H34" s="47">
        <v>2014</v>
      </c>
      <c r="I34" s="47" t="s">
        <v>12070</v>
      </c>
      <c r="J34" s="47">
        <v>0</v>
      </c>
      <c r="K34" s="48">
        <v>6713</v>
      </c>
      <c r="L34" s="47" t="s">
        <v>6602</v>
      </c>
      <c r="M34" s="47">
        <v>0</v>
      </c>
      <c r="N34" s="47" t="s">
        <v>12069</v>
      </c>
      <c r="O34" s="46">
        <v>0.55000000000000004</v>
      </c>
      <c r="P34" s="47" t="s">
        <v>12068</v>
      </c>
      <c r="Q34" s="47" t="s">
        <v>6602</v>
      </c>
      <c r="R34" s="47" t="s">
        <v>6601</v>
      </c>
      <c r="S34" s="46">
        <v>0</v>
      </c>
    </row>
    <row r="35" spans="1:19" ht="99.95" customHeight="1">
      <c r="A35" s="47" t="s">
        <v>6602</v>
      </c>
      <c r="B35" s="47" t="s">
        <v>12067</v>
      </c>
      <c r="C35" s="47" t="s">
        <v>6602</v>
      </c>
      <c r="D35" s="47" t="s">
        <v>12067</v>
      </c>
      <c r="E35" s="47" t="s">
        <v>8457</v>
      </c>
      <c r="F35" s="47" t="s">
        <v>6670</v>
      </c>
      <c r="G35" s="47" t="s">
        <v>6669</v>
      </c>
      <c r="H35" s="47">
        <v>2014</v>
      </c>
      <c r="I35" s="47" t="s">
        <v>6602</v>
      </c>
      <c r="J35" s="47">
        <v>0</v>
      </c>
      <c r="K35" s="48">
        <v>6335</v>
      </c>
      <c r="L35" s="47" t="s">
        <v>6602</v>
      </c>
      <c r="M35" s="47">
        <v>0</v>
      </c>
      <c r="N35" s="47" t="s">
        <v>12066</v>
      </c>
      <c r="O35" s="46">
        <v>0.71</v>
      </c>
      <c r="P35" s="47" t="s">
        <v>12065</v>
      </c>
      <c r="Q35" s="47" t="s">
        <v>6602</v>
      </c>
      <c r="R35" s="47" t="s">
        <v>6601</v>
      </c>
      <c r="S35" s="46">
        <v>0</v>
      </c>
    </row>
    <row r="36" spans="1:19" ht="99.95" customHeight="1">
      <c r="A36" s="47" t="s">
        <v>12062</v>
      </c>
      <c r="B36" s="47" t="s">
        <v>12059</v>
      </c>
      <c r="C36" s="47" t="s">
        <v>12064</v>
      </c>
      <c r="D36" s="47" t="s">
        <v>12063</v>
      </c>
      <c r="E36" s="47" t="s">
        <v>6920</v>
      </c>
      <c r="F36" s="47" t="s">
        <v>6670</v>
      </c>
      <c r="G36" s="47" t="s">
        <v>6669</v>
      </c>
      <c r="H36" s="47">
        <v>2019</v>
      </c>
      <c r="I36" s="47" t="s">
        <v>12061</v>
      </c>
      <c r="J36" s="47">
        <v>68600</v>
      </c>
      <c r="K36" s="48">
        <v>70060</v>
      </c>
      <c r="L36" s="47" t="s">
        <v>6602</v>
      </c>
      <c r="M36" s="47">
        <v>0</v>
      </c>
      <c r="N36" s="47" t="s">
        <v>12060</v>
      </c>
      <c r="O36" s="46">
        <v>0.55000000000000004</v>
      </c>
      <c r="P36" s="47" t="s">
        <v>12059</v>
      </c>
      <c r="Q36" s="47" t="s">
        <v>6602</v>
      </c>
      <c r="R36" s="47" t="s">
        <v>6601</v>
      </c>
      <c r="S36" s="46">
        <v>0</v>
      </c>
    </row>
    <row r="37" spans="1:19" ht="99.95" customHeight="1">
      <c r="A37" s="47" t="s">
        <v>12056</v>
      </c>
      <c r="B37" s="47" t="s">
        <v>12057</v>
      </c>
      <c r="C37" s="47" t="s">
        <v>12058</v>
      </c>
      <c r="D37" s="47" t="s">
        <v>12057</v>
      </c>
      <c r="E37" s="47" t="s">
        <v>6772</v>
      </c>
      <c r="F37" s="47" t="s">
        <v>6626</v>
      </c>
      <c r="G37" s="47" t="s">
        <v>6625</v>
      </c>
      <c r="H37" s="47">
        <v>2021</v>
      </c>
      <c r="I37" s="47" t="s">
        <v>6602</v>
      </c>
      <c r="J37" s="47">
        <v>8827</v>
      </c>
      <c r="K37" s="48">
        <v>9995</v>
      </c>
      <c r="L37" s="47" t="s">
        <v>6602</v>
      </c>
      <c r="M37" s="47">
        <v>0</v>
      </c>
      <c r="N37" s="47" t="s">
        <v>12055</v>
      </c>
      <c r="O37" s="46">
        <v>0.55000000000000004</v>
      </c>
      <c r="P37" s="47" t="s">
        <v>6602</v>
      </c>
      <c r="Q37" s="47" t="s">
        <v>6602</v>
      </c>
      <c r="R37" s="47" t="s">
        <v>6601</v>
      </c>
      <c r="S37" s="46">
        <v>0</v>
      </c>
    </row>
    <row r="38" spans="1:19" ht="99.95" customHeight="1">
      <c r="A38" s="47" t="s">
        <v>6602</v>
      </c>
      <c r="B38" s="47" t="s">
        <v>12054</v>
      </c>
      <c r="C38" s="47" t="s">
        <v>12054</v>
      </c>
      <c r="D38" s="47" t="s">
        <v>12054</v>
      </c>
      <c r="E38" s="47" t="s">
        <v>6720</v>
      </c>
      <c r="F38" s="47" t="s">
        <v>6719</v>
      </c>
      <c r="G38" s="47" t="s">
        <v>6719</v>
      </c>
      <c r="H38" s="47">
        <v>1996</v>
      </c>
      <c r="I38" s="47" t="s">
        <v>6602</v>
      </c>
      <c r="J38" s="47">
        <v>0</v>
      </c>
      <c r="K38" s="48">
        <v>0</v>
      </c>
      <c r="L38" s="47" t="s">
        <v>6602</v>
      </c>
      <c r="M38" s="47">
        <v>0</v>
      </c>
      <c r="N38" s="47">
        <v>0</v>
      </c>
      <c r="O38" s="46">
        <v>0.55000000000000004</v>
      </c>
      <c r="P38" s="47" t="s">
        <v>6602</v>
      </c>
      <c r="Q38" s="47" t="s">
        <v>6602</v>
      </c>
      <c r="R38" s="47" t="s">
        <v>6601</v>
      </c>
      <c r="S38" s="46">
        <v>0</v>
      </c>
    </row>
    <row r="39" spans="1:19" ht="99.95" customHeight="1">
      <c r="A39" s="47" t="s">
        <v>12051</v>
      </c>
      <c r="B39" s="47" t="s">
        <v>12048</v>
      </c>
      <c r="C39" s="47" t="s">
        <v>12053</v>
      </c>
      <c r="D39" s="47" t="s">
        <v>12052</v>
      </c>
      <c r="E39" s="47" t="s">
        <v>6986</v>
      </c>
      <c r="F39" s="47" t="s">
        <v>6642</v>
      </c>
      <c r="G39" s="47" t="s">
        <v>6678</v>
      </c>
      <c r="H39" s="47">
        <v>2018</v>
      </c>
      <c r="I39" s="47" t="s">
        <v>12050</v>
      </c>
      <c r="J39" s="47">
        <v>0</v>
      </c>
      <c r="K39" s="48">
        <v>41781</v>
      </c>
      <c r="L39" s="47" t="s">
        <v>6602</v>
      </c>
      <c r="M39" s="47">
        <v>0</v>
      </c>
      <c r="N39" s="47" t="s">
        <v>12049</v>
      </c>
      <c r="O39" s="46">
        <v>0.71</v>
      </c>
      <c r="P39" s="47" t="s">
        <v>12048</v>
      </c>
      <c r="Q39" s="47" t="s">
        <v>6602</v>
      </c>
      <c r="R39" s="47" t="s">
        <v>6601</v>
      </c>
      <c r="S39" s="46">
        <v>0</v>
      </c>
    </row>
    <row r="40" spans="1:19" ht="99.95" customHeight="1">
      <c r="A40" s="47" t="s">
        <v>6602</v>
      </c>
      <c r="B40" s="47" t="s">
        <v>12047</v>
      </c>
      <c r="C40" s="47" t="s">
        <v>12047</v>
      </c>
      <c r="D40" s="47" t="s">
        <v>12047</v>
      </c>
      <c r="E40" s="47" t="s">
        <v>6720</v>
      </c>
      <c r="F40" s="47" t="s">
        <v>6719</v>
      </c>
      <c r="G40" s="47" t="s">
        <v>6719</v>
      </c>
      <c r="H40" s="47">
        <v>1996</v>
      </c>
      <c r="I40" s="47" t="s">
        <v>6602</v>
      </c>
      <c r="J40" s="47">
        <v>0</v>
      </c>
      <c r="K40" s="48">
        <v>0</v>
      </c>
      <c r="L40" s="47" t="s">
        <v>6602</v>
      </c>
      <c r="M40" s="47">
        <v>0</v>
      </c>
      <c r="N40" s="47">
        <v>0</v>
      </c>
      <c r="O40" s="46">
        <v>0.55000000000000004</v>
      </c>
      <c r="P40" s="47" t="s">
        <v>6602</v>
      </c>
      <c r="Q40" s="47" t="s">
        <v>6602</v>
      </c>
      <c r="R40" s="47" t="s">
        <v>6601</v>
      </c>
      <c r="S40" s="46">
        <v>0</v>
      </c>
    </row>
    <row r="41" spans="1:19" ht="99.95" customHeight="1">
      <c r="A41" s="47" t="s">
        <v>12044</v>
      </c>
      <c r="B41" s="47" t="s">
        <v>12041</v>
      </c>
      <c r="C41" s="47" t="s">
        <v>12046</v>
      </c>
      <c r="D41" s="47" t="s">
        <v>12045</v>
      </c>
      <c r="E41" s="47" t="s">
        <v>9516</v>
      </c>
      <c r="F41" s="47" t="s">
        <v>6642</v>
      </c>
      <c r="G41" s="47" t="s">
        <v>6641</v>
      </c>
      <c r="H41" s="47">
        <v>2019</v>
      </c>
      <c r="I41" s="47" t="s">
        <v>12043</v>
      </c>
      <c r="J41" s="47">
        <v>10200</v>
      </c>
      <c r="K41" s="48">
        <v>53960</v>
      </c>
      <c r="L41" s="47" t="s">
        <v>6602</v>
      </c>
      <c r="M41" s="47">
        <v>0</v>
      </c>
      <c r="N41" s="47" t="s">
        <v>12042</v>
      </c>
      <c r="O41" s="46">
        <v>0.71</v>
      </c>
      <c r="P41" s="47" t="s">
        <v>12041</v>
      </c>
      <c r="Q41" s="47" t="s">
        <v>6602</v>
      </c>
      <c r="R41" s="47" t="s">
        <v>6601</v>
      </c>
      <c r="S41" s="46">
        <v>0</v>
      </c>
    </row>
    <row r="42" spans="1:19" ht="99.95" customHeight="1">
      <c r="A42" s="47" t="s">
        <v>12038</v>
      </c>
      <c r="B42" s="47" t="s">
        <v>12035</v>
      </c>
      <c r="C42" s="47" t="s">
        <v>12040</v>
      </c>
      <c r="D42" s="47" t="s">
        <v>12039</v>
      </c>
      <c r="E42" s="47" t="s">
        <v>6869</v>
      </c>
      <c r="F42" s="47" t="s">
        <v>6617</v>
      </c>
      <c r="G42" s="47" t="s">
        <v>6641</v>
      </c>
      <c r="H42" s="47">
        <v>2017</v>
      </c>
      <c r="I42" s="47" t="s">
        <v>12037</v>
      </c>
      <c r="J42" s="47">
        <v>0</v>
      </c>
      <c r="K42" s="48">
        <v>5662</v>
      </c>
      <c r="L42" s="47" t="s">
        <v>6602</v>
      </c>
      <c r="M42" s="47">
        <v>0</v>
      </c>
      <c r="N42" s="47" t="s">
        <v>12036</v>
      </c>
      <c r="O42" s="46">
        <v>0.55000000000000004</v>
      </c>
      <c r="P42" s="47" t="s">
        <v>12035</v>
      </c>
      <c r="Q42" s="47" t="s">
        <v>6602</v>
      </c>
      <c r="R42" s="47" t="s">
        <v>6601</v>
      </c>
      <c r="S42" s="46">
        <v>0</v>
      </c>
    </row>
    <row r="43" spans="1:19" ht="99.95" customHeight="1">
      <c r="A43" s="47" t="s">
        <v>12032</v>
      </c>
      <c r="B43" s="47" t="s">
        <v>12029</v>
      </c>
      <c r="C43" s="47" t="s">
        <v>12034</v>
      </c>
      <c r="D43" s="47" t="s">
        <v>12033</v>
      </c>
      <c r="E43" s="47" t="s">
        <v>6656</v>
      </c>
      <c r="F43" s="47" t="s">
        <v>6670</v>
      </c>
      <c r="G43" s="47" t="s">
        <v>6669</v>
      </c>
      <c r="H43" s="47">
        <v>2018</v>
      </c>
      <c r="I43" s="47" t="s">
        <v>12031</v>
      </c>
      <c r="J43" s="47">
        <v>0</v>
      </c>
      <c r="K43" s="48">
        <v>46435</v>
      </c>
      <c r="L43" s="47" t="s">
        <v>6602</v>
      </c>
      <c r="M43" s="47">
        <v>0</v>
      </c>
      <c r="N43" s="47" t="s">
        <v>12030</v>
      </c>
      <c r="O43" s="46">
        <v>0.71</v>
      </c>
      <c r="P43" s="47" t="s">
        <v>12029</v>
      </c>
      <c r="Q43" s="47" t="s">
        <v>6602</v>
      </c>
      <c r="R43" s="47" t="s">
        <v>6601</v>
      </c>
      <c r="S43" s="46">
        <v>0</v>
      </c>
    </row>
    <row r="44" spans="1:19" ht="99.95" customHeight="1">
      <c r="A44" s="47" t="s">
        <v>12027</v>
      </c>
      <c r="B44" s="47" t="s">
        <v>12024</v>
      </c>
      <c r="C44" s="47" t="s">
        <v>6602</v>
      </c>
      <c r="D44" s="47" t="s">
        <v>12028</v>
      </c>
      <c r="E44" s="47" t="s">
        <v>8806</v>
      </c>
      <c r="F44" s="47" t="s">
        <v>6642</v>
      </c>
      <c r="G44" s="47" t="s">
        <v>6641</v>
      </c>
      <c r="H44" s="47">
        <v>2018</v>
      </c>
      <c r="I44" s="47" t="s">
        <v>12026</v>
      </c>
      <c r="J44" s="47">
        <v>0</v>
      </c>
      <c r="K44" s="48">
        <v>22287</v>
      </c>
      <c r="L44" s="47" t="s">
        <v>6602</v>
      </c>
      <c r="M44" s="47">
        <v>0</v>
      </c>
      <c r="N44" s="47" t="s">
        <v>12025</v>
      </c>
      <c r="O44" s="46">
        <v>0.71</v>
      </c>
      <c r="P44" s="47" t="s">
        <v>12024</v>
      </c>
      <c r="Q44" s="47" t="s">
        <v>6602</v>
      </c>
      <c r="R44" s="47" t="s">
        <v>6601</v>
      </c>
      <c r="S44" s="46">
        <v>0</v>
      </c>
    </row>
    <row r="45" spans="1:19" ht="99.95" customHeight="1">
      <c r="A45" s="47" t="s">
        <v>12021</v>
      </c>
      <c r="B45" s="47" t="s">
        <v>12018</v>
      </c>
      <c r="C45" s="47" t="s">
        <v>12023</v>
      </c>
      <c r="D45" s="47" t="s">
        <v>12022</v>
      </c>
      <c r="E45" s="47" t="s">
        <v>6852</v>
      </c>
      <c r="F45" s="47" t="s">
        <v>6626</v>
      </c>
      <c r="G45" s="47" t="s">
        <v>6844</v>
      </c>
      <c r="H45" s="47">
        <v>2022</v>
      </c>
      <c r="I45" s="47" t="s">
        <v>12020</v>
      </c>
      <c r="J45" s="47">
        <v>12447</v>
      </c>
      <c r="K45" s="48">
        <v>12795</v>
      </c>
      <c r="L45" s="47" t="s">
        <v>6602</v>
      </c>
      <c r="M45" s="47">
        <v>0</v>
      </c>
      <c r="N45" s="47" t="s">
        <v>12019</v>
      </c>
      <c r="O45" s="46">
        <v>0.55000000000000004</v>
      </c>
      <c r="P45" s="47" t="s">
        <v>12018</v>
      </c>
      <c r="Q45" s="47" t="s">
        <v>6602</v>
      </c>
      <c r="R45" s="47" t="s">
        <v>6601</v>
      </c>
      <c r="S45" s="46">
        <v>0</v>
      </c>
    </row>
    <row r="46" spans="1:19" ht="99.95" customHeight="1">
      <c r="A46" s="47" t="s">
        <v>12015</v>
      </c>
      <c r="B46" s="47" t="s">
        <v>12012</v>
      </c>
      <c r="C46" s="47" t="s">
        <v>12017</v>
      </c>
      <c r="D46" s="47" t="s">
        <v>12016</v>
      </c>
      <c r="E46" s="47" t="s">
        <v>8569</v>
      </c>
      <c r="F46" s="47" t="s">
        <v>6617</v>
      </c>
      <c r="G46" s="47" t="s">
        <v>6641</v>
      </c>
      <c r="H46" s="47">
        <v>2017</v>
      </c>
      <c r="I46" s="47" t="s">
        <v>12014</v>
      </c>
      <c r="J46" s="47">
        <v>0</v>
      </c>
      <c r="K46" s="48">
        <v>14930</v>
      </c>
      <c r="L46" s="47" t="s">
        <v>6602</v>
      </c>
      <c r="M46" s="47">
        <v>0</v>
      </c>
      <c r="N46" s="47" t="s">
        <v>12013</v>
      </c>
      <c r="O46" s="46">
        <v>0.55000000000000004</v>
      </c>
      <c r="P46" s="47" t="s">
        <v>12012</v>
      </c>
      <c r="Q46" s="47" t="s">
        <v>6602</v>
      </c>
      <c r="R46" s="47" t="s">
        <v>6601</v>
      </c>
      <c r="S46" s="46">
        <v>0</v>
      </c>
    </row>
    <row r="47" spans="1:19" ht="99.95" customHeight="1">
      <c r="A47" s="47" t="s">
        <v>12008</v>
      </c>
      <c r="B47" s="47" t="s">
        <v>12011</v>
      </c>
      <c r="C47" s="47" t="s">
        <v>12010</v>
      </c>
      <c r="D47" s="47" t="s">
        <v>12009</v>
      </c>
      <c r="E47" s="47" t="s">
        <v>7593</v>
      </c>
      <c r="F47" s="47" t="s">
        <v>6670</v>
      </c>
      <c r="G47" s="47" t="s">
        <v>6669</v>
      </c>
      <c r="H47" s="47">
        <v>2016</v>
      </c>
      <c r="I47" s="47" t="s">
        <v>12007</v>
      </c>
      <c r="J47" s="47">
        <v>114254</v>
      </c>
      <c r="K47" s="48">
        <v>134091</v>
      </c>
      <c r="L47" s="47" t="s">
        <v>6602</v>
      </c>
      <c r="M47" s="47">
        <v>0</v>
      </c>
      <c r="N47" s="47" t="s">
        <v>12006</v>
      </c>
      <c r="O47" s="46">
        <v>0.71</v>
      </c>
      <c r="P47" s="47" t="s">
        <v>6602</v>
      </c>
      <c r="Q47" s="47" t="s">
        <v>6736</v>
      </c>
      <c r="R47" s="47" t="s">
        <v>6601</v>
      </c>
      <c r="S47" s="46">
        <v>0</v>
      </c>
    </row>
    <row r="48" spans="1:19" ht="99.95" customHeight="1">
      <c r="A48" s="47" t="s">
        <v>12003</v>
      </c>
      <c r="B48" s="47" t="s">
        <v>12000</v>
      </c>
      <c r="C48" s="47" t="s">
        <v>12005</v>
      </c>
      <c r="D48" s="47" t="s">
        <v>12004</v>
      </c>
      <c r="E48" s="47" t="s">
        <v>7042</v>
      </c>
      <c r="F48" s="47" t="s">
        <v>7041</v>
      </c>
      <c r="G48" s="47" t="s">
        <v>7040</v>
      </c>
      <c r="H48" s="47">
        <v>2019</v>
      </c>
      <c r="I48" s="47" t="s">
        <v>12002</v>
      </c>
      <c r="J48" s="47">
        <v>95144</v>
      </c>
      <c r="K48" s="48">
        <v>102553</v>
      </c>
      <c r="L48" s="47" t="s">
        <v>6602</v>
      </c>
      <c r="M48" s="47">
        <v>0</v>
      </c>
      <c r="N48" s="47" t="s">
        <v>12001</v>
      </c>
      <c r="O48" s="46">
        <v>0.55000000000000004</v>
      </c>
      <c r="P48" s="47" t="s">
        <v>12000</v>
      </c>
      <c r="Q48" s="47" t="s">
        <v>6602</v>
      </c>
      <c r="R48" s="47" t="s">
        <v>11999</v>
      </c>
      <c r="S48" s="46">
        <v>0</v>
      </c>
    </row>
    <row r="49" spans="1:19" ht="99.95" customHeight="1">
      <c r="A49" s="47" t="s">
        <v>11997</v>
      </c>
      <c r="B49" s="47" t="s">
        <v>11998</v>
      </c>
      <c r="C49" s="47" t="s">
        <v>6602</v>
      </c>
      <c r="D49" s="47" t="s">
        <v>11998</v>
      </c>
      <c r="E49" s="47" t="s">
        <v>10197</v>
      </c>
      <c r="F49" s="47" t="s">
        <v>6626</v>
      </c>
      <c r="G49" s="47" t="s">
        <v>6625</v>
      </c>
      <c r="H49" s="47">
        <v>2021</v>
      </c>
      <c r="I49" s="47" t="s">
        <v>6602</v>
      </c>
      <c r="J49" s="47">
        <v>45920</v>
      </c>
      <c r="K49" s="48">
        <v>54101</v>
      </c>
      <c r="L49" s="47" t="s">
        <v>6602</v>
      </c>
      <c r="M49" s="47">
        <v>0</v>
      </c>
      <c r="N49" s="47" t="s">
        <v>11996</v>
      </c>
      <c r="O49" s="46">
        <v>0.55000000000000004</v>
      </c>
      <c r="P49" s="47" t="s">
        <v>6602</v>
      </c>
      <c r="Q49" s="47" t="s">
        <v>6602</v>
      </c>
      <c r="R49" s="47" t="s">
        <v>6601</v>
      </c>
      <c r="S49" s="46">
        <v>0</v>
      </c>
    </row>
    <row r="50" spans="1:19" ht="99.95" customHeight="1">
      <c r="A50" s="47" t="s">
        <v>11993</v>
      </c>
      <c r="B50" s="47" t="s">
        <v>11990</v>
      </c>
      <c r="C50" s="47" t="s">
        <v>11995</v>
      </c>
      <c r="D50" s="47" t="s">
        <v>11994</v>
      </c>
      <c r="E50" s="47" t="s">
        <v>7407</v>
      </c>
      <c r="F50" s="47" t="s">
        <v>6670</v>
      </c>
      <c r="G50" s="47" t="s">
        <v>6669</v>
      </c>
      <c r="H50" s="47">
        <v>2019</v>
      </c>
      <c r="I50" s="47" t="s">
        <v>11992</v>
      </c>
      <c r="J50" s="47">
        <v>0</v>
      </c>
      <c r="K50" s="48">
        <v>64147</v>
      </c>
      <c r="L50" s="47" t="s">
        <v>6602</v>
      </c>
      <c r="M50" s="47">
        <v>0</v>
      </c>
      <c r="N50" s="47" t="s">
        <v>11991</v>
      </c>
      <c r="O50" s="46">
        <v>0.71</v>
      </c>
      <c r="P50" s="47" t="s">
        <v>11990</v>
      </c>
      <c r="Q50" s="47" t="s">
        <v>6602</v>
      </c>
      <c r="R50" s="47" t="s">
        <v>6601</v>
      </c>
      <c r="S50" s="46">
        <v>0</v>
      </c>
    </row>
    <row r="51" spans="1:19" ht="99.95" customHeight="1">
      <c r="A51" s="47" t="s">
        <v>11987</v>
      </c>
      <c r="B51" s="47" t="s">
        <v>11984</v>
      </c>
      <c r="C51" s="47" t="s">
        <v>11989</v>
      </c>
      <c r="D51" s="47" t="s">
        <v>11988</v>
      </c>
      <c r="E51" s="47" t="s">
        <v>6656</v>
      </c>
      <c r="F51" s="47" t="s">
        <v>6670</v>
      </c>
      <c r="G51" s="47" t="s">
        <v>6669</v>
      </c>
      <c r="H51" s="47">
        <v>2017</v>
      </c>
      <c r="I51" s="47" t="s">
        <v>11986</v>
      </c>
      <c r="J51" s="47">
        <v>0</v>
      </c>
      <c r="K51" s="48">
        <v>26229</v>
      </c>
      <c r="L51" s="47" t="s">
        <v>6602</v>
      </c>
      <c r="M51" s="47">
        <v>0</v>
      </c>
      <c r="N51" s="47" t="s">
        <v>11985</v>
      </c>
      <c r="O51" s="46">
        <v>0.71</v>
      </c>
      <c r="P51" s="47" t="s">
        <v>11984</v>
      </c>
      <c r="Q51" s="47" t="s">
        <v>6602</v>
      </c>
      <c r="R51" s="47" t="s">
        <v>6601</v>
      </c>
      <c r="S51" s="46">
        <v>0</v>
      </c>
    </row>
    <row r="52" spans="1:19" ht="99.95" customHeight="1">
      <c r="A52" s="47" t="s">
        <v>11981</v>
      </c>
      <c r="B52" s="47" t="s">
        <v>11978</v>
      </c>
      <c r="C52" s="47" t="s">
        <v>11983</v>
      </c>
      <c r="D52" s="47" t="s">
        <v>11982</v>
      </c>
      <c r="E52" s="47" t="s">
        <v>8398</v>
      </c>
      <c r="F52" s="47" t="s">
        <v>6617</v>
      </c>
      <c r="G52" s="47" t="s">
        <v>6641</v>
      </c>
      <c r="H52" s="47">
        <v>2017</v>
      </c>
      <c r="I52" s="47" t="s">
        <v>11980</v>
      </c>
      <c r="J52" s="47">
        <v>0</v>
      </c>
      <c r="K52" s="48">
        <v>5854</v>
      </c>
      <c r="L52" s="47" t="s">
        <v>6602</v>
      </c>
      <c r="M52" s="47">
        <v>0</v>
      </c>
      <c r="N52" s="47" t="s">
        <v>11979</v>
      </c>
      <c r="O52" s="46">
        <v>0.55000000000000004</v>
      </c>
      <c r="P52" s="47" t="s">
        <v>11978</v>
      </c>
      <c r="Q52" s="47" t="s">
        <v>6602</v>
      </c>
      <c r="R52" s="47" t="s">
        <v>6601</v>
      </c>
      <c r="S52" s="46">
        <v>0</v>
      </c>
    </row>
    <row r="53" spans="1:19" ht="99.95" customHeight="1">
      <c r="A53" s="47" t="s">
        <v>11975</v>
      </c>
      <c r="B53" s="47" t="s">
        <v>11976</v>
      </c>
      <c r="C53" s="47" t="s">
        <v>11977</v>
      </c>
      <c r="D53" s="47" t="s">
        <v>11976</v>
      </c>
      <c r="E53" s="47" t="s">
        <v>7042</v>
      </c>
      <c r="F53" s="47" t="s">
        <v>6626</v>
      </c>
      <c r="G53" s="47" t="s">
        <v>10393</v>
      </c>
      <c r="H53" s="47">
        <v>2022</v>
      </c>
      <c r="I53" s="47" t="s">
        <v>6602</v>
      </c>
      <c r="J53" s="47">
        <v>472</v>
      </c>
      <c r="K53" s="48">
        <v>5546</v>
      </c>
      <c r="L53" s="47" t="s">
        <v>6602</v>
      </c>
      <c r="M53" s="47">
        <v>0</v>
      </c>
      <c r="N53" s="47" t="s">
        <v>11974</v>
      </c>
      <c r="O53" s="46">
        <v>0.55000000000000004</v>
      </c>
      <c r="P53" s="47" t="s">
        <v>6602</v>
      </c>
      <c r="Q53" s="47" t="s">
        <v>6602</v>
      </c>
      <c r="R53" s="47" t="s">
        <v>6601</v>
      </c>
      <c r="S53" s="46">
        <v>0</v>
      </c>
    </row>
    <row r="54" spans="1:19" ht="99.95" customHeight="1">
      <c r="A54" s="47" t="s">
        <v>11971</v>
      </c>
      <c r="B54" s="47" t="s">
        <v>11968</v>
      </c>
      <c r="C54" s="47" t="s">
        <v>11973</v>
      </c>
      <c r="D54" s="47" t="s">
        <v>11972</v>
      </c>
      <c r="E54" s="47" t="s">
        <v>8495</v>
      </c>
      <c r="F54" s="47" t="s">
        <v>6642</v>
      </c>
      <c r="G54" s="47" t="s">
        <v>6641</v>
      </c>
      <c r="H54" s="47">
        <v>2018</v>
      </c>
      <c r="I54" s="47" t="s">
        <v>11970</v>
      </c>
      <c r="J54" s="47">
        <v>0</v>
      </c>
      <c r="K54" s="48">
        <v>102467</v>
      </c>
      <c r="L54" s="47" t="s">
        <v>6602</v>
      </c>
      <c r="M54" s="47">
        <v>0</v>
      </c>
      <c r="N54" s="47" t="s">
        <v>11969</v>
      </c>
      <c r="O54" s="46">
        <v>0.71</v>
      </c>
      <c r="P54" s="47" t="s">
        <v>11968</v>
      </c>
      <c r="Q54" s="47" t="s">
        <v>6602</v>
      </c>
      <c r="R54" s="47" t="s">
        <v>6601</v>
      </c>
      <c r="S54" s="46">
        <v>0</v>
      </c>
    </row>
    <row r="55" spans="1:19" ht="99.95" customHeight="1">
      <c r="A55" s="47" t="s">
        <v>11965</v>
      </c>
      <c r="B55" s="47" t="s">
        <v>11962</v>
      </c>
      <c r="C55" s="47" t="s">
        <v>11967</v>
      </c>
      <c r="D55" s="47" t="s">
        <v>11966</v>
      </c>
      <c r="E55" s="47" t="s">
        <v>6656</v>
      </c>
      <c r="F55" s="47" t="s">
        <v>6642</v>
      </c>
      <c r="G55" s="47" t="s">
        <v>6641</v>
      </c>
      <c r="H55" s="47">
        <v>2019</v>
      </c>
      <c r="I55" s="47" t="s">
        <v>11964</v>
      </c>
      <c r="J55" s="47">
        <v>0</v>
      </c>
      <c r="K55" s="48">
        <v>5951</v>
      </c>
      <c r="L55" s="47" t="s">
        <v>6602</v>
      </c>
      <c r="M55" s="47">
        <v>0</v>
      </c>
      <c r="N55" s="47" t="s">
        <v>11963</v>
      </c>
      <c r="O55" s="46">
        <v>0.55000000000000004</v>
      </c>
      <c r="P55" s="47" t="s">
        <v>11962</v>
      </c>
      <c r="Q55" s="47" t="s">
        <v>6602</v>
      </c>
      <c r="R55" s="47" t="s">
        <v>6601</v>
      </c>
      <c r="S55" s="46">
        <v>0</v>
      </c>
    </row>
    <row r="56" spans="1:19" ht="99.95" customHeight="1">
      <c r="A56" s="47" t="s">
        <v>11958</v>
      </c>
      <c r="B56" s="47" t="s">
        <v>11961</v>
      </c>
      <c r="C56" s="47" t="s">
        <v>11960</v>
      </c>
      <c r="D56" s="47" t="s">
        <v>11959</v>
      </c>
      <c r="E56" s="47" t="s">
        <v>8658</v>
      </c>
      <c r="F56" s="47" t="s">
        <v>6642</v>
      </c>
      <c r="G56" s="47" t="s">
        <v>6641</v>
      </c>
      <c r="H56" s="47">
        <v>2019</v>
      </c>
      <c r="I56" s="47" t="s">
        <v>11957</v>
      </c>
      <c r="J56" s="47">
        <v>34334</v>
      </c>
      <c r="K56" s="48">
        <v>88471</v>
      </c>
      <c r="L56" s="47" t="s">
        <v>6602</v>
      </c>
      <c r="M56" s="47">
        <v>0</v>
      </c>
      <c r="N56" s="47" t="s">
        <v>11956</v>
      </c>
      <c r="O56" s="46">
        <v>0.71</v>
      </c>
      <c r="P56" s="47" t="s">
        <v>6602</v>
      </c>
      <c r="Q56" s="47" t="s">
        <v>6602</v>
      </c>
      <c r="R56" s="47" t="s">
        <v>6601</v>
      </c>
      <c r="S56" s="46">
        <v>0</v>
      </c>
    </row>
    <row r="57" spans="1:19" ht="99.95" customHeight="1">
      <c r="A57" s="47" t="s">
        <v>6602</v>
      </c>
      <c r="B57" s="47" t="s">
        <v>11955</v>
      </c>
      <c r="C57" s="47" t="s">
        <v>6602</v>
      </c>
      <c r="D57" s="47" t="s">
        <v>11954</v>
      </c>
      <c r="E57" s="47" t="s">
        <v>6845</v>
      </c>
      <c r="F57" s="47" t="s">
        <v>6719</v>
      </c>
      <c r="G57" s="47" t="s">
        <v>6719</v>
      </c>
      <c r="H57" s="47">
        <v>1996</v>
      </c>
      <c r="I57" s="47" t="s">
        <v>6602</v>
      </c>
      <c r="J57" s="47">
        <v>0</v>
      </c>
      <c r="K57" s="48">
        <v>0</v>
      </c>
      <c r="L57" s="47" t="s">
        <v>6602</v>
      </c>
      <c r="M57" s="47">
        <v>0</v>
      </c>
      <c r="N57" s="47">
        <v>0</v>
      </c>
      <c r="O57" s="46">
        <v>0.71</v>
      </c>
      <c r="P57" s="47" t="s">
        <v>6602</v>
      </c>
      <c r="Q57" s="47" t="s">
        <v>6602</v>
      </c>
      <c r="R57" s="47" t="s">
        <v>6601</v>
      </c>
      <c r="S57" s="46">
        <v>0</v>
      </c>
    </row>
    <row r="58" spans="1:19" ht="99.95" customHeight="1">
      <c r="A58" s="47" t="s">
        <v>11951</v>
      </c>
      <c r="B58" s="47" t="s">
        <v>11948</v>
      </c>
      <c r="C58" s="47" t="s">
        <v>11953</v>
      </c>
      <c r="D58" s="47" t="s">
        <v>11952</v>
      </c>
      <c r="E58" s="47" t="s">
        <v>7256</v>
      </c>
      <c r="F58" s="47" t="s">
        <v>6626</v>
      </c>
      <c r="G58" s="47" t="s">
        <v>6625</v>
      </c>
      <c r="H58" s="47">
        <v>2021</v>
      </c>
      <c r="I58" s="47" t="s">
        <v>11950</v>
      </c>
      <c r="J58" s="47">
        <v>9400</v>
      </c>
      <c r="K58" s="48">
        <v>21711</v>
      </c>
      <c r="L58" s="47" t="s">
        <v>6602</v>
      </c>
      <c r="M58" s="47">
        <v>0</v>
      </c>
      <c r="N58" s="47" t="s">
        <v>11949</v>
      </c>
      <c r="O58" s="46">
        <v>0.55000000000000004</v>
      </c>
      <c r="P58" s="47" t="s">
        <v>11948</v>
      </c>
      <c r="Q58" s="47" t="s">
        <v>6602</v>
      </c>
      <c r="R58" s="47" t="s">
        <v>6601</v>
      </c>
      <c r="S58" s="46">
        <v>0</v>
      </c>
    </row>
    <row r="59" spans="1:19" ht="99.95" customHeight="1">
      <c r="A59" s="47" t="s">
        <v>6602</v>
      </c>
      <c r="B59" s="47" t="s">
        <v>11947</v>
      </c>
      <c r="C59" s="47" t="s">
        <v>11947</v>
      </c>
      <c r="D59" s="47" t="s">
        <v>11947</v>
      </c>
      <c r="E59" s="47" t="s">
        <v>6720</v>
      </c>
      <c r="F59" s="47" t="s">
        <v>6719</v>
      </c>
      <c r="G59" s="47" t="s">
        <v>6719</v>
      </c>
      <c r="H59" s="47">
        <v>1996</v>
      </c>
      <c r="I59" s="47" t="s">
        <v>6602</v>
      </c>
      <c r="J59" s="47">
        <v>0</v>
      </c>
      <c r="K59" s="48">
        <v>0</v>
      </c>
      <c r="L59" s="47" t="s">
        <v>6602</v>
      </c>
      <c r="M59" s="47">
        <v>0</v>
      </c>
      <c r="N59" s="47">
        <v>0</v>
      </c>
      <c r="O59" s="46">
        <v>0.55000000000000004</v>
      </c>
      <c r="P59" s="47" t="s">
        <v>6602</v>
      </c>
      <c r="Q59" s="47" t="s">
        <v>6602</v>
      </c>
      <c r="R59" s="47" t="s">
        <v>6601</v>
      </c>
      <c r="S59" s="46">
        <v>0</v>
      </c>
    </row>
    <row r="60" spans="1:19" ht="99.95" customHeight="1">
      <c r="A60" s="47" t="s">
        <v>11944</v>
      </c>
      <c r="B60" s="47" t="s">
        <v>11941</v>
      </c>
      <c r="C60" s="47" t="s">
        <v>11946</v>
      </c>
      <c r="D60" s="47" t="s">
        <v>11945</v>
      </c>
      <c r="E60" s="47" t="s">
        <v>7738</v>
      </c>
      <c r="F60" s="47" t="s">
        <v>6670</v>
      </c>
      <c r="G60" s="47" t="s">
        <v>6669</v>
      </c>
      <c r="H60" s="47">
        <v>2019</v>
      </c>
      <c r="I60" s="47" t="s">
        <v>11943</v>
      </c>
      <c r="J60" s="47">
        <v>0</v>
      </c>
      <c r="K60" s="48">
        <v>14508</v>
      </c>
      <c r="L60" s="47" t="s">
        <v>6602</v>
      </c>
      <c r="M60" s="47">
        <v>0</v>
      </c>
      <c r="N60" s="47" t="s">
        <v>11942</v>
      </c>
      <c r="O60" s="46">
        <v>0.55000000000000004</v>
      </c>
      <c r="P60" s="47" t="s">
        <v>11941</v>
      </c>
      <c r="Q60" s="47" t="s">
        <v>6602</v>
      </c>
      <c r="R60" s="47" t="s">
        <v>6601</v>
      </c>
      <c r="S60" s="46">
        <v>0</v>
      </c>
    </row>
    <row r="61" spans="1:19" ht="99.95" customHeight="1">
      <c r="A61" s="47" t="s">
        <v>6602</v>
      </c>
      <c r="B61" s="47" t="s">
        <v>11940</v>
      </c>
      <c r="C61" s="47" t="s">
        <v>11940</v>
      </c>
      <c r="D61" s="47" t="s">
        <v>11940</v>
      </c>
      <c r="E61" s="47" t="s">
        <v>6720</v>
      </c>
      <c r="F61" s="47" t="s">
        <v>6719</v>
      </c>
      <c r="G61" s="47" t="s">
        <v>6719</v>
      </c>
      <c r="H61" s="47">
        <v>1996</v>
      </c>
      <c r="I61" s="47" t="s">
        <v>6602</v>
      </c>
      <c r="J61" s="47">
        <v>0</v>
      </c>
      <c r="K61" s="48">
        <v>0</v>
      </c>
      <c r="L61" s="47" t="s">
        <v>6602</v>
      </c>
      <c r="M61" s="47">
        <v>0</v>
      </c>
      <c r="N61" s="47">
        <v>0</v>
      </c>
      <c r="O61" s="46">
        <v>0.55000000000000004</v>
      </c>
      <c r="P61" s="47" t="s">
        <v>6602</v>
      </c>
      <c r="Q61" s="47" t="s">
        <v>6602</v>
      </c>
      <c r="R61" s="47" t="s">
        <v>6601</v>
      </c>
      <c r="S61" s="46">
        <v>0</v>
      </c>
    </row>
    <row r="62" spans="1:19" ht="99.95" customHeight="1">
      <c r="A62" s="47" t="s">
        <v>6602</v>
      </c>
      <c r="B62" s="47" t="s">
        <v>11939</v>
      </c>
      <c r="C62" s="47" t="s">
        <v>11939</v>
      </c>
      <c r="D62" s="47" t="s">
        <v>11939</v>
      </c>
      <c r="E62" s="47" t="s">
        <v>6720</v>
      </c>
      <c r="F62" s="47" t="s">
        <v>6719</v>
      </c>
      <c r="G62" s="47" t="s">
        <v>6719</v>
      </c>
      <c r="H62" s="47">
        <v>1996</v>
      </c>
      <c r="I62" s="47" t="s">
        <v>6602</v>
      </c>
      <c r="J62" s="47">
        <v>0</v>
      </c>
      <c r="K62" s="48">
        <v>0</v>
      </c>
      <c r="L62" s="47" t="s">
        <v>6602</v>
      </c>
      <c r="M62" s="47">
        <v>0</v>
      </c>
      <c r="N62" s="47">
        <v>0</v>
      </c>
      <c r="O62" s="46">
        <v>0.55000000000000004</v>
      </c>
      <c r="P62" s="47" t="s">
        <v>6602</v>
      </c>
      <c r="Q62" s="47" t="s">
        <v>6602</v>
      </c>
      <c r="R62" s="47" t="s">
        <v>6601</v>
      </c>
      <c r="S62" s="46">
        <v>0</v>
      </c>
    </row>
    <row r="63" spans="1:19" ht="99.95" customHeight="1">
      <c r="A63" s="47" t="s">
        <v>11936</v>
      </c>
      <c r="B63" s="47" t="s">
        <v>11933</v>
      </c>
      <c r="C63" s="47" t="s">
        <v>11938</v>
      </c>
      <c r="D63" s="47" t="s">
        <v>11937</v>
      </c>
      <c r="E63" s="47" t="s">
        <v>7335</v>
      </c>
      <c r="F63" s="47" t="s">
        <v>6626</v>
      </c>
      <c r="G63" s="47" t="s">
        <v>6625</v>
      </c>
      <c r="H63" s="47">
        <v>2021</v>
      </c>
      <c r="I63" s="47" t="s">
        <v>11935</v>
      </c>
      <c r="J63" s="47">
        <v>11468</v>
      </c>
      <c r="K63" s="48">
        <v>12292</v>
      </c>
      <c r="L63" s="47" t="s">
        <v>6602</v>
      </c>
      <c r="M63" s="47">
        <v>0</v>
      </c>
      <c r="N63" s="47" t="s">
        <v>11934</v>
      </c>
      <c r="O63" s="46">
        <v>0.55000000000000004</v>
      </c>
      <c r="P63" s="47" t="s">
        <v>11933</v>
      </c>
      <c r="Q63" s="47" t="s">
        <v>6602</v>
      </c>
      <c r="R63" s="47" t="s">
        <v>6601</v>
      </c>
      <c r="S63" s="46">
        <v>0</v>
      </c>
    </row>
    <row r="64" spans="1:19" ht="99.95" customHeight="1">
      <c r="A64" s="47" t="s">
        <v>11929</v>
      </c>
      <c r="B64" s="47" t="s">
        <v>11932</v>
      </c>
      <c r="C64" s="47" t="s">
        <v>11931</v>
      </c>
      <c r="D64" s="47" t="s">
        <v>11930</v>
      </c>
      <c r="E64" s="47" t="s">
        <v>6701</v>
      </c>
      <c r="F64" s="47" t="s">
        <v>6642</v>
      </c>
      <c r="G64" s="47" t="s">
        <v>6678</v>
      </c>
      <c r="H64" s="47">
        <v>2020</v>
      </c>
      <c r="I64" s="47" t="s">
        <v>11928</v>
      </c>
      <c r="J64" s="47">
        <v>1</v>
      </c>
      <c r="K64" s="48">
        <v>14783</v>
      </c>
      <c r="L64" s="47" t="s">
        <v>6602</v>
      </c>
      <c r="M64" s="47">
        <v>0</v>
      </c>
      <c r="N64" s="47" t="s">
        <v>11927</v>
      </c>
      <c r="O64" s="46">
        <v>0.71</v>
      </c>
      <c r="P64" s="47" t="s">
        <v>11926</v>
      </c>
      <c r="Q64" s="47" t="s">
        <v>6736</v>
      </c>
      <c r="R64" s="47" t="s">
        <v>6601</v>
      </c>
      <c r="S64" s="46">
        <v>28</v>
      </c>
    </row>
    <row r="65" spans="1:19" ht="99.95" customHeight="1">
      <c r="A65" s="47" t="s">
        <v>11923</v>
      </c>
      <c r="B65" s="47" t="s">
        <v>11920</v>
      </c>
      <c r="C65" s="47" t="s">
        <v>11925</v>
      </c>
      <c r="D65" s="47" t="s">
        <v>11924</v>
      </c>
      <c r="E65" s="47" t="s">
        <v>8379</v>
      </c>
      <c r="F65" s="47" t="s">
        <v>6626</v>
      </c>
      <c r="G65" s="47" t="s">
        <v>8349</v>
      </c>
      <c r="H65" s="47">
        <v>2016</v>
      </c>
      <c r="I65" s="47" t="s">
        <v>11922</v>
      </c>
      <c r="J65" s="47">
        <v>0</v>
      </c>
      <c r="K65" s="48">
        <v>35529</v>
      </c>
      <c r="L65" s="47" t="s">
        <v>6602</v>
      </c>
      <c r="M65" s="47">
        <v>0</v>
      </c>
      <c r="N65" s="47" t="s">
        <v>11921</v>
      </c>
      <c r="O65" s="46">
        <v>0.71</v>
      </c>
      <c r="P65" s="47" t="s">
        <v>11920</v>
      </c>
      <c r="Q65" s="47" t="s">
        <v>6602</v>
      </c>
      <c r="R65" s="47" t="s">
        <v>6601</v>
      </c>
      <c r="S65" s="46">
        <v>0</v>
      </c>
    </row>
    <row r="66" spans="1:19" ht="99.95" customHeight="1">
      <c r="A66" s="47" t="s">
        <v>11917</v>
      </c>
      <c r="B66" s="47" t="s">
        <v>11914</v>
      </c>
      <c r="C66" s="47" t="s">
        <v>11919</v>
      </c>
      <c r="D66" s="47" t="s">
        <v>11918</v>
      </c>
      <c r="E66" s="47" t="s">
        <v>6656</v>
      </c>
      <c r="F66" s="47" t="s">
        <v>6642</v>
      </c>
      <c r="G66" s="47" t="s">
        <v>6678</v>
      </c>
      <c r="H66" s="47">
        <v>2019</v>
      </c>
      <c r="I66" s="47" t="s">
        <v>11916</v>
      </c>
      <c r="J66" s="47">
        <v>0</v>
      </c>
      <c r="K66" s="48">
        <v>45245</v>
      </c>
      <c r="L66" s="47" t="s">
        <v>6602</v>
      </c>
      <c r="M66" s="47">
        <v>0</v>
      </c>
      <c r="N66" s="47" t="s">
        <v>11915</v>
      </c>
      <c r="O66" s="46">
        <v>0.71</v>
      </c>
      <c r="P66" s="47" t="s">
        <v>11914</v>
      </c>
      <c r="Q66" s="47" t="s">
        <v>6602</v>
      </c>
      <c r="R66" s="47" t="s">
        <v>6601</v>
      </c>
      <c r="S66" s="46">
        <v>0</v>
      </c>
    </row>
    <row r="67" spans="1:19" ht="99.95" customHeight="1">
      <c r="A67" s="47" t="s">
        <v>11911</v>
      </c>
      <c r="B67" s="47" t="s">
        <v>11908</v>
      </c>
      <c r="C67" s="47" t="s">
        <v>11913</v>
      </c>
      <c r="D67" s="47" t="s">
        <v>11912</v>
      </c>
      <c r="E67" s="47" t="s">
        <v>7838</v>
      </c>
      <c r="F67" s="47" t="s">
        <v>6608</v>
      </c>
      <c r="G67" s="47" t="s">
        <v>7801</v>
      </c>
      <c r="H67" s="47">
        <v>2020</v>
      </c>
      <c r="I67" s="47" t="s">
        <v>11910</v>
      </c>
      <c r="J67" s="47">
        <v>82576</v>
      </c>
      <c r="K67" s="48">
        <v>82875</v>
      </c>
      <c r="L67" s="47" t="s">
        <v>6602</v>
      </c>
      <c r="M67" s="47">
        <v>0</v>
      </c>
      <c r="N67" s="47" t="s">
        <v>11909</v>
      </c>
      <c r="O67" s="46">
        <v>0.55000000000000004</v>
      </c>
      <c r="P67" s="47" t="s">
        <v>11908</v>
      </c>
      <c r="Q67" s="47" t="s">
        <v>6602</v>
      </c>
      <c r="R67" s="47" t="s">
        <v>6601</v>
      </c>
      <c r="S67" s="46">
        <v>0</v>
      </c>
    </row>
    <row r="68" spans="1:19" ht="99.95" customHeight="1">
      <c r="A68" s="47" t="s">
        <v>11905</v>
      </c>
      <c r="B68" s="47" t="s">
        <v>11902</v>
      </c>
      <c r="C68" s="47" t="s">
        <v>11907</v>
      </c>
      <c r="D68" s="47" t="s">
        <v>11906</v>
      </c>
      <c r="E68" s="47" t="s">
        <v>6956</v>
      </c>
      <c r="F68" s="47" t="s">
        <v>6617</v>
      </c>
      <c r="G68" s="47" t="s">
        <v>6616</v>
      </c>
      <c r="H68" s="47">
        <v>2021</v>
      </c>
      <c r="I68" s="47" t="s">
        <v>11904</v>
      </c>
      <c r="J68" s="47">
        <v>4479</v>
      </c>
      <c r="K68" s="48">
        <v>12558</v>
      </c>
      <c r="L68" s="47" t="s">
        <v>6602</v>
      </c>
      <c r="M68" s="47">
        <v>0</v>
      </c>
      <c r="N68" s="47" t="s">
        <v>11903</v>
      </c>
      <c r="O68" s="46">
        <v>0.55000000000000004</v>
      </c>
      <c r="P68" s="47" t="s">
        <v>11902</v>
      </c>
      <c r="Q68" s="47" t="s">
        <v>6602</v>
      </c>
      <c r="R68" s="47" t="s">
        <v>6601</v>
      </c>
      <c r="S68" s="46">
        <v>0</v>
      </c>
    </row>
    <row r="69" spans="1:19" ht="99.95" customHeight="1">
      <c r="A69" s="47" t="s">
        <v>11899</v>
      </c>
      <c r="B69" s="47" t="s">
        <v>11896</v>
      </c>
      <c r="C69" s="47" t="s">
        <v>11901</v>
      </c>
      <c r="D69" s="47" t="s">
        <v>11900</v>
      </c>
      <c r="E69" s="47" t="s">
        <v>7519</v>
      </c>
      <c r="F69" s="47" t="s">
        <v>6626</v>
      </c>
      <c r="G69" s="47" t="s">
        <v>6625</v>
      </c>
      <c r="H69" s="47">
        <v>2017</v>
      </c>
      <c r="I69" s="47" t="s">
        <v>11898</v>
      </c>
      <c r="J69" s="47">
        <v>88453</v>
      </c>
      <c r="K69" s="48">
        <v>111710</v>
      </c>
      <c r="L69" s="47" t="s">
        <v>6602</v>
      </c>
      <c r="M69" s="47">
        <v>0</v>
      </c>
      <c r="N69" s="47" t="s">
        <v>11897</v>
      </c>
      <c r="O69" s="46">
        <v>0.71</v>
      </c>
      <c r="P69" s="47" t="s">
        <v>11896</v>
      </c>
      <c r="Q69" s="47" t="s">
        <v>6602</v>
      </c>
      <c r="R69" s="47" t="s">
        <v>6601</v>
      </c>
      <c r="S69" s="46">
        <v>0</v>
      </c>
    </row>
    <row r="70" spans="1:19" ht="99.95" customHeight="1">
      <c r="A70" s="47" t="s">
        <v>11893</v>
      </c>
      <c r="B70" s="47" t="s">
        <v>11892</v>
      </c>
      <c r="C70" s="47" t="s">
        <v>11895</v>
      </c>
      <c r="D70" s="47" t="s">
        <v>11894</v>
      </c>
      <c r="E70" s="47" t="s">
        <v>6662</v>
      </c>
      <c r="F70" s="47" t="s">
        <v>6732</v>
      </c>
      <c r="G70" s="47" t="s">
        <v>6625</v>
      </c>
      <c r="H70" s="47">
        <v>2019</v>
      </c>
      <c r="I70" s="47" t="s">
        <v>6602</v>
      </c>
      <c r="J70" s="47">
        <v>0</v>
      </c>
      <c r="K70" s="48">
        <v>0</v>
      </c>
      <c r="L70" s="47" t="s">
        <v>6602</v>
      </c>
      <c r="M70" s="47">
        <v>0</v>
      </c>
      <c r="N70" s="47">
        <v>0</v>
      </c>
      <c r="O70" s="46">
        <v>0.55000000000000004</v>
      </c>
      <c r="P70" s="47" t="s">
        <v>11892</v>
      </c>
      <c r="Q70" s="47" t="s">
        <v>6602</v>
      </c>
      <c r="R70" s="47" t="s">
        <v>6601</v>
      </c>
      <c r="S70" s="46">
        <v>0</v>
      </c>
    </row>
    <row r="71" spans="1:19" ht="99.95" customHeight="1">
      <c r="A71" s="47" t="s">
        <v>11889</v>
      </c>
      <c r="B71" s="47" t="s">
        <v>11886</v>
      </c>
      <c r="C71" s="47" t="s">
        <v>11891</v>
      </c>
      <c r="D71" s="47" t="s">
        <v>11890</v>
      </c>
      <c r="E71" s="47" t="s">
        <v>7738</v>
      </c>
      <c r="F71" s="47" t="s">
        <v>6608</v>
      </c>
      <c r="G71" s="47" t="s">
        <v>6764</v>
      </c>
      <c r="H71" s="47">
        <v>2019</v>
      </c>
      <c r="I71" s="47" t="s">
        <v>11888</v>
      </c>
      <c r="J71" s="47">
        <v>0</v>
      </c>
      <c r="K71" s="48">
        <v>58712</v>
      </c>
      <c r="L71" s="47" t="s">
        <v>6602</v>
      </c>
      <c r="M71" s="47">
        <v>0</v>
      </c>
      <c r="N71" s="47" t="s">
        <v>11887</v>
      </c>
      <c r="O71" s="46">
        <v>0.71</v>
      </c>
      <c r="P71" s="47" t="s">
        <v>11886</v>
      </c>
      <c r="Q71" s="47" t="s">
        <v>6602</v>
      </c>
      <c r="R71" s="47" t="s">
        <v>6601</v>
      </c>
      <c r="S71" s="46">
        <v>0</v>
      </c>
    </row>
    <row r="72" spans="1:19" ht="99.95" customHeight="1">
      <c r="A72" s="47" t="s">
        <v>11884</v>
      </c>
      <c r="B72" s="47" t="s">
        <v>11881</v>
      </c>
      <c r="C72" s="47" t="s">
        <v>6602</v>
      </c>
      <c r="D72" s="47" t="s">
        <v>11885</v>
      </c>
      <c r="E72" s="47" t="s">
        <v>6609</v>
      </c>
      <c r="F72" s="47" t="s">
        <v>6608</v>
      </c>
      <c r="G72" s="47" t="s">
        <v>6607</v>
      </c>
      <c r="H72" s="47">
        <v>2021</v>
      </c>
      <c r="I72" s="47" t="s">
        <v>11883</v>
      </c>
      <c r="J72" s="47">
        <v>26969</v>
      </c>
      <c r="K72" s="48">
        <v>27861</v>
      </c>
      <c r="L72" s="47" t="s">
        <v>6602</v>
      </c>
      <c r="M72" s="47">
        <v>0</v>
      </c>
      <c r="N72" s="47" t="s">
        <v>11882</v>
      </c>
      <c r="O72" s="46">
        <v>0.55000000000000004</v>
      </c>
      <c r="P72" s="47" t="s">
        <v>11881</v>
      </c>
      <c r="Q72" s="47" t="s">
        <v>6602</v>
      </c>
      <c r="R72" s="47" t="s">
        <v>6601</v>
      </c>
      <c r="S72" s="46">
        <v>0</v>
      </c>
    </row>
    <row r="73" spans="1:19" ht="99.95" customHeight="1">
      <c r="A73" s="47" t="s">
        <v>11878</v>
      </c>
      <c r="B73" s="47" t="s">
        <v>11875</v>
      </c>
      <c r="C73" s="47" t="s">
        <v>11880</v>
      </c>
      <c r="D73" s="47" t="s">
        <v>11879</v>
      </c>
      <c r="E73" s="47" t="s">
        <v>7303</v>
      </c>
      <c r="F73" s="47" t="s">
        <v>6626</v>
      </c>
      <c r="G73" s="47" t="s">
        <v>6686</v>
      </c>
      <c r="H73" s="47">
        <v>2015</v>
      </c>
      <c r="I73" s="47" t="s">
        <v>11877</v>
      </c>
      <c r="J73" s="47">
        <v>0</v>
      </c>
      <c r="K73" s="48">
        <v>8701</v>
      </c>
      <c r="L73" s="47" t="s">
        <v>6602</v>
      </c>
      <c r="M73" s="47">
        <v>0</v>
      </c>
      <c r="N73" s="47" t="s">
        <v>11876</v>
      </c>
      <c r="O73" s="46">
        <v>0.55000000000000004</v>
      </c>
      <c r="P73" s="47" t="s">
        <v>11875</v>
      </c>
      <c r="Q73" s="47" t="s">
        <v>6602</v>
      </c>
      <c r="R73" s="47" t="s">
        <v>6601</v>
      </c>
      <c r="S73" s="46">
        <v>0</v>
      </c>
    </row>
    <row r="74" spans="1:19" ht="99.95" customHeight="1">
      <c r="A74" s="47" t="s">
        <v>11873</v>
      </c>
      <c r="B74" s="47" t="s">
        <v>11870</v>
      </c>
      <c r="C74" s="47" t="s">
        <v>6602</v>
      </c>
      <c r="D74" s="47" t="s">
        <v>11874</v>
      </c>
      <c r="E74" s="47" t="s">
        <v>9473</v>
      </c>
      <c r="F74" s="47" t="s">
        <v>6626</v>
      </c>
      <c r="G74" s="47" t="s">
        <v>6625</v>
      </c>
      <c r="H74" s="47">
        <v>2021</v>
      </c>
      <c r="I74" s="47" t="s">
        <v>11872</v>
      </c>
      <c r="J74" s="47">
        <v>0</v>
      </c>
      <c r="K74" s="48">
        <v>46120</v>
      </c>
      <c r="L74" s="47" t="s">
        <v>6602</v>
      </c>
      <c r="M74" s="47">
        <v>0</v>
      </c>
      <c r="N74" s="47" t="s">
        <v>11871</v>
      </c>
      <c r="O74" s="46">
        <v>0.71</v>
      </c>
      <c r="P74" s="47" t="s">
        <v>11870</v>
      </c>
      <c r="Q74" s="47" t="s">
        <v>6602</v>
      </c>
      <c r="R74" s="47" t="s">
        <v>6601</v>
      </c>
      <c r="S74" s="46">
        <v>0</v>
      </c>
    </row>
    <row r="75" spans="1:19" ht="99.95" customHeight="1">
      <c r="A75" s="47" t="s">
        <v>11867</v>
      </c>
      <c r="B75" s="47" t="s">
        <v>11864</v>
      </c>
      <c r="C75" s="47" t="s">
        <v>11869</v>
      </c>
      <c r="D75" s="47" t="s">
        <v>11868</v>
      </c>
      <c r="E75" s="47" t="s">
        <v>9119</v>
      </c>
      <c r="F75" s="47" t="s">
        <v>6670</v>
      </c>
      <c r="G75" s="47" t="s">
        <v>6669</v>
      </c>
      <c r="H75" s="47">
        <v>2019</v>
      </c>
      <c r="I75" s="47" t="s">
        <v>11866</v>
      </c>
      <c r="J75" s="47">
        <v>48002</v>
      </c>
      <c r="K75" s="48">
        <v>75074</v>
      </c>
      <c r="L75" s="47" t="s">
        <v>6602</v>
      </c>
      <c r="M75" s="47">
        <v>0</v>
      </c>
      <c r="N75" s="47" t="s">
        <v>11865</v>
      </c>
      <c r="O75" s="46">
        <v>0.71</v>
      </c>
      <c r="P75" s="47" t="s">
        <v>11864</v>
      </c>
      <c r="Q75" s="47" t="s">
        <v>6736</v>
      </c>
      <c r="R75" s="47" t="s">
        <v>6601</v>
      </c>
      <c r="S75" s="46">
        <v>0</v>
      </c>
    </row>
    <row r="76" spans="1:19" ht="99.95" customHeight="1">
      <c r="A76" s="47" t="s">
        <v>11861</v>
      </c>
      <c r="B76" s="47" t="s">
        <v>11858</v>
      </c>
      <c r="C76" s="47" t="s">
        <v>11863</v>
      </c>
      <c r="D76" s="47" t="s">
        <v>11862</v>
      </c>
      <c r="E76" s="47" t="s">
        <v>7265</v>
      </c>
      <c r="F76" s="47" t="s">
        <v>6626</v>
      </c>
      <c r="G76" s="47" t="s">
        <v>6844</v>
      </c>
      <c r="H76" s="47">
        <v>2021</v>
      </c>
      <c r="I76" s="47" t="s">
        <v>11860</v>
      </c>
      <c r="J76" s="47">
        <v>0</v>
      </c>
      <c r="K76" s="48">
        <v>51069</v>
      </c>
      <c r="L76" s="47" t="s">
        <v>6602</v>
      </c>
      <c r="M76" s="47">
        <v>0</v>
      </c>
      <c r="N76" s="47" t="s">
        <v>11859</v>
      </c>
      <c r="O76" s="46">
        <v>0.71</v>
      </c>
      <c r="P76" s="47" t="s">
        <v>11858</v>
      </c>
      <c r="Q76" s="47" t="s">
        <v>6602</v>
      </c>
      <c r="R76" s="47" t="s">
        <v>6601</v>
      </c>
      <c r="S76" s="46">
        <v>0</v>
      </c>
    </row>
    <row r="77" spans="1:19" ht="99.95" customHeight="1">
      <c r="A77" s="47" t="s">
        <v>11855</v>
      </c>
      <c r="B77" s="47" t="s">
        <v>11852</v>
      </c>
      <c r="C77" s="47" t="s">
        <v>11857</v>
      </c>
      <c r="D77" s="47" t="s">
        <v>11856</v>
      </c>
      <c r="E77" s="47" t="s">
        <v>6656</v>
      </c>
      <c r="F77" s="47" t="s">
        <v>6642</v>
      </c>
      <c r="G77" s="47" t="s">
        <v>6641</v>
      </c>
      <c r="H77" s="47">
        <v>2019</v>
      </c>
      <c r="I77" s="47" t="s">
        <v>11854</v>
      </c>
      <c r="J77" s="47">
        <v>46100</v>
      </c>
      <c r="K77" s="48">
        <v>98602</v>
      </c>
      <c r="L77" s="47" t="s">
        <v>6602</v>
      </c>
      <c r="M77" s="47">
        <v>0</v>
      </c>
      <c r="N77" s="47" t="s">
        <v>11853</v>
      </c>
      <c r="O77" s="46">
        <v>0.71</v>
      </c>
      <c r="P77" s="47" t="s">
        <v>11852</v>
      </c>
      <c r="Q77" s="47" t="s">
        <v>6602</v>
      </c>
      <c r="R77" s="47" t="s">
        <v>6601</v>
      </c>
      <c r="S77" s="46">
        <v>0</v>
      </c>
    </row>
    <row r="78" spans="1:19" ht="99.95" customHeight="1">
      <c r="A78" s="47" t="s">
        <v>11849</v>
      </c>
      <c r="B78" s="47" t="s">
        <v>11846</v>
      </c>
      <c r="C78" s="47" t="s">
        <v>11851</v>
      </c>
      <c r="D78" s="47" t="s">
        <v>11850</v>
      </c>
      <c r="E78" s="47" t="s">
        <v>10269</v>
      </c>
      <c r="F78" s="47" t="s">
        <v>6670</v>
      </c>
      <c r="G78" s="47" t="s">
        <v>6669</v>
      </c>
      <c r="H78" s="47">
        <v>2019</v>
      </c>
      <c r="I78" s="47" t="s">
        <v>11848</v>
      </c>
      <c r="J78" s="47">
        <v>0</v>
      </c>
      <c r="K78" s="48">
        <v>28189</v>
      </c>
      <c r="L78" s="47" t="s">
        <v>6602</v>
      </c>
      <c r="M78" s="47">
        <v>0</v>
      </c>
      <c r="N78" s="47" t="s">
        <v>11847</v>
      </c>
      <c r="O78" s="46">
        <v>0.71</v>
      </c>
      <c r="P78" s="47" t="s">
        <v>11846</v>
      </c>
      <c r="Q78" s="47" t="s">
        <v>6602</v>
      </c>
      <c r="R78" s="47" t="s">
        <v>6601</v>
      </c>
      <c r="S78" s="46">
        <v>0</v>
      </c>
    </row>
    <row r="79" spans="1:19" ht="99.95" customHeight="1">
      <c r="A79" s="47" t="s">
        <v>11843</v>
      </c>
      <c r="B79" s="47" t="s">
        <v>11840</v>
      </c>
      <c r="C79" s="47" t="s">
        <v>11845</v>
      </c>
      <c r="D79" s="47" t="s">
        <v>11844</v>
      </c>
      <c r="E79" s="47" t="s">
        <v>6687</v>
      </c>
      <c r="F79" s="47" t="s">
        <v>6732</v>
      </c>
      <c r="G79" s="47" t="s">
        <v>6686</v>
      </c>
      <c r="H79" s="47">
        <v>2014</v>
      </c>
      <c r="I79" s="47" t="s">
        <v>11842</v>
      </c>
      <c r="J79" s="47">
        <v>0</v>
      </c>
      <c r="K79" s="48">
        <v>7671</v>
      </c>
      <c r="L79" s="47" t="s">
        <v>6602</v>
      </c>
      <c r="M79" s="47">
        <v>0</v>
      </c>
      <c r="N79" s="47" t="s">
        <v>11841</v>
      </c>
      <c r="O79" s="46">
        <v>0.55000000000000004</v>
      </c>
      <c r="P79" s="47" t="s">
        <v>11840</v>
      </c>
      <c r="Q79" s="47" t="s">
        <v>6602</v>
      </c>
      <c r="R79" s="47" t="s">
        <v>6601</v>
      </c>
      <c r="S79" s="46">
        <v>0</v>
      </c>
    </row>
    <row r="80" spans="1:19" ht="99.95" customHeight="1">
      <c r="A80" s="47" t="s">
        <v>11837</v>
      </c>
      <c r="B80" s="47" t="s">
        <v>11834</v>
      </c>
      <c r="C80" s="47" t="s">
        <v>11839</v>
      </c>
      <c r="D80" s="47" t="s">
        <v>11838</v>
      </c>
      <c r="E80" s="47" t="s">
        <v>9119</v>
      </c>
      <c r="F80" s="47" t="s">
        <v>6670</v>
      </c>
      <c r="G80" s="47" t="s">
        <v>6669</v>
      </c>
      <c r="H80" s="47">
        <v>2019</v>
      </c>
      <c r="I80" s="47" t="s">
        <v>11836</v>
      </c>
      <c r="J80" s="47">
        <v>7314</v>
      </c>
      <c r="K80" s="48">
        <v>36301</v>
      </c>
      <c r="L80" s="47" t="s">
        <v>6602</v>
      </c>
      <c r="M80" s="47">
        <v>0</v>
      </c>
      <c r="N80" s="47" t="s">
        <v>11835</v>
      </c>
      <c r="O80" s="46">
        <v>0.71</v>
      </c>
      <c r="P80" s="47" t="s">
        <v>11834</v>
      </c>
      <c r="Q80" s="47" t="s">
        <v>6736</v>
      </c>
      <c r="R80" s="47" t="s">
        <v>6601</v>
      </c>
      <c r="S80" s="46">
        <v>0</v>
      </c>
    </row>
    <row r="81" spans="1:19" ht="99.95" customHeight="1">
      <c r="A81" s="47" t="s">
        <v>11831</v>
      </c>
      <c r="B81" s="47" t="s">
        <v>11828</v>
      </c>
      <c r="C81" s="47" t="s">
        <v>11833</v>
      </c>
      <c r="D81" s="47" t="s">
        <v>11832</v>
      </c>
      <c r="E81" s="47" t="s">
        <v>8569</v>
      </c>
      <c r="F81" s="47" t="s">
        <v>6732</v>
      </c>
      <c r="G81" s="47" t="s">
        <v>6625</v>
      </c>
      <c r="H81" s="47">
        <v>2021</v>
      </c>
      <c r="I81" s="47" t="s">
        <v>11830</v>
      </c>
      <c r="J81" s="47">
        <v>10437</v>
      </c>
      <c r="K81" s="48">
        <v>4287</v>
      </c>
      <c r="L81" s="47" t="s">
        <v>6602</v>
      </c>
      <c r="M81" s="47">
        <v>0</v>
      </c>
      <c r="N81" s="47" t="s">
        <v>11829</v>
      </c>
      <c r="O81" s="46">
        <v>0.55000000000000004</v>
      </c>
      <c r="P81" s="47" t="s">
        <v>11828</v>
      </c>
      <c r="Q81" s="47" t="s">
        <v>6602</v>
      </c>
      <c r="R81" s="47" t="s">
        <v>6601</v>
      </c>
      <c r="S81" s="46">
        <v>0</v>
      </c>
    </row>
    <row r="82" spans="1:19" ht="99.95" customHeight="1">
      <c r="A82" s="47" t="s">
        <v>11825</v>
      </c>
      <c r="B82" s="47" t="s">
        <v>11822</v>
      </c>
      <c r="C82" s="47" t="s">
        <v>11827</v>
      </c>
      <c r="D82" s="47" t="s">
        <v>11826</v>
      </c>
      <c r="E82" s="47" t="s">
        <v>7691</v>
      </c>
      <c r="F82" s="47" t="s">
        <v>6985</v>
      </c>
      <c r="G82" s="47" t="s">
        <v>6756</v>
      </c>
      <c r="H82" s="47">
        <v>2015</v>
      </c>
      <c r="I82" s="47" t="s">
        <v>11824</v>
      </c>
      <c r="J82" s="47">
        <v>0</v>
      </c>
      <c r="K82" s="48">
        <v>988</v>
      </c>
      <c r="L82" s="47" t="s">
        <v>6602</v>
      </c>
      <c r="M82" s="47">
        <v>0</v>
      </c>
      <c r="N82" s="47" t="s">
        <v>11823</v>
      </c>
      <c r="O82" s="46">
        <v>0.55000000000000004</v>
      </c>
      <c r="P82" s="47" t="s">
        <v>11822</v>
      </c>
      <c r="Q82" s="47" t="s">
        <v>6602</v>
      </c>
      <c r="R82" s="47" t="s">
        <v>6601</v>
      </c>
      <c r="S82" s="46">
        <v>0</v>
      </c>
    </row>
    <row r="83" spans="1:19" ht="99.95" customHeight="1">
      <c r="A83" s="47" t="s">
        <v>11819</v>
      </c>
      <c r="B83" s="47" t="s">
        <v>11816</v>
      </c>
      <c r="C83" s="47" t="s">
        <v>11821</v>
      </c>
      <c r="D83" s="47" t="s">
        <v>11820</v>
      </c>
      <c r="E83" s="47" t="s">
        <v>6934</v>
      </c>
      <c r="F83" s="47" t="s">
        <v>6608</v>
      </c>
      <c r="G83" s="47" t="s">
        <v>6764</v>
      </c>
      <c r="H83" s="47">
        <v>2020</v>
      </c>
      <c r="I83" s="47" t="s">
        <v>11818</v>
      </c>
      <c r="J83" s="47">
        <v>0</v>
      </c>
      <c r="K83" s="48">
        <v>88744</v>
      </c>
      <c r="L83" s="47" t="s">
        <v>6602</v>
      </c>
      <c r="M83" s="47">
        <v>0</v>
      </c>
      <c r="N83" s="47" t="s">
        <v>11817</v>
      </c>
      <c r="O83" s="46">
        <v>0.71</v>
      </c>
      <c r="P83" s="47" t="s">
        <v>11816</v>
      </c>
      <c r="Q83" s="47" t="s">
        <v>6602</v>
      </c>
      <c r="R83" s="47" t="s">
        <v>6601</v>
      </c>
      <c r="S83" s="46">
        <v>0</v>
      </c>
    </row>
    <row r="84" spans="1:19" ht="99.95" customHeight="1">
      <c r="A84" s="47" t="s">
        <v>11813</v>
      </c>
      <c r="B84" s="47" t="s">
        <v>11810</v>
      </c>
      <c r="C84" s="47" t="s">
        <v>11815</v>
      </c>
      <c r="D84" s="47" t="s">
        <v>11814</v>
      </c>
      <c r="E84" s="47" t="s">
        <v>7265</v>
      </c>
      <c r="F84" s="47" t="s">
        <v>6626</v>
      </c>
      <c r="G84" s="47" t="s">
        <v>6625</v>
      </c>
      <c r="H84" s="47">
        <v>2021</v>
      </c>
      <c r="I84" s="47" t="s">
        <v>11812</v>
      </c>
      <c r="J84" s="47">
        <v>0</v>
      </c>
      <c r="K84" s="48">
        <v>37513</v>
      </c>
      <c r="L84" s="47" t="s">
        <v>6602</v>
      </c>
      <c r="M84" s="47">
        <v>0</v>
      </c>
      <c r="N84" s="47" t="s">
        <v>11811</v>
      </c>
      <c r="O84" s="46">
        <v>0.71</v>
      </c>
      <c r="P84" s="47" t="s">
        <v>11810</v>
      </c>
      <c r="Q84" s="47" t="s">
        <v>6602</v>
      </c>
      <c r="R84" s="47" t="s">
        <v>6601</v>
      </c>
      <c r="S84" s="46">
        <v>0</v>
      </c>
    </row>
    <row r="85" spans="1:19" ht="99.95" customHeight="1">
      <c r="A85" s="47" t="s">
        <v>6602</v>
      </c>
      <c r="B85" s="47" t="s">
        <v>11809</v>
      </c>
      <c r="C85" s="47" t="s">
        <v>6602</v>
      </c>
      <c r="D85" s="47" t="s">
        <v>11809</v>
      </c>
      <c r="E85" s="47" t="s">
        <v>6720</v>
      </c>
      <c r="F85" s="47" t="s">
        <v>6719</v>
      </c>
      <c r="G85" s="47" t="s">
        <v>6719</v>
      </c>
      <c r="H85" s="47">
        <v>1996</v>
      </c>
      <c r="I85" s="47" t="s">
        <v>6602</v>
      </c>
      <c r="J85" s="47">
        <v>0</v>
      </c>
      <c r="K85" s="48">
        <v>0</v>
      </c>
      <c r="L85" s="47" t="s">
        <v>6602</v>
      </c>
      <c r="M85" s="47">
        <v>0</v>
      </c>
      <c r="N85" s="47">
        <v>0</v>
      </c>
      <c r="O85" s="46">
        <v>0.55000000000000004</v>
      </c>
      <c r="P85" s="47" t="s">
        <v>6602</v>
      </c>
      <c r="Q85" s="47" t="s">
        <v>6602</v>
      </c>
      <c r="R85" s="47" t="s">
        <v>6601</v>
      </c>
      <c r="S85" s="46">
        <v>0</v>
      </c>
    </row>
    <row r="86" spans="1:19" ht="99.95" customHeight="1">
      <c r="A86" s="47" t="s">
        <v>11806</v>
      </c>
      <c r="B86" s="47" t="s">
        <v>11803</v>
      </c>
      <c r="C86" s="47" t="s">
        <v>11808</v>
      </c>
      <c r="D86" s="47" t="s">
        <v>11807</v>
      </c>
      <c r="E86" s="47" t="s">
        <v>6656</v>
      </c>
      <c r="F86" s="47" t="s">
        <v>6642</v>
      </c>
      <c r="G86" s="47" t="s">
        <v>6641</v>
      </c>
      <c r="H86" s="47">
        <v>2018</v>
      </c>
      <c r="I86" s="47" t="s">
        <v>11805</v>
      </c>
      <c r="J86" s="47">
        <v>0</v>
      </c>
      <c r="K86" s="48">
        <v>83467</v>
      </c>
      <c r="L86" s="47" t="s">
        <v>6602</v>
      </c>
      <c r="M86" s="47">
        <v>0</v>
      </c>
      <c r="N86" s="47" t="s">
        <v>11804</v>
      </c>
      <c r="O86" s="46">
        <v>0.71</v>
      </c>
      <c r="P86" s="47" t="s">
        <v>11803</v>
      </c>
      <c r="Q86" s="47" t="s">
        <v>6602</v>
      </c>
      <c r="R86" s="47" t="s">
        <v>6601</v>
      </c>
      <c r="S86" s="46">
        <v>0</v>
      </c>
    </row>
    <row r="87" spans="1:19" ht="99.95" customHeight="1">
      <c r="A87" s="47" t="s">
        <v>11800</v>
      </c>
      <c r="B87" s="47" t="s">
        <v>11797</v>
      </c>
      <c r="C87" s="47" t="s">
        <v>11802</v>
      </c>
      <c r="D87" s="47" t="s">
        <v>11801</v>
      </c>
      <c r="E87" s="47" t="s">
        <v>7939</v>
      </c>
      <c r="F87" s="47" t="s">
        <v>6642</v>
      </c>
      <c r="G87" s="47" t="s">
        <v>6641</v>
      </c>
      <c r="H87" s="47">
        <v>2018</v>
      </c>
      <c r="I87" s="47" t="s">
        <v>11799</v>
      </c>
      <c r="J87" s="47">
        <v>0</v>
      </c>
      <c r="K87" s="48">
        <v>4149</v>
      </c>
      <c r="L87" s="47" t="s">
        <v>6602</v>
      </c>
      <c r="M87" s="47">
        <v>0</v>
      </c>
      <c r="N87" s="47" t="s">
        <v>11798</v>
      </c>
      <c r="O87" s="46">
        <v>0.55000000000000004</v>
      </c>
      <c r="P87" s="47" t="s">
        <v>11797</v>
      </c>
      <c r="Q87" s="47" t="s">
        <v>6602</v>
      </c>
      <c r="R87" s="47" t="s">
        <v>6601</v>
      </c>
      <c r="S87" s="46">
        <v>0</v>
      </c>
    </row>
    <row r="88" spans="1:19" ht="99.95" customHeight="1">
      <c r="A88" s="47" t="s">
        <v>11794</v>
      </c>
      <c r="B88" s="47" t="s">
        <v>11791</v>
      </c>
      <c r="C88" s="47" t="s">
        <v>11796</v>
      </c>
      <c r="D88" s="47" t="s">
        <v>11795</v>
      </c>
      <c r="E88" s="47" t="s">
        <v>6809</v>
      </c>
      <c r="F88" s="47" t="s">
        <v>6670</v>
      </c>
      <c r="G88" s="47" t="s">
        <v>6669</v>
      </c>
      <c r="H88" s="47">
        <v>2017</v>
      </c>
      <c r="I88" s="47" t="s">
        <v>11793</v>
      </c>
      <c r="J88" s="47">
        <v>40695</v>
      </c>
      <c r="K88" s="48">
        <v>67949</v>
      </c>
      <c r="L88" s="47" t="s">
        <v>6602</v>
      </c>
      <c r="M88" s="47">
        <v>0</v>
      </c>
      <c r="N88" s="47" t="s">
        <v>11792</v>
      </c>
      <c r="O88" s="46">
        <v>0.71</v>
      </c>
      <c r="P88" s="47" t="s">
        <v>11791</v>
      </c>
      <c r="Q88" s="47" t="s">
        <v>6602</v>
      </c>
      <c r="R88" s="47" t="s">
        <v>6601</v>
      </c>
      <c r="S88" s="46">
        <v>0</v>
      </c>
    </row>
    <row r="89" spans="1:19" ht="99.95" customHeight="1">
      <c r="A89" s="47" t="s">
        <v>6602</v>
      </c>
      <c r="B89" s="47" t="s">
        <v>11790</v>
      </c>
      <c r="C89" s="47" t="s">
        <v>11790</v>
      </c>
      <c r="D89" s="47" t="s">
        <v>11790</v>
      </c>
      <c r="E89" s="47" t="s">
        <v>6720</v>
      </c>
      <c r="F89" s="47" t="s">
        <v>6719</v>
      </c>
      <c r="G89" s="47" t="s">
        <v>6719</v>
      </c>
      <c r="H89" s="47">
        <v>1996</v>
      </c>
      <c r="I89" s="47" t="s">
        <v>6602</v>
      </c>
      <c r="J89" s="47">
        <v>0</v>
      </c>
      <c r="K89" s="48">
        <v>0</v>
      </c>
      <c r="L89" s="47" t="s">
        <v>6602</v>
      </c>
      <c r="M89" s="47">
        <v>0</v>
      </c>
      <c r="N89" s="47">
        <v>0</v>
      </c>
      <c r="O89" s="46">
        <v>0.55000000000000004</v>
      </c>
      <c r="P89" s="47" t="s">
        <v>6602</v>
      </c>
      <c r="Q89" s="47" t="s">
        <v>6602</v>
      </c>
      <c r="R89" s="47" t="s">
        <v>6601</v>
      </c>
      <c r="S89" s="46">
        <v>0</v>
      </c>
    </row>
    <row r="90" spans="1:19" ht="99.95" customHeight="1">
      <c r="A90" s="47" t="s">
        <v>11787</v>
      </c>
      <c r="B90" s="47" t="s">
        <v>11784</v>
      </c>
      <c r="C90" s="47" t="s">
        <v>11789</v>
      </c>
      <c r="D90" s="47" t="s">
        <v>11788</v>
      </c>
      <c r="E90" s="47" t="s">
        <v>8398</v>
      </c>
      <c r="F90" s="47" t="s">
        <v>6608</v>
      </c>
      <c r="G90" s="47" t="s">
        <v>6764</v>
      </c>
      <c r="H90" s="47">
        <v>2019</v>
      </c>
      <c r="I90" s="47" t="s">
        <v>11786</v>
      </c>
      <c r="J90" s="47">
        <v>0</v>
      </c>
      <c r="K90" s="48">
        <v>7305</v>
      </c>
      <c r="L90" s="47" t="s">
        <v>6602</v>
      </c>
      <c r="M90" s="47">
        <v>0</v>
      </c>
      <c r="N90" s="47" t="s">
        <v>11785</v>
      </c>
      <c r="O90" s="46">
        <v>0.55000000000000004</v>
      </c>
      <c r="P90" s="47" t="s">
        <v>11784</v>
      </c>
      <c r="Q90" s="47" t="s">
        <v>6602</v>
      </c>
      <c r="R90" s="47" t="s">
        <v>6601</v>
      </c>
      <c r="S90" s="46">
        <v>0</v>
      </c>
    </row>
    <row r="91" spans="1:19" ht="99.95" customHeight="1">
      <c r="A91" s="47" t="s">
        <v>11781</v>
      </c>
      <c r="B91" s="47" t="s">
        <v>11778</v>
      </c>
      <c r="C91" s="47" t="s">
        <v>11783</v>
      </c>
      <c r="D91" s="47" t="s">
        <v>11782</v>
      </c>
      <c r="E91" s="47" t="s">
        <v>8569</v>
      </c>
      <c r="F91" s="47" t="s">
        <v>6732</v>
      </c>
      <c r="G91" s="47" t="s">
        <v>7421</v>
      </c>
      <c r="H91" s="47">
        <v>2021</v>
      </c>
      <c r="I91" s="47" t="s">
        <v>11780</v>
      </c>
      <c r="J91" s="47">
        <v>9175</v>
      </c>
      <c r="K91" s="48">
        <v>14993</v>
      </c>
      <c r="L91" s="47" t="s">
        <v>6602</v>
      </c>
      <c r="M91" s="47">
        <v>0</v>
      </c>
      <c r="N91" s="47" t="s">
        <v>11779</v>
      </c>
      <c r="O91" s="46">
        <v>0.55000000000000004</v>
      </c>
      <c r="P91" s="47" t="s">
        <v>11778</v>
      </c>
      <c r="Q91" s="47" t="s">
        <v>6602</v>
      </c>
      <c r="R91" s="47" t="s">
        <v>6601</v>
      </c>
      <c r="S91" s="46">
        <v>0</v>
      </c>
    </row>
    <row r="92" spans="1:19" ht="99.95" customHeight="1">
      <c r="A92" s="47" t="s">
        <v>11775</v>
      </c>
      <c r="B92" s="47" t="s">
        <v>11772</v>
      </c>
      <c r="C92" s="47" t="s">
        <v>11777</v>
      </c>
      <c r="D92" s="47" t="s">
        <v>11776</v>
      </c>
      <c r="E92" s="47" t="s">
        <v>9830</v>
      </c>
      <c r="F92" s="47" t="s">
        <v>6985</v>
      </c>
      <c r="G92" s="47" t="s">
        <v>6764</v>
      </c>
      <c r="H92" s="47">
        <v>2021</v>
      </c>
      <c r="I92" s="47" t="s">
        <v>11774</v>
      </c>
      <c r="J92" s="47">
        <v>11646</v>
      </c>
      <c r="K92" s="48">
        <v>17022</v>
      </c>
      <c r="L92" s="47" t="s">
        <v>6602</v>
      </c>
      <c r="M92" s="47">
        <v>0</v>
      </c>
      <c r="N92" s="47" t="s">
        <v>11773</v>
      </c>
      <c r="O92" s="46">
        <v>0.55000000000000004</v>
      </c>
      <c r="P92" s="47" t="s">
        <v>11772</v>
      </c>
      <c r="Q92" s="47" t="s">
        <v>6602</v>
      </c>
      <c r="R92" s="47" t="s">
        <v>6601</v>
      </c>
      <c r="S92" s="46">
        <v>0</v>
      </c>
    </row>
    <row r="93" spans="1:19" ht="99.95" customHeight="1">
      <c r="A93" s="47" t="s">
        <v>11769</v>
      </c>
      <c r="B93" s="47" t="s">
        <v>11766</v>
      </c>
      <c r="C93" s="47" t="s">
        <v>11771</v>
      </c>
      <c r="D93" s="47" t="s">
        <v>11770</v>
      </c>
      <c r="E93" s="47" t="s">
        <v>8502</v>
      </c>
      <c r="F93" s="47" t="s">
        <v>6642</v>
      </c>
      <c r="G93" s="47" t="s">
        <v>6641</v>
      </c>
      <c r="H93" s="47">
        <v>2021</v>
      </c>
      <c r="I93" s="47" t="s">
        <v>11768</v>
      </c>
      <c r="J93" s="47">
        <v>0</v>
      </c>
      <c r="K93" s="48">
        <v>15405</v>
      </c>
      <c r="L93" s="47" t="s">
        <v>6602</v>
      </c>
      <c r="M93" s="47">
        <v>0</v>
      </c>
      <c r="N93" s="47" t="s">
        <v>11767</v>
      </c>
      <c r="O93" s="46">
        <v>0.55000000000000004</v>
      </c>
      <c r="P93" s="47" t="s">
        <v>11766</v>
      </c>
      <c r="Q93" s="47" t="s">
        <v>6602</v>
      </c>
      <c r="R93" s="47" t="s">
        <v>6601</v>
      </c>
      <c r="S93" s="46">
        <v>0</v>
      </c>
    </row>
    <row r="94" spans="1:19" ht="99.95" customHeight="1">
      <c r="A94" s="47" t="s">
        <v>11763</v>
      </c>
      <c r="B94" s="47" t="s">
        <v>11760</v>
      </c>
      <c r="C94" s="47" t="s">
        <v>11765</v>
      </c>
      <c r="D94" s="47" t="s">
        <v>11764</v>
      </c>
      <c r="E94" s="47" t="s">
        <v>6852</v>
      </c>
      <c r="F94" s="47" t="s">
        <v>6642</v>
      </c>
      <c r="G94" s="47" t="s">
        <v>6641</v>
      </c>
      <c r="H94" s="47">
        <v>2021</v>
      </c>
      <c r="I94" s="47" t="s">
        <v>11762</v>
      </c>
      <c r="J94" s="47">
        <v>0</v>
      </c>
      <c r="K94" s="48">
        <v>4556</v>
      </c>
      <c r="L94" s="47" t="s">
        <v>6602</v>
      </c>
      <c r="M94" s="47">
        <v>0</v>
      </c>
      <c r="N94" s="47" t="s">
        <v>11761</v>
      </c>
      <c r="O94" s="46">
        <v>0.55000000000000004</v>
      </c>
      <c r="P94" s="47" t="s">
        <v>11760</v>
      </c>
      <c r="Q94" s="47" t="s">
        <v>6602</v>
      </c>
      <c r="R94" s="47" t="s">
        <v>6601</v>
      </c>
      <c r="S94" s="46">
        <v>0</v>
      </c>
    </row>
    <row r="95" spans="1:19" ht="99.95" customHeight="1">
      <c r="A95" s="47" t="s">
        <v>11757</v>
      </c>
      <c r="B95" s="47" t="s">
        <v>11754</v>
      </c>
      <c r="C95" s="47" t="s">
        <v>11759</v>
      </c>
      <c r="D95" s="47" t="s">
        <v>11758</v>
      </c>
      <c r="E95" s="47" t="s">
        <v>7089</v>
      </c>
      <c r="F95" s="47" t="s">
        <v>6670</v>
      </c>
      <c r="G95" s="47" t="s">
        <v>6669</v>
      </c>
      <c r="H95" s="47">
        <v>2019</v>
      </c>
      <c r="I95" s="47" t="s">
        <v>11756</v>
      </c>
      <c r="J95" s="47">
        <v>37118</v>
      </c>
      <c r="K95" s="48">
        <v>54674</v>
      </c>
      <c r="L95" s="47" t="s">
        <v>6602</v>
      </c>
      <c r="M95" s="47">
        <v>0</v>
      </c>
      <c r="N95" s="47" t="s">
        <v>11755</v>
      </c>
      <c r="O95" s="46">
        <v>0.71</v>
      </c>
      <c r="P95" s="47" t="s">
        <v>11754</v>
      </c>
      <c r="Q95" s="47" t="s">
        <v>6646</v>
      </c>
      <c r="R95" s="47" t="s">
        <v>6601</v>
      </c>
      <c r="S95" s="46">
        <v>0</v>
      </c>
    </row>
    <row r="96" spans="1:19" ht="99.95" customHeight="1">
      <c r="A96" s="47" t="s">
        <v>11751</v>
      </c>
      <c r="B96" s="47" t="s">
        <v>11748</v>
      </c>
      <c r="C96" s="47" t="s">
        <v>11753</v>
      </c>
      <c r="D96" s="47" t="s">
        <v>11752</v>
      </c>
      <c r="E96" s="47" t="s">
        <v>9553</v>
      </c>
      <c r="F96" s="47" t="s">
        <v>6670</v>
      </c>
      <c r="G96" s="47" t="s">
        <v>6669</v>
      </c>
      <c r="H96" s="47">
        <v>2019</v>
      </c>
      <c r="I96" s="47" t="s">
        <v>11750</v>
      </c>
      <c r="J96" s="47">
        <v>0</v>
      </c>
      <c r="K96" s="48">
        <v>36081</v>
      </c>
      <c r="L96" s="47" t="s">
        <v>6602</v>
      </c>
      <c r="M96" s="47">
        <v>0</v>
      </c>
      <c r="N96" s="47" t="s">
        <v>11749</v>
      </c>
      <c r="O96" s="46">
        <v>0.71</v>
      </c>
      <c r="P96" s="47" t="s">
        <v>11748</v>
      </c>
      <c r="Q96" s="47" t="s">
        <v>6602</v>
      </c>
      <c r="R96" s="47" t="s">
        <v>6601</v>
      </c>
      <c r="S96" s="46">
        <v>0</v>
      </c>
    </row>
    <row r="97" spans="1:19" ht="99.95" customHeight="1">
      <c r="A97" s="47" t="s">
        <v>11745</v>
      </c>
      <c r="B97" s="47" t="s">
        <v>11742</v>
      </c>
      <c r="C97" s="47" t="s">
        <v>11747</v>
      </c>
      <c r="D97" s="47" t="s">
        <v>11746</v>
      </c>
      <c r="E97" s="47" t="s">
        <v>7119</v>
      </c>
      <c r="F97" s="47" t="s">
        <v>6626</v>
      </c>
      <c r="G97" s="47" t="s">
        <v>6844</v>
      </c>
      <c r="H97" s="47">
        <v>2022</v>
      </c>
      <c r="I97" s="47" t="s">
        <v>11744</v>
      </c>
      <c r="J97" s="47">
        <v>20618</v>
      </c>
      <c r="K97" s="48">
        <v>28961</v>
      </c>
      <c r="L97" s="47" t="s">
        <v>6602</v>
      </c>
      <c r="M97" s="47">
        <v>0</v>
      </c>
      <c r="N97" s="47" t="s">
        <v>11743</v>
      </c>
      <c r="O97" s="46">
        <v>0.71</v>
      </c>
      <c r="P97" s="47" t="s">
        <v>11742</v>
      </c>
      <c r="Q97" s="47" t="s">
        <v>6736</v>
      </c>
      <c r="R97" s="47" t="s">
        <v>6601</v>
      </c>
      <c r="S97" s="46">
        <v>0</v>
      </c>
    </row>
    <row r="98" spans="1:19" ht="99.95" customHeight="1">
      <c r="A98" s="47" t="s">
        <v>11739</v>
      </c>
      <c r="B98" s="47" t="s">
        <v>11736</v>
      </c>
      <c r="C98" s="47" t="s">
        <v>11741</v>
      </c>
      <c r="D98" s="47" t="s">
        <v>11740</v>
      </c>
      <c r="E98" s="47" t="s">
        <v>9606</v>
      </c>
      <c r="F98" s="47" t="s">
        <v>6626</v>
      </c>
      <c r="G98" s="47" t="s">
        <v>6844</v>
      </c>
      <c r="H98" s="47">
        <v>2021</v>
      </c>
      <c r="I98" s="47" t="s">
        <v>11738</v>
      </c>
      <c r="J98" s="47">
        <v>14400</v>
      </c>
      <c r="K98" s="48">
        <v>19438</v>
      </c>
      <c r="L98" s="47" t="s">
        <v>6602</v>
      </c>
      <c r="M98" s="47">
        <v>0</v>
      </c>
      <c r="N98" s="47" t="s">
        <v>11737</v>
      </c>
      <c r="O98" s="46">
        <v>0.55000000000000004</v>
      </c>
      <c r="P98" s="47" t="s">
        <v>11736</v>
      </c>
      <c r="Q98" s="47" t="s">
        <v>6602</v>
      </c>
      <c r="R98" s="47" t="s">
        <v>6601</v>
      </c>
      <c r="S98" s="46">
        <v>0</v>
      </c>
    </row>
    <row r="99" spans="1:19" ht="99.95" customHeight="1">
      <c r="A99" s="47" t="s">
        <v>11733</v>
      </c>
      <c r="B99" s="47" t="s">
        <v>11730</v>
      </c>
      <c r="C99" s="47" t="s">
        <v>11735</v>
      </c>
      <c r="D99" s="47" t="s">
        <v>11734</v>
      </c>
      <c r="E99" s="47" t="s">
        <v>7386</v>
      </c>
      <c r="F99" s="47" t="s">
        <v>6626</v>
      </c>
      <c r="G99" s="47" t="s">
        <v>6625</v>
      </c>
      <c r="H99" s="47">
        <v>2021</v>
      </c>
      <c r="I99" s="47" t="s">
        <v>11732</v>
      </c>
      <c r="J99" s="47">
        <v>67533</v>
      </c>
      <c r="K99" s="48">
        <v>87095</v>
      </c>
      <c r="L99" s="47" t="s">
        <v>6602</v>
      </c>
      <c r="M99" s="47">
        <v>0</v>
      </c>
      <c r="N99" s="47" t="s">
        <v>11731</v>
      </c>
      <c r="O99" s="46">
        <v>0.71</v>
      </c>
      <c r="P99" s="47" t="s">
        <v>11730</v>
      </c>
      <c r="Q99" s="47" t="s">
        <v>6602</v>
      </c>
      <c r="R99" s="47" t="s">
        <v>6601</v>
      </c>
      <c r="S99" s="46">
        <v>0</v>
      </c>
    </row>
    <row r="100" spans="1:19" ht="99.95" customHeight="1">
      <c r="A100" s="47" t="s">
        <v>11726</v>
      </c>
      <c r="B100" s="47" t="s">
        <v>11729</v>
      </c>
      <c r="C100" s="47" t="s">
        <v>11728</v>
      </c>
      <c r="D100" s="47" t="s">
        <v>11727</v>
      </c>
      <c r="E100" s="47" t="s">
        <v>6701</v>
      </c>
      <c r="F100" s="47" t="s">
        <v>6617</v>
      </c>
      <c r="G100" s="47" t="s">
        <v>6641</v>
      </c>
      <c r="H100" s="47">
        <v>2013</v>
      </c>
      <c r="I100" s="47" t="s">
        <v>6602</v>
      </c>
      <c r="J100" s="47">
        <v>0</v>
      </c>
      <c r="K100" s="48">
        <v>12436</v>
      </c>
      <c r="L100" s="47" t="s">
        <v>6602</v>
      </c>
      <c r="M100" s="47">
        <v>0</v>
      </c>
      <c r="N100" s="47" t="s">
        <v>11725</v>
      </c>
      <c r="O100" s="46">
        <v>0.71</v>
      </c>
      <c r="P100" s="47" t="s">
        <v>6602</v>
      </c>
      <c r="Q100" s="47" t="s">
        <v>6602</v>
      </c>
      <c r="R100" s="47" t="s">
        <v>6601</v>
      </c>
      <c r="S100" s="46">
        <v>0</v>
      </c>
    </row>
    <row r="101" spans="1:19" ht="99.95" customHeight="1">
      <c r="A101" s="47" t="s">
        <v>11722</v>
      </c>
      <c r="B101" s="47" t="s">
        <v>11719</v>
      </c>
      <c r="C101" s="47" t="s">
        <v>11724</v>
      </c>
      <c r="D101" s="47" t="s">
        <v>11723</v>
      </c>
      <c r="E101" s="47" t="s">
        <v>7519</v>
      </c>
      <c r="F101" s="47" t="s">
        <v>6642</v>
      </c>
      <c r="G101" s="47" t="s">
        <v>6678</v>
      </c>
      <c r="H101" s="47">
        <v>2021</v>
      </c>
      <c r="I101" s="47" t="s">
        <v>11721</v>
      </c>
      <c r="J101" s="47">
        <v>21516</v>
      </c>
      <c r="K101" s="48">
        <v>21991</v>
      </c>
      <c r="L101" s="47" t="s">
        <v>6602</v>
      </c>
      <c r="M101" s="47">
        <v>0</v>
      </c>
      <c r="N101" s="47" t="s">
        <v>11720</v>
      </c>
      <c r="O101" s="46">
        <v>0.55000000000000004</v>
      </c>
      <c r="P101" s="47" t="s">
        <v>11719</v>
      </c>
      <c r="Q101" s="47" t="s">
        <v>6602</v>
      </c>
      <c r="R101" s="47" t="s">
        <v>6601</v>
      </c>
      <c r="S101" s="46">
        <v>0</v>
      </c>
    </row>
    <row r="102" spans="1:19" ht="99.95" customHeight="1">
      <c r="A102" s="47" t="s">
        <v>11715</v>
      </c>
      <c r="B102" s="47" t="s">
        <v>11712</v>
      </c>
      <c r="C102" s="47" t="s">
        <v>11718</v>
      </c>
      <c r="D102" s="47" t="s">
        <v>11717</v>
      </c>
      <c r="E102" s="47" t="s">
        <v>11716</v>
      </c>
      <c r="F102" s="47" t="s">
        <v>6670</v>
      </c>
      <c r="G102" s="47" t="s">
        <v>6669</v>
      </c>
      <c r="H102" s="47">
        <v>2019</v>
      </c>
      <c r="I102" s="47" t="s">
        <v>11714</v>
      </c>
      <c r="J102" s="47">
        <v>25548</v>
      </c>
      <c r="K102" s="48">
        <v>51820</v>
      </c>
      <c r="L102" s="47" t="s">
        <v>6602</v>
      </c>
      <c r="M102" s="47">
        <v>0</v>
      </c>
      <c r="N102" s="47" t="s">
        <v>11713</v>
      </c>
      <c r="O102" s="46">
        <v>0.71</v>
      </c>
      <c r="P102" s="47" t="s">
        <v>11712</v>
      </c>
      <c r="Q102" s="47" t="s">
        <v>6602</v>
      </c>
      <c r="R102" s="47" t="s">
        <v>6601</v>
      </c>
      <c r="S102" s="46">
        <v>0</v>
      </c>
    </row>
    <row r="103" spans="1:19" ht="99.95" customHeight="1">
      <c r="A103" s="47" t="s">
        <v>11709</v>
      </c>
      <c r="B103" s="47" t="s">
        <v>11706</v>
      </c>
      <c r="C103" s="47" t="s">
        <v>11711</v>
      </c>
      <c r="D103" s="47" t="s">
        <v>11710</v>
      </c>
      <c r="E103" s="47" t="s">
        <v>10073</v>
      </c>
      <c r="F103" s="47" t="s">
        <v>6626</v>
      </c>
      <c r="G103" s="47" t="s">
        <v>6625</v>
      </c>
      <c r="H103" s="47">
        <v>2021</v>
      </c>
      <c r="I103" s="47" t="s">
        <v>11708</v>
      </c>
      <c r="J103" s="47">
        <v>9654</v>
      </c>
      <c r="K103" s="48">
        <v>23129</v>
      </c>
      <c r="L103" s="47" t="s">
        <v>6602</v>
      </c>
      <c r="M103" s="47">
        <v>0</v>
      </c>
      <c r="N103" s="47" t="s">
        <v>11707</v>
      </c>
      <c r="O103" s="46">
        <v>0.55000000000000004</v>
      </c>
      <c r="P103" s="47" t="s">
        <v>11706</v>
      </c>
      <c r="Q103" s="47" t="s">
        <v>6602</v>
      </c>
      <c r="R103" s="47" t="s">
        <v>6601</v>
      </c>
      <c r="S103" s="46">
        <v>0</v>
      </c>
    </row>
    <row r="104" spans="1:19" ht="99.95" customHeight="1">
      <c r="A104" s="47" t="s">
        <v>11703</v>
      </c>
      <c r="B104" s="47" t="s">
        <v>11700</v>
      </c>
      <c r="C104" s="47" t="s">
        <v>11705</v>
      </c>
      <c r="D104" s="47" t="s">
        <v>11704</v>
      </c>
      <c r="E104" s="47" t="s">
        <v>6852</v>
      </c>
      <c r="F104" s="47" t="s">
        <v>6642</v>
      </c>
      <c r="G104" s="47" t="s">
        <v>6641</v>
      </c>
      <c r="H104" s="47">
        <v>2017</v>
      </c>
      <c r="I104" s="47" t="s">
        <v>11702</v>
      </c>
      <c r="J104" s="47">
        <v>71600</v>
      </c>
      <c r="K104" s="48">
        <v>152418</v>
      </c>
      <c r="L104" s="47" t="s">
        <v>6602</v>
      </c>
      <c r="M104" s="47">
        <v>0</v>
      </c>
      <c r="N104" s="47" t="s">
        <v>11701</v>
      </c>
      <c r="O104" s="46">
        <v>0.71</v>
      </c>
      <c r="P104" s="47" t="s">
        <v>11700</v>
      </c>
      <c r="Q104" s="47" t="s">
        <v>6602</v>
      </c>
      <c r="R104" s="47" t="s">
        <v>6601</v>
      </c>
      <c r="S104" s="46">
        <v>0</v>
      </c>
    </row>
    <row r="105" spans="1:19" ht="99.95" customHeight="1">
      <c r="A105" s="47" t="s">
        <v>11697</v>
      </c>
      <c r="B105" s="47" t="s">
        <v>11694</v>
      </c>
      <c r="C105" s="47" t="s">
        <v>11699</v>
      </c>
      <c r="D105" s="47" t="s">
        <v>11698</v>
      </c>
      <c r="E105" s="47" t="s">
        <v>7768</v>
      </c>
      <c r="F105" s="47" t="s">
        <v>6642</v>
      </c>
      <c r="G105" s="47" t="s">
        <v>6641</v>
      </c>
      <c r="H105" s="47">
        <v>2020</v>
      </c>
      <c r="I105" s="47" t="s">
        <v>11696</v>
      </c>
      <c r="J105" s="47">
        <v>0</v>
      </c>
      <c r="K105" s="48">
        <v>75314</v>
      </c>
      <c r="L105" s="47" t="s">
        <v>6602</v>
      </c>
      <c r="M105" s="47">
        <v>0</v>
      </c>
      <c r="N105" s="47" t="s">
        <v>11695</v>
      </c>
      <c r="O105" s="46">
        <v>0.71</v>
      </c>
      <c r="P105" s="47" t="s">
        <v>11694</v>
      </c>
      <c r="Q105" s="47" t="s">
        <v>6602</v>
      </c>
      <c r="R105" s="47" t="s">
        <v>6601</v>
      </c>
      <c r="S105" s="46">
        <v>0</v>
      </c>
    </row>
    <row r="106" spans="1:19" ht="99.95" customHeight="1">
      <c r="A106" s="47" t="s">
        <v>11691</v>
      </c>
      <c r="B106" s="47" t="s">
        <v>11688</v>
      </c>
      <c r="C106" s="47" t="s">
        <v>11693</v>
      </c>
      <c r="D106" s="47" t="s">
        <v>11692</v>
      </c>
      <c r="E106" s="47" t="s">
        <v>8651</v>
      </c>
      <c r="F106" s="47" t="s">
        <v>6642</v>
      </c>
      <c r="G106" s="47" t="s">
        <v>6641</v>
      </c>
      <c r="H106" s="47">
        <v>2019</v>
      </c>
      <c r="I106" s="47" t="s">
        <v>11690</v>
      </c>
      <c r="J106" s="47">
        <v>0</v>
      </c>
      <c r="K106" s="48">
        <v>118859</v>
      </c>
      <c r="L106" s="47" t="s">
        <v>6602</v>
      </c>
      <c r="M106" s="47">
        <v>0</v>
      </c>
      <c r="N106" s="47" t="s">
        <v>11689</v>
      </c>
      <c r="O106" s="46">
        <v>0.71</v>
      </c>
      <c r="P106" s="47" t="s">
        <v>11688</v>
      </c>
      <c r="Q106" s="47" t="s">
        <v>6602</v>
      </c>
      <c r="R106" s="47" t="s">
        <v>6601</v>
      </c>
      <c r="S106" s="46">
        <v>0</v>
      </c>
    </row>
    <row r="107" spans="1:19" ht="99.95" customHeight="1">
      <c r="A107" s="47" t="s">
        <v>6602</v>
      </c>
      <c r="B107" s="47" t="s">
        <v>11687</v>
      </c>
      <c r="C107" s="47" t="s">
        <v>11687</v>
      </c>
      <c r="D107" s="47" t="s">
        <v>11687</v>
      </c>
      <c r="E107" s="47" t="s">
        <v>6720</v>
      </c>
      <c r="F107" s="47" t="s">
        <v>6719</v>
      </c>
      <c r="G107" s="47" t="s">
        <v>6719</v>
      </c>
      <c r="H107" s="47">
        <v>1996</v>
      </c>
      <c r="I107" s="47" t="s">
        <v>6602</v>
      </c>
      <c r="J107" s="47">
        <v>0</v>
      </c>
      <c r="K107" s="48">
        <v>0</v>
      </c>
      <c r="L107" s="47" t="s">
        <v>6602</v>
      </c>
      <c r="M107" s="47">
        <v>0</v>
      </c>
      <c r="N107" s="47">
        <v>0</v>
      </c>
      <c r="O107" s="46">
        <v>0.55000000000000004</v>
      </c>
      <c r="P107" s="47" t="s">
        <v>6602</v>
      </c>
      <c r="Q107" s="47" t="s">
        <v>6602</v>
      </c>
      <c r="R107" s="47" t="s">
        <v>6601</v>
      </c>
      <c r="S107" s="46">
        <v>0</v>
      </c>
    </row>
    <row r="108" spans="1:19" ht="99.95" customHeight="1">
      <c r="A108" s="47" t="s">
        <v>11684</v>
      </c>
      <c r="B108" s="47" t="s">
        <v>11681</v>
      </c>
      <c r="C108" s="47" t="s">
        <v>11686</v>
      </c>
      <c r="D108" s="47" t="s">
        <v>11685</v>
      </c>
      <c r="E108" s="47" t="s">
        <v>8398</v>
      </c>
      <c r="F108" s="47" t="s">
        <v>6642</v>
      </c>
      <c r="G108" s="47" t="s">
        <v>6678</v>
      </c>
      <c r="H108" s="47">
        <v>2020</v>
      </c>
      <c r="I108" s="47" t="s">
        <v>11683</v>
      </c>
      <c r="J108" s="47">
        <v>0</v>
      </c>
      <c r="K108" s="48">
        <v>19953</v>
      </c>
      <c r="L108" s="47" t="s">
        <v>6602</v>
      </c>
      <c r="M108" s="47">
        <v>0</v>
      </c>
      <c r="N108" s="47" t="s">
        <v>11682</v>
      </c>
      <c r="O108" s="46">
        <v>0.71</v>
      </c>
      <c r="P108" s="47" t="s">
        <v>11681</v>
      </c>
      <c r="Q108" s="47" t="s">
        <v>6602</v>
      </c>
      <c r="R108" s="47" t="s">
        <v>6601</v>
      </c>
      <c r="S108" s="46">
        <v>0</v>
      </c>
    </row>
    <row r="109" spans="1:19" ht="99.95" customHeight="1">
      <c r="A109" s="47" t="s">
        <v>11678</v>
      </c>
      <c r="B109" s="47" t="s">
        <v>11675</v>
      </c>
      <c r="C109" s="47" t="s">
        <v>11680</v>
      </c>
      <c r="D109" s="47" t="s">
        <v>11679</v>
      </c>
      <c r="E109" s="47" t="s">
        <v>9253</v>
      </c>
      <c r="F109" s="47" t="s">
        <v>6642</v>
      </c>
      <c r="G109" s="47" t="s">
        <v>6641</v>
      </c>
      <c r="H109" s="47">
        <v>2019</v>
      </c>
      <c r="I109" s="47" t="s">
        <v>11677</v>
      </c>
      <c r="J109" s="47">
        <v>3385</v>
      </c>
      <c r="K109" s="48">
        <v>32112</v>
      </c>
      <c r="L109" s="47" t="s">
        <v>6602</v>
      </c>
      <c r="M109" s="47">
        <v>0</v>
      </c>
      <c r="N109" s="47" t="s">
        <v>11676</v>
      </c>
      <c r="O109" s="46">
        <v>0.71</v>
      </c>
      <c r="P109" s="47" t="s">
        <v>11675</v>
      </c>
      <c r="Q109" s="47" t="s">
        <v>6602</v>
      </c>
      <c r="R109" s="47" t="s">
        <v>6601</v>
      </c>
      <c r="S109" s="46">
        <v>0</v>
      </c>
    </row>
    <row r="110" spans="1:19" ht="99.95" customHeight="1">
      <c r="A110" s="47" t="s">
        <v>11673</v>
      </c>
      <c r="B110" s="47" t="s">
        <v>11670</v>
      </c>
      <c r="C110" s="47" t="s">
        <v>6602</v>
      </c>
      <c r="D110" s="47" t="s">
        <v>11674</v>
      </c>
      <c r="E110" s="47" t="s">
        <v>9553</v>
      </c>
      <c r="F110" s="47" t="s">
        <v>6608</v>
      </c>
      <c r="G110" s="47" t="s">
        <v>6764</v>
      </c>
      <c r="H110" s="47">
        <v>2019</v>
      </c>
      <c r="I110" s="47" t="s">
        <v>11672</v>
      </c>
      <c r="J110" s="47">
        <v>0</v>
      </c>
      <c r="K110" s="48">
        <v>44940</v>
      </c>
      <c r="L110" s="47" t="s">
        <v>6602</v>
      </c>
      <c r="M110" s="47">
        <v>0</v>
      </c>
      <c r="N110" s="47" t="s">
        <v>11671</v>
      </c>
      <c r="O110" s="46">
        <v>0.71</v>
      </c>
      <c r="P110" s="47" t="s">
        <v>11670</v>
      </c>
      <c r="Q110" s="47" t="s">
        <v>6602</v>
      </c>
      <c r="R110" s="47" t="s">
        <v>6601</v>
      </c>
      <c r="S110" s="46">
        <v>0</v>
      </c>
    </row>
    <row r="111" spans="1:19" ht="99.95" customHeight="1">
      <c r="A111" s="47" t="s">
        <v>11667</v>
      </c>
      <c r="B111" s="47" t="s">
        <v>11664</v>
      </c>
      <c r="C111" s="47" t="s">
        <v>11669</v>
      </c>
      <c r="D111" s="47" t="s">
        <v>11668</v>
      </c>
      <c r="E111" s="47" t="s">
        <v>6889</v>
      </c>
      <c r="F111" s="47" t="s">
        <v>6732</v>
      </c>
      <c r="G111" s="47" t="s">
        <v>6625</v>
      </c>
      <c r="H111" s="47">
        <v>2021</v>
      </c>
      <c r="I111" s="47" t="s">
        <v>11666</v>
      </c>
      <c r="J111" s="47">
        <v>9148</v>
      </c>
      <c r="K111" s="48">
        <v>11787</v>
      </c>
      <c r="L111" s="47" t="s">
        <v>6602</v>
      </c>
      <c r="M111" s="47">
        <v>0</v>
      </c>
      <c r="N111" s="47" t="s">
        <v>11665</v>
      </c>
      <c r="O111" s="46">
        <v>0.55000000000000004</v>
      </c>
      <c r="P111" s="47" t="s">
        <v>11664</v>
      </c>
      <c r="Q111" s="47" t="s">
        <v>6602</v>
      </c>
      <c r="R111" s="47" t="s">
        <v>6601</v>
      </c>
      <c r="S111" s="46">
        <v>0</v>
      </c>
    </row>
    <row r="112" spans="1:19" ht="99.95" customHeight="1">
      <c r="A112" s="47" t="s">
        <v>6602</v>
      </c>
      <c r="B112" s="47" t="s">
        <v>11663</v>
      </c>
      <c r="C112" s="47" t="s">
        <v>11663</v>
      </c>
      <c r="D112" s="47" t="s">
        <v>11663</v>
      </c>
      <c r="E112" s="47" t="s">
        <v>6720</v>
      </c>
      <c r="F112" s="47" t="s">
        <v>6719</v>
      </c>
      <c r="G112" s="47" t="s">
        <v>6719</v>
      </c>
      <c r="H112" s="47">
        <v>1996</v>
      </c>
      <c r="I112" s="47" t="s">
        <v>6602</v>
      </c>
      <c r="J112" s="47">
        <v>0</v>
      </c>
      <c r="K112" s="48">
        <v>0</v>
      </c>
      <c r="L112" s="47" t="s">
        <v>6602</v>
      </c>
      <c r="M112" s="47">
        <v>0</v>
      </c>
      <c r="N112" s="47">
        <v>0</v>
      </c>
      <c r="O112" s="46">
        <v>0.55000000000000004</v>
      </c>
      <c r="P112" s="47" t="s">
        <v>6602</v>
      </c>
      <c r="Q112" s="47" t="s">
        <v>6602</v>
      </c>
      <c r="R112" s="47" t="s">
        <v>6601</v>
      </c>
      <c r="S112" s="46">
        <v>0</v>
      </c>
    </row>
    <row r="113" spans="1:19" ht="99.95" customHeight="1">
      <c r="A113" s="47" t="s">
        <v>11660</v>
      </c>
      <c r="B113" s="47" t="s">
        <v>11657</v>
      </c>
      <c r="C113" s="47" t="s">
        <v>11662</v>
      </c>
      <c r="D113" s="47" t="s">
        <v>11661</v>
      </c>
      <c r="E113" s="47" t="s">
        <v>6651</v>
      </c>
      <c r="F113" s="47" t="s">
        <v>6670</v>
      </c>
      <c r="G113" s="47" t="s">
        <v>6669</v>
      </c>
      <c r="H113" s="47">
        <v>2019</v>
      </c>
      <c r="I113" s="47" t="s">
        <v>11659</v>
      </c>
      <c r="J113" s="47">
        <v>37658</v>
      </c>
      <c r="K113" s="48">
        <v>87007</v>
      </c>
      <c r="L113" s="47" t="s">
        <v>6602</v>
      </c>
      <c r="M113" s="47">
        <v>0</v>
      </c>
      <c r="N113" s="47" t="s">
        <v>11658</v>
      </c>
      <c r="O113" s="46">
        <v>0.71</v>
      </c>
      <c r="P113" s="47" t="s">
        <v>11657</v>
      </c>
      <c r="Q113" s="47" t="s">
        <v>6646</v>
      </c>
      <c r="R113" s="47" t="s">
        <v>6601</v>
      </c>
      <c r="S113" s="46">
        <v>0</v>
      </c>
    </row>
    <row r="114" spans="1:19" ht="99.95" customHeight="1">
      <c r="A114" s="47" t="s">
        <v>11654</v>
      </c>
      <c r="B114" s="47" t="s">
        <v>11655</v>
      </c>
      <c r="C114" s="47" t="s">
        <v>11656</v>
      </c>
      <c r="D114" s="47" t="s">
        <v>11655</v>
      </c>
      <c r="E114" s="47" t="s">
        <v>9119</v>
      </c>
      <c r="F114" s="47" t="s">
        <v>6670</v>
      </c>
      <c r="G114" s="47" t="s">
        <v>6669</v>
      </c>
      <c r="H114" s="47">
        <v>2019</v>
      </c>
      <c r="I114" s="47" t="s">
        <v>6602</v>
      </c>
      <c r="J114" s="47">
        <v>0</v>
      </c>
      <c r="K114" s="48">
        <v>777</v>
      </c>
      <c r="L114" s="47" t="s">
        <v>6602</v>
      </c>
      <c r="M114" s="47">
        <v>0</v>
      </c>
      <c r="N114" s="47" t="s">
        <v>11653</v>
      </c>
      <c r="O114" s="46">
        <v>0.55000000000000004</v>
      </c>
      <c r="P114" s="47" t="s">
        <v>6602</v>
      </c>
      <c r="Q114" s="47" t="s">
        <v>6602</v>
      </c>
      <c r="R114" s="47" t="s">
        <v>6601</v>
      </c>
      <c r="S114" s="46">
        <v>0</v>
      </c>
    </row>
    <row r="115" spans="1:19" ht="99.95" customHeight="1">
      <c r="A115" s="47" t="s">
        <v>11650</v>
      </c>
      <c r="B115" s="47" t="s">
        <v>11647</v>
      </c>
      <c r="C115" s="47" t="s">
        <v>11652</v>
      </c>
      <c r="D115" s="47" t="s">
        <v>11651</v>
      </c>
      <c r="E115" s="47" t="s">
        <v>7499</v>
      </c>
      <c r="F115" s="47" t="s">
        <v>6837</v>
      </c>
      <c r="G115" s="47" t="s">
        <v>6669</v>
      </c>
      <c r="H115" s="47">
        <v>2017</v>
      </c>
      <c r="I115" s="47" t="s">
        <v>11649</v>
      </c>
      <c r="J115" s="47">
        <v>0</v>
      </c>
      <c r="K115" s="48">
        <v>2516</v>
      </c>
      <c r="L115" s="47" t="s">
        <v>6602</v>
      </c>
      <c r="M115" s="47">
        <v>0</v>
      </c>
      <c r="N115" s="47" t="s">
        <v>11648</v>
      </c>
      <c r="O115" s="46">
        <v>0.55000000000000004</v>
      </c>
      <c r="P115" s="47" t="s">
        <v>11647</v>
      </c>
      <c r="Q115" s="47" t="s">
        <v>6602</v>
      </c>
      <c r="R115" s="47" t="s">
        <v>6601</v>
      </c>
      <c r="S115" s="46">
        <v>0</v>
      </c>
    </row>
    <row r="116" spans="1:19" ht="99.95" customHeight="1">
      <c r="A116" s="47" t="s">
        <v>6602</v>
      </c>
      <c r="B116" s="47" t="s">
        <v>11646</v>
      </c>
      <c r="C116" s="47" t="s">
        <v>11646</v>
      </c>
      <c r="D116" s="47" t="s">
        <v>11646</v>
      </c>
      <c r="E116" s="47" t="s">
        <v>6720</v>
      </c>
      <c r="F116" s="47" t="s">
        <v>6719</v>
      </c>
      <c r="G116" s="47" t="s">
        <v>6719</v>
      </c>
      <c r="H116" s="47">
        <v>1996</v>
      </c>
      <c r="I116" s="47" t="s">
        <v>6602</v>
      </c>
      <c r="J116" s="47">
        <v>0</v>
      </c>
      <c r="K116" s="48">
        <v>0</v>
      </c>
      <c r="L116" s="47" t="s">
        <v>6602</v>
      </c>
      <c r="M116" s="47">
        <v>0</v>
      </c>
      <c r="N116" s="47">
        <v>0</v>
      </c>
      <c r="O116" s="46">
        <v>0.55000000000000004</v>
      </c>
      <c r="P116" s="47" t="s">
        <v>6602</v>
      </c>
      <c r="Q116" s="47" t="s">
        <v>6602</v>
      </c>
      <c r="R116" s="47" t="s">
        <v>6601</v>
      </c>
      <c r="S116" s="46">
        <v>0</v>
      </c>
    </row>
    <row r="117" spans="1:19" ht="99.95" customHeight="1">
      <c r="A117" s="47" t="s">
        <v>11643</v>
      </c>
      <c r="B117" s="47" t="s">
        <v>11640</v>
      </c>
      <c r="C117" s="47" t="s">
        <v>11645</v>
      </c>
      <c r="D117" s="47" t="s">
        <v>11644</v>
      </c>
      <c r="E117" s="47" t="s">
        <v>8569</v>
      </c>
      <c r="F117" s="47" t="s">
        <v>6626</v>
      </c>
      <c r="G117" s="47" t="s">
        <v>6844</v>
      </c>
      <c r="H117" s="47">
        <v>2021</v>
      </c>
      <c r="I117" s="47" t="s">
        <v>11642</v>
      </c>
      <c r="J117" s="47">
        <v>22754</v>
      </c>
      <c r="K117" s="48">
        <v>34908</v>
      </c>
      <c r="L117" s="47" t="s">
        <v>6602</v>
      </c>
      <c r="M117" s="47">
        <v>0</v>
      </c>
      <c r="N117" s="47" t="s">
        <v>11641</v>
      </c>
      <c r="O117" s="46">
        <v>0.55000000000000004</v>
      </c>
      <c r="P117" s="47" t="s">
        <v>11640</v>
      </c>
      <c r="Q117" s="47" t="s">
        <v>6602</v>
      </c>
      <c r="R117" s="47" t="s">
        <v>6601</v>
      </c>
      <c r="S117" s="46">
        <v>0</v>
      </c>
    </row>
    <row r="118" spans="1:19" ht="99.95" customHeight="1">
      <c r="A118" s="47" t="s">
        <v>11637</v>
      </c>
      <c r="B118" s="47" t="s">
        <v>11638</v>
      </c>
      <c r="C118" s="47" t="s">
        <v>11639</v>
      </c>
      <c r="D118" s="47" t="s">
        <v>11638</v>
      </c>
      <c r="E118" s="47" t="s">
        <v>7042</v>
      </c>
      <c r="F118" s="47" t="s">
        <v>7041</v>
      </c>
      <c r="G118" s="47" t="s">
        <v>7040</v>
      </c>
      <c r="H118" s="47">
        <v>2017</v>
      </c>
      <c r="I118" s="47" t="s">
        <v>6602</v>
      </c>
      <c r="J118" s="47">
        <v>0</v>
      </c>
      <c r="K118" s="48">
        <v>4703</v>
      </c>
      <c r="L118" s="47" t="s">
        <v>6602</v>
      </c>
      <c r="M118" s="47">
        <v>0</v>
      </c>
      <c r="N118" s="47" t="s">
        <v>11636</v>
      </c>
      <c r="O118" s="46">
        <v>0.55000000000000004</v>
      </c>
      <c r="P118" s="47" t="s">
        <v>6602</v>
      </c>
      <c r="Q118" s="47" t="s">
        <v>6602</v>
      </c>
      <c r="R118" s="47" t="s">
        <v>6601</v>
      </c>
      <c r="S118" s="46">
        <v>0</v>
      </c>
    </row>
    <row r="119" spans="1:19" ht="99.95" customHeight="1">
      <c r="A119" s="47" t="s">
        <v>11633</v>
      </c>
      <c r="B119" s="47" t="s">
        <v>11631</v>
      </c>
      <c r="C119" s="47" t="s">
        <v>11635</v>
      </c>
      <c r="D119" s="47" t="s">
        <v>11634</v>
      </c>
      <c r="E119" s="47" t="s">
        <v>7519</v>
      </c>
      <c r="F119" s="47" t="s">
        <v>6642</v>
      </c>
      <c r="G119" s="47" t="s">
        <v>6641</v>
      </c>
      <c r="H119" s="47">
        <v>2021</v>
      </c>
      <c r="I119" s="47" t="s">
        <v>11632</v>
      </c>
      <c r="J119" s="47">
        <v>31500</v>
      </c>
      <c r="K119" s="48">
        <v>31500</v>
      </c>
      <c r="L119" s="47" t="s">
        <v>6602</v>
      </c>
      <c r="M119" s="47">
        <v>0</v>
      </c>
      <c r="N119" s="47">
        <v>0</v>
      </c>
      <c r="O119" s="46">
        <v>0.55000000000000004</v>
      </c>
      <c r="P119" s="47" t="s">
        <v>11631</v>
      </c>
      <c r="Q119" s="47" t="s">
        <v>6602</v>
      </c>
      <c r="R119" s="47" t="s">
        <v>6601</v>
      </c>
      <c r="S119" s="46">
        <v>0</v>
      </c>
    </row>
    <row r="120" spans="1:19" ht="99.95" customHeight="1">
      <c r="A120" s="47" t="s">
        <v>6602</v>
      </c>
      <c r="B120" s="47" t="s">
        <v>11630</v>
      </c>
      <c r="C120" s="47" t="s">
        <v>11629</v>
      </c>
      <c r="D120" s="47" t="s">
        <v>11628</v>
      </c>
      <c r="E120" s="47" t="s">
        <v>11627</v>
      </c>
      <c r="F120" s="47" t="s">
        <v>6617</v>
      </c>
      <c r="G120" s="47" t="s">
        <v>7000</v>
      </c>
      <c r="H120" s="47">
        <v>2021</v>
      </c>
      <c r="I120" s="47" t="s">
        <v>11626</v>
      </c>
      <c r="J120" s="47">
        <v>0</v>
      </c>
      <c r="K120" s="48">
        <v>0</v>
      </c>
      <c r="L120" s="47" t="s">
        <v>6602</v>
      </c>
      <c r="M120" s="47">
        <v>0</v>
      </c>
      <c r="N120" s="47">
        <v>0</v>
      </c>
      <c r="O120" s="46">
        <v>0.55000000000000004</v>
      </c>
      <c r="P120" s="47" t="s">
        <v>6602</v>
      </c>
      <c r="Q120" s="47" t="s">
        <v>6602</v>
      </c>
      <c r="R120" s="47" t="s">
        <v>6601</v>
      </c>
      <c r="S120" s="46">
        <v>0</v>
      </c>
    </row>
    <row r="121" spans="1:19" ht="99.95" customHeight="1">
      <c r="A121" s="47" t="s">
        <v>11623</v>
      </c>
      <c r="B121" s="47" t="s">
        <v>11620</v>
      </c>
      <c r="C121" s="47" t="s">
        <v>11625</v>
      </c>
      <c r="D121" s="47" t="s">
        <v>11624</v>
      </c>
      <c r="E121" s="47" t="s">
        <v>7142</v>
      </c>
      <c r="F121" s="47" t="s">
        <v>6626</v>
      </c>
      <c r="G121" s="47" t="s">
        <v>6844</v>
      </c>
      <c r="H121" s="47">
        <v>2022</v>
      </c>
      <c r="I121" s="47" t="s">
        <v>11622</v>
      </c>
      <c r="J121" s="47">
        <v>6000</v>
      </c>
      <c r="K121" s="48">
        <v>15299</v>
      </c>
      <c r="L121" s="47" t="s">
        <v>6602</v>
      </c>
      <c r="M121" s="47">
        <v>0</v>
      </c>
      <c r="N121" s="47" t="s">
        <v>11621</v>
      </c>
      <c r="O121" s="46">
        <v>0.71</v>
      </c>
      <c r="P121" s="47" t="s">
        <v>11620</v>
      </c>
      <c r="Q121" s="47" t="s">
        <v>6602</v>
      </c>
      <c r="R121" s="47" t="s">
        <v>6601</v>
      </c>
      <c r="S121" s="46">
        <v>0</v>
      </c>
    </row>
    <row r="122" spans="1:19" ht="99.95" customHeight="1">
      <c r="A122" s="47" t="s">
        <v>11617</v>
      </c>
      <c r="B122" s="47" t="s">
        <v>11614</v>
      </c>
      <c r="C122" s="47" t="s">
        <v>11619</v>
      </c>
      <c r="D122" s="47" t="s">
        <v>11618</v>
      </c>
      <c r="E122" s="47" t="s">
        <v>8128</v>
      </c>
      <c r="F122" s="47" t="s">
        <v>6626</v>
      </c>
      <c r="G122" s="47" t="s">
        <v>6844</v>
      </c>
      <c r="H122" s="47">
        <v>2021</v>
      </c>
      <c r="I122" s="47" t="s">
        <v>11616</v>
      </c>
      <c r="J122" s="47">
        <v>7545</v>
      </c>
      <c r="K122" s="48">
        <v>8674</v>
      </c>
      <c r="L122" s="47" t="s">
        <v>6602</v>
      </c>
      <c r="M122" s="47">
        <v>0</v>
      </c>
      <c r="N122" s="47" t="s">
        <v>11615</v>
      </c>
      <c r="O122" s="46">
        <v>0.55000000000000004</v>
      </c>
      <c r="P122" s="47" t="s">
        <v>11614</v>
      </c>
      <c r="Q122" s="47" t="s">
        <v>6602</v>
      </c>
      <c r="R122" s="47" t="s">
        <v>6601</v>
      </c>
      <c r="S122" s="46">
        <v>0</v>
      </c>
    </row>
    <row r="123" spans="1:19" ht="99.95" customHeight="1">
      <c r="A123" s="47" t="s">
        <v>11611</v>
      </c>
      <c r="B123" s="47" t="s">
        <v>11608</v>
      </c>
      <c r="C123" s="47" t="s">
        <v>11613</v>
      </c>
      <c r="D123" s="47" t="s">
        <v>11612</v>
      </c>
      <c r="E123" s="47" t="s">
        <v>9553</v>
      </c>
      <c r="F123" s="47" t="s">
        <v>6608</v>
      </c>
      <c r="G123" s="47" t="s">
        <v>6764</v>
      </c>
      <c r="H123" s="47">
        <v>2019</v>
      </c>
      <c r="I123" s="47" t="s">
        <v>11610</v>
      </c>
      <c r="J123" s="47">
        <v>0</v>
      </c>
      <c r="K123" s="48">
        <v>22833</v>
      </c>
      <c r="L123" s="47" t="s">
        <v>6602</v>
      </c>
      <c r="M123" s="47">
        <v>0</v>
      </c>
      <c r="N123" s="47" t="s">
        <v>11609</v>
      </c>
      <c r="O123" s="46">
        <v>0.71</v>
      </c>
      <c r="P123" s="47" t="s">
        <v>11608</v>
      </c>
      <c r="Q123" s="47" t="s">
        <v>6602</v>
      </c>
      <c r="R123" s="47" t="s">
        <v>6601</v>
      </c>
      <c r="S123" s="46">
        <v>0</v>
      </c>
    </row>
    <row r="124" spans="1:19" ht="99.95" customHeight="1">
      <c r="A124" s="47" t="s">
        <v>11605</v>
      </c>
      <c r="B124" s="47" t="s">
        <v>11602</v>
      </c>
      <c r="C124" s="47" t="s">
        <v>11607</v>
      </c>
      <c r="D124" s="47" t="s">
        <v>11606</v>
      </c>
      <c r="E124" s="47" t="s">
        <v>6651</v>
      </c>
      <c r="F124" s="47" t="s">
        <v>6837</v>
      </c>
      <c r="G124" s="47" t="s">
        <v>6669</v>
      </c>
      <c r="H124" s="47">
        <v>2017</v>
      </c>
      <c r="I124" s="47" t="s">
        <v>11604</v>
      </c>
      <c r="J124" s="47">
        <v>86660</v>
      </c>
      <c r="K124" s="48">
        <v>162144</v>
      </c>
      <c r="L124" s="47" t="s">
        <v>6602</v>
      </c>
      <c r="M124" s="47">
        <v>0</v>
      </c>
      <c r="N124" s="47" t="s">
        <v>11603</v>
      </c>
      <c r="O124" s="46">
        <v>0.71</v>
      </c>
      <c r="P124" s="47" t="s">
        <v>11602</v>
      </c>
      <c r="Q124" s="47" t="s">
        <v>6646</v>
      </c>
      <c r="R124" s="47" t="s">
        <v>6601</v>
      </c>
      <c r="S124" s="46">
        <v>0</v>
      </c>
    </row>
    <row r="125" spans="1:19" ht="99.95" customHeight="1">
      <c r="A125" s="47" t="s">
        <v>11599</v>
      </c>
      <c r="B125" s="47" t="s">
        <v>11601</v>
      </c>
      <c r="C125" s="47" t="s">
        <v>6602</v>
      </c>
      <c r="D125" s="47" t="s">
        <v>11600</v>
      </c>
      <c r="E125" s="47" t="s">
        <v>6701</v>
      </c>
      <c r="F125" s="47" t="s">
        <v>6642</v>
      </c>
      <c r="G125" s="47" t="s">
        <v>6678</v>
      </c>
      <c r="H125" s="47">
        <v>2018</v>
      </c>
      <c r="I125" s="47" t="s">
        <v>6602</v>
      </c>
      <c r="J125" s="47">
        <v>0</v>
      </c>
      <c r="K125" s="48">
        <v>13872</v>
      </c>
      <c r="L125" s="47" t="s">
        <v>6602</v>
      </c>
      <c r="M125" s="47">
        <v>0</v>
      </c>
      <c r="N125" s="47" t="s">
        <v>11598</v>
      </c>
      <c r="O125" s="46">
        <v>0.71</v>
      </c>
      <c r="P125" s="47" t="s">
        <v>11597</v>
      </c>
      <c r="Q125" s="47" t="s">
        <v>6602</v>
      </c>
      <c r="R125" s="47" t="s">
        <v>6601</v>
      </c>
      <c r="S125" s="46">
        <v>0</v>
      </c>
    </row>
    <row r="126" spans="1:19" ht="99.95" customHeight="1">
      <c r="A126" s="47" t="s">
        <v>11594</v>
      </c>
      <c r="B126" s="47" t="s">
        <v>11591</v>
      </c>
      <c r="C126" s="47" t="s">
        <v>11596</v>
      </c>
      <c r="D126" s="47" t="s">
        <v>11595</v>
      </c>
      <c r="E126" s="47" t="s">
        <v>8669</v>
      </c>
      <c r="F126" s="47" t="s">
        <v>6670</v>
      </c>
      <c r="G126" s="47" t="s">
        <v>6669</v>
      </c>
      <c r="H126" s="47">
        <v>2019</v>
      </c>
      <c r="I126" s="47" t="s">
        <v>11593</v>
      </c>
      <c r="J126" s="47">
        <v>25</v>
      </c>
      <c r="K126" s="48">
        <v>35736</v>
      </c>
      <c r="L126" s="47" t="s">
        <v>6602</v>
      </c>
      <c r="M126" s="47">
        <v>0</v>
      </c>
      <c r="N126" s="47" t="s">
        <v>11592</v>
      </c>
      <c r="O126" s="46">
        <v>0.71</v>
      </c>
      <c r="P126" s="47" t="s">
        <v>11591</v>
      </c>
      <c r="Q126" s="47" t="s">
        <v>6602</v>
      </c>
      <c r="R126" s="47" t="s">
        <v>6601</v>
      </c>
      <c r="S126" s="46">
        <v>0</v>
      </c>
    </row>
    <row r="127" spans="1:19" ht="99.95" customHeight="1">
      <c r="A127" s="47" t="s">
        <v>11588</v>
      </c>
      <c r="B127" s="47" t="s">
        <v>11586</v>
      </c>
      <c r="C127" s="47" t="s">
        <v>11590</v>
      </c>
      <c r="D127" s="47" t="s">
        <v>11589</v>
      </c>
      <c r="E127" s="47" t="s">
        <v>7598</v>
      </c>
      <c r="F127" s="47" t="s">
        <v>6617</v>
      </c>
      <c r="G127" s="47" t="s">
        <v>7081</v>
      </c>
      <c r="H127" s="47">
        <v>2019</v>
      </c>
      <c r="I127" s="47" t="s">
        <v>11587</v>
      </c>
      <c r="J127" s="47">
        <v>26000</v>
      </c>
      <c r="K127" s="48">
        <v>26000</v>
      </c>
      <c r="L127" s="47" t="s">
        <v>6602</v>
      </c>
      <c r="M127" s="47">
        <v>0</v>
      </c>
      <c r="N127" s="47">
        <v>0</v>
      </c>
      <c r="O127" s="46">
        <v>0.71</v>
      </c>
      <c r="P127" s="47" t="s">
        <v>11586</v>
      </c>
      <c r="Q127" s="47" t="s">
        <v>6602</v>
      </c>
      <c r="R127" s="47" t="s">
        <v>6601</v>
      </c>
      <c r="S127" s="46">
        <v>0</v>
      </c>
    </row>
    <row r="128" spans="1:19" ht="99.95" customHeight="1">
      <c r="A128" s="47" t="s">
        <v>6602</v>
      </c>
      <c r="B128" s="47" t="s">
        <v>11585</v>
      </c>
      <c r="C128" s="47" t="s">
        <v>11585</v>
      </c>
      <c r="D128" s="47" t="s">
        <v>11585</v>
      </c>
      <c r="E128" s="47" t="s">
        <v>6720</v>
      </c>
      <c r="F128" s="47" t="s">
        <v>6719</v>
      </c>
      <c r="G128" s="47" t="s">
        <v>6719</v>
      </c>
      <c r="H128" s="47">
        <v>1996</v>
      </c>
      <c r="I128" s="47" t="s">
        <v>6602</v>
      </c>
      <c r="J128" s="47">
        <v>0</v>
      </c>
      <c r="K128" s="48">
        <v>0</v>
      </c>
      <c r="L128" s="47" t="s">
        <v>6602</v>
      </c>
      <c r="M128" s="47">
        <v>0</v>
      </c>
      <c r="N128" s="47">
        <v>0</v>
      </c>
      <c r="O128" s="46">
        <v>0.55000000000000004</v>
      </c>
      <c r="P128" s="47" t="s">
        <v>6602</v>
      </c>
      <c r="Q128" s="47" t="s">
        <v>6602</v>
      </c>
      <c r="R128" s="47" t="s">
        <v>6601</v>
      </c>
      <c r="S128" s="46">
        <v>0</v>
      </c>
    </row>
    <row r="129" spans="1:19" ht="99.95" customHeight="1">
      <c r="A129" s="47" t="s">
        <v>11582</v>
      </c>
      <c r="B129" s="47" t="s">
        <v>11579</v>
      </c>
      <c r="C129" s="47" t="s">
        <v>11584</v>
      </c>
      <c r="D129" s="47" t="s">
        <v>11583</v>
      </c>
      <c r="E129" s="47" t="s">
        <v>7335</v>
      </c>
      <c r="F129" s="47" t="s">
        <v>6626</v>
      </c>
      <c r="G129" s="47" t="s">
        <v>6844</v>
      </c>
      <c r="H129" s="47">
        <v>2021</v>
      </c>
      <c r="I129" s="47" t="s">
        <v>11581</v>
      </c>
      <c r="J129" s="47">
        <v>11382</v>
      </c>
      <c r="K129" s="48">
        <v>14663</v>
      </c>
      <c r="L129" s="47" t="s">
        <v>6602</v>
      </c>
      <c r="M129" s="47">
        <v>0</v>
      </c>
      <c r="N129" s="47" t="s">
        <v>11580</v>
      </c>
      <c r="O129" s="46">
        <v>0.55000000000000004</v>
      </c>
      <c r="P129" s="47" t="s">
        <v>11579</v>
      </c>
      <c r="Q129" s="47" t="s">
        <v>6602</v>
      </c>
      <c r="R129" s="47" t="s">
        <v>6601</v>
      </c>
      <c r="S129" s="46">
        <v>0</v>
      </c>
    </row>
    <row r="130" spans="1:19" ht="99.95" customHeight="1">
      <c r="A130" s="47" t="s">
        <v>11575</v>
      </c>
      <c r="B130" s="47" t="s">
        <v>11578</v>
      </c>
      <c r="C130" s="47" t="s">
        <v>11577</v>
      </c>
      <c r="D130" s="47" t="s">
        <v>11576</v>
      </c>
      <c r="E130" s="47" t="s">
        <v>9260</v>
      </c>
      <c r="F130" s="47" t="s">
        <v>6626</v>
      </c>
      <c r="G130" s="47" t="s">
        <v>6625</v>
      </c>
      <c r="H130" s="47">
        <v>2021</v>
      </c>
      <c r="I130" s="47" t="s">
        <v>11574</v>
      </c>
      <c r="J130" s="47">
        <v>0</v>
      </c>
      <c r="K130" s="48">
        <v>30508</v>
      </c>
      <c r="L130" s="47" t="s">
        <v>6602</v>
      </c>
      <c r="M130" s="47">
        <v>0</v>
      </c>
      <c r="N130" s="47" t="s">
        <v>11573</v>
      </c>
      <c r="O130" s="46">
        <v>0.71</v>
      </c>
      <c r="P130" s="47" t="s">
        <v>6602</v>
      </c>
      <c r="Q130" s="47" t="s">
        <v>6602</v>
      </c>
      <c r="R130" s="47" t="s">
        <v>6601</v>
      </c>
      <c r="S130" s="46">
        <v>0</v>
      </c>
    </row>
    <row r="131" spans="1:19" ht="99.95" customHeight="1">
      <c r="A131" s="47" t="s">
        <v>11570</v>
      </c>
      <c r="B131" s="47" t="s">
        <v>11567</v>
      </c>
      <c r="C131" s="47" t="s">
        <v>11572</v>
      </c>
      <c r="D131" s="47" t="s">
        <v>11571</v>
      </c>
      <c r="E131" s="47" t="s">
        <v>6716</v>
      </c>
      <c r="F131" s="47" t="s">
        <v>6608</v>
      </c>
      <c r="G131" s="47" t="s">
        <v>6764</v>
      </c>
      <c r="H131" s="47">
        <v>2021</v>
      </c>
      <c r="I131" s="47" t="s">
        <v>11569</v>
      </c>
      <c r="J131" s="47">
        <v>9531</v>
      </c>
      <c r="K131" s="48">
        <v>25690</v>
      </c>
      <c r="L131" s="47" t="s">
        <v>6602</v>
      </c>
      <c r="M131" s="47">
        <v>0</v>
      </c>
      <c r="N131" s="47" t="s">
        <v>11568</v>
      </c>
      <c r="O131" s="46">
        <v>0.55000000000000004</v>
      </c>
      <c r="P131" s="47" t="s">
        <v>11567</v>
      </c>
      <c r="Q131" s="47" t="s">
        <v>6602</v>
      </c>
      <c r="R131" s="47" t="s">
        <v>6601</v>
      </c>
      <c r="S131" s="46">
        <v>0</v>
      </c>
    </row>
    <row r="132" spans="1:19" ht="99.95" customHeight="1">
      <c r="A132" s="47" t="s">
        <v>11564</v>
      </c>
      <c r="B132" s="47" t="s">
        <v>11561</v>
      </c>
      <c r="C132" s="47" t="s">
        <v>11566</v>
      </c>
      <c r="D132" s="47" t="s">
        <v>11565</v>
      </c>
      <c r="E132" s="47" t="s">
        <v>7104</v>
      </c>
      <c r="F132" s="47" t="s">
        <v>6626</v>
      </c>
      <c r="G132" s="47" t="s">
        <v>6625</v>
      </c>
      <c r="H132" s="47">
        <v>2021</v>
      </c>
      <c r="I132" s="47" t="s">
        <v>11563</v>
      </c>
      <c r="J132" s="47">
        <v>0</v>
      </c>
      <c r="K132" s="48">
        <v>111063</v>
      </c>
      <c r="L132" s="47" t="s">
        <v>6602</v>
      </c>
      <c r="M132" s="47">
        <v>0</v>
      </c>
      <c r="N132" s="47" t="s">
        <v>11562</v>
      </c>
      <c r="O132" s="46">
        <v>0.71</v>
      </c>
      <c r="P132" s="47" t="s">
        <v>11561</v>
      </c>
      <c r="Q132" s="47" t="s">
        <v>6602</v>
      </c>
      <c r="R132" s="47" t="s">
        <v>6601</v>
      </c>
      <c r="S132" s="46">
        <v>0</v>
      </c>
    </row>
    <row r="133" spans="1:19" ht="99.95" customHeight="1">
      <c r="A133" s="47" t="s">
        <v>11558</v>
      </c>
      <c r="B133" s="47" t="s">
        <v>11555</v>
      </c>
      <c r="C133" s="47" t="s">
        <v>11560</v>
      </c>
      <c r="D133" s="47" t="s">
        <v>11559</v>
      </c>
      <c r="E133" s="47" t="s">
        <v>7678</v>
      </c>
      <c r="F133" s="47" t="s">
        <v>6732</v>
      </c>
      <c r="G133" s="47" t="s">
        <v>7421</v>
      </c>
      <c r="H133" s="47">
        <v>2021</v>
      </c>
      <c r="I133" s="47" t="s">
        <v>11557</v>
      </c>
      <c r="J133" s="47">
        <v>19888</v>
      </c>
      <c r="K133" s="48">
        <v>25830</v>
      </c>
      <c r="L133" s="47" t="s">
        <v>6602</v>
      </c>
      <c r="M133" s="47">
        <v>0</v>
      </c>
      <c r="N133" s="47" t="s">
        <v>11556</v>
      </c>
      <c r="O133" s="46">
        <v>0.55000000000000004</v>
      </c>
      <c r="P133" s="47" t="s">
        <v>11555</v>
      </c>
      <c r="Q133" s="47" t="s">
        <v>6602</v>
      </c>
      <c r="R133" s="47" t="s">
        <v>6601</v>
      </c>
      <c r="S133" s="46">
        <v>0</v>
      </c>
    </row>
    <row r="134" spans="1:19" ht="99.95" customHeight="1">
      <c r="A134" s="47" t="s">
        <v>11551</v>
      </c>
      <c r="B134" s="47" t="s">
        <v>11554</v>
      </c>
      <c r="C134" s="47" t="s">
        <v>11553</v>
      </c>
      <c r="D134" s="47" t="s">
        <v>11552</v>
      </c>
      <c r="E134" s="47" t="s">
        <v>7169</v>
      </c>
      <c r="F134" s="47" t="s">
        <v>6670</v>
      </c>
      <c r="G134" s="47" t="s">
        <v>6669</v>
      </c>
      <c r="H134" s="47">
        <v>2020</v>
      </c>
      <c r="I134" s="47" t="s">
        <v>11550</v>
      </c>
      <c r="J134" s="47">
        <v>0</v>
      </c>
      <c r="K134" s="48">
        <v>30455</v>
      </c>
      <c r="L134" s="47" t="s">
        <v>6602</v>
      </c>
      <c r="M134" s="47">
        <v>0</v>
      </c>
      <c r="N134" s="47" t="s">
        <v>11549</v>
      </c>
      <c r="O134" s="46">
        <v>0.71</v>
      </c>
      <c r="P134" s="47" t="s">
        <v>11548</v>
      </c>
      <c r="Q134" s="47" t="s">
        <v>6646</v>
      </c>
      <c r="R134" s="47" t="s">
        <v>6601</v>
      </c>
      <c r="S134" s="46">
        <v>0</v>
      </c>
    </row>
    <row r="135" spans="1:19" ht="99.95" customHeight="1">
      <c r="A135" s="47" t="s">
        <v>11545</v>
      </c>
      <c r="B135" s="47" t="s">
        <v>11542</v>
      </c>
      <c r="C135" s="47" t="s">
        <v>11547</v>
      </c>
      <c r="D135" s="47" t="s">
        <v>11546</v>
      </c>
      <c r="E135" s="47" t="s">
        <v>9553</v>
      </c>
      <c r="F135" s="47" t="s">
        <v>6670</v>
      </c>
      <c r="G135" s="47" t="s">
        <v>6669</v>
      </c>
      <c r="H135" s="47">
        <v>2017</v>
      </c>
      <c r="I135" s="47" t="s">
        <v>11544</v>
      </c>
      <c r="J135" s="47">
        <v>0</v>
      </c>
      <c r="K135" s="48">
        <v>35754</v>
      </c>
      <c r="L135" s="47" t="s">
        <v>6602</v>
      </c>
      <c r="M135" s="47">
        <v>0</v>
      </c>
      <c r="N135" s="47" t="s">
        <v>11543</v>
      </c>
      <c r="O135" s="46">
        <v>0.71</v>
      </c>
      <c r="P135" s="47" t="s">
        <v>11542</v>
      </c>
      <c r="Q135" s="47" t="s">
        <v>6602</v>
      </c>
      <c r="R135" s="47" t="s">
        <v>6601</v>
      </c>
      <c r="S135" s="46">
        <v>0</v>
      </c>
    </row>
    <row r="136" spans="1:19" ht="99.95" customHeight="1">
      <c r="A136" s="47" t="s">
        <v>6602</v>
      </c>
      <c r="B136" s="47" t="s">
        <v>11541</v>
      </c>
      <c r="C136" s="47" t="s">
        <v>6602</v>
      </c>
      <c r="D136" s="47" t="s">
        <v>11541</v>
      </c>
      <c r="E136" s="47" t="s">
        <v>6720</v>
      </c>
      <c r="F136" s="47" t="s">
        <v>6719</v>
      </c>
      <c r="G136" s="47" t="s">
        <v>6719</v>
      </c>
      <c r="H136" s="47">
        <v>1996</v>
      </c>
      <c r="I136" s="47" t="s">
        <v>6602</v>
      </c>
      <c r="J136" s="47">
        <v>0</v>
      </c>
      <c r="K136" s="48">
        <v>0</v>
      </c>
      <c r="L136" s="47" t="s">
        <v>6602</v>
      </c>
      <c r="M136" s="47">
        <v>0</v>
      </c>
      <c r="N136" s="47">
        <v>0</v>
      </c>
      <c r="O136" s="46">
        <v>0.55000000000000004</v>
      </c>
      <c r="P136" s="47" t="s">
        <v>6602</v>
      </c>
      <c r="Q136" s="47" t="s">
        <v>6602</v>
      </c>
      <c r="R136" s="47" t="s">
        <v>6601</v>
      </c>
      <c r="S136" s="46">
        <v>0</v>
      </c>
    </row>
    <row r="137" spans="1:19" ht="99.95" customHeight="1">
      <c r="A137" s="47" t="s">
        <v>6602</v>
      </c>
      <c r="B137" s="47" t="s">
        <v>11540</v>
      </c>
      <c r="C137" s="47" t="s">
        <v>11540</v>
      </c>
      <c r="D137" s="47" t="s">
        <v>11540</v>
      </c>
      <c r="E137" s="47" t="s">
        <v>8398</v>
      </c>
      <c r="F137" s="47" t="s">
        <v>6719</v>
      </c>
      <c r="G137" s="47" t="s">
        <v>6719</v>
      </c>
      <c r="H137" s="47">
        <v>1996</v>
      </c>
      <c r="I137" s="47" t="s">
        <v>6602</v>
      </c>
      <c r="J137" s="47">
        <v>0</v>
      </c>
      <c r="K137" s="48">
        <v>0</v>
      </c>
      <c r="L137" s="47" t="s">
        <v>6602</v>
      </c>
      <c r="M137" s="47">
        <v>0</v>
      </c>
      <c r="N137" s="47">
        <v>0</v>
      </c>
      <c r="O137" s="46">
        <v>0.55000000000000004</v>
      </c>
      <c r="P137" s="47" t="s">
        <v>6602</v>
      </c>
      <c r="Q137" s="47" t="s">
        <v>6602</v>
      </c>
      <c r="R137" s="47" t="s">
        <v>6601</v>
      </c>
      <c r="S137" s="46">
        <v>0</v>
      </c>
    </row>
    <row r="138" spans="1:19" ht="99.95" customHeight="1">
      <c r="A138" s="47" t="s">
        <v>11537</v>
      </c>
      <c r="B138" s="47" t="s">
        <v>11534</v>
      </c>
      <c r="C138" s="47" t="s">
        <v>11539</v>
      </c>
      <c r="D138" s="47" t="s">
        <v>11538</v>
      </c>
      <c r="E138" s="47" t="s">
        <v>7303</v>
      </c>
      <c r="F138" s="47" t="s">
        <v>6670</v>
      </c>
      <c r="G138" s="47" t="s">
        <v>6669</v>
      </c>
      <c r="H138" s="47">
        <v>2015</v>
      </c>
      <c r="I138" s="47" t="s">
        <v>11536</v>
      </c>
      <c r="J138" s="47">
        <v>0</v>
      </c>
      <c r="K138" s="48">
        <v>8961</v>
      </c>
      <c r="L138" s="47" t="s">
        <v>6602</v>
      </c>
      <c r="M138" s="47">
        <v>0</v>
      </c>
      <c r="N138" s="47" t="s">
        <v>11535</v>
      </c>
      <c r="O138" s="46">
        <v>0.55000000000000004</v>
      </c>
      <c r="P138" s="47" t="s">
        <v>11534</v>
      </c>
      <c r="Q138" s="47" t="s">
        <v>6602</v>
      </c>
      <c r="R138" s="47" t="s">
        <v>6601</v>
      </c>
      <c r="S138" s="46">
        <v>0</v>
      </c>
    </row>
    <row r="139" spans="1:19" ht="99.95" customHeight="1">
      <c r="A139" s="47" t="s">
        <v>11531</v>
      </c>
      <c r="B139" s="47" t="s">
        <v>11528</v>
      </c>
      <c r="C139" s="47" t="s">
        <v>11533</v>
      </c>
      <c r="D139" s="47" t="s">
        <v>11532</v>
      </c>
      <c r="E139" s="47" t="s">
        <v>7768</v>
      </c>
      <c r="F139" s="47" t="s">
        <v>6642</v>
      </c>
      <c r="G139" s="47" t="s">
        <v>6641</v>
      </c>
      <c r="H139" s="47">
        <v>2020</v>
      </c>
      <c r="I139" s="47" t="s">
        <v>11530</v>
      </c>
      <c r="J139" s="47">
        <v>272</v>
      </c>
      <c r="K139" s="48">
        <v>69977</v>
      </c>
      <c r="L139" s="47" t="s">
        <v>6602</v>
      </c>
      <c r="M139" s="47">
        <v>0</v>
      </c>
      <c r="N139" s="47" t="s">
        <v>11529</v>
      </c>
      <c r="O139" s="46">
        <v>0.71</v>
      </c>
      <c r="P139" s="47" t="s">
        <v>11528</v>
      </c>
      <c r="Q139" s="47" t="s">
        <v>6602</v>
      </c>
      <c r="R139" s="47" t="s">
        <v>6601</v>
      </c>
      <c r="S139" s="46">
        <v>0</v>
      </c>
    </row>
    <row r="140" spans="1:19" ht="99.95" customHeight="1">
      <c r="A140" s="47" t="s">
        <v>11525</v>
      </c>
      <c r="B140" s="47" t="s">
        <v>11522</v>
      </c>
      <c r="C140" s="47" t="s">
        <v>11527</v>
      </c>
      <c r="D140" s="47" t="s">
        <v>11526</v>
      </c>
      <c r="E140" s="47" t="s">
        <v>7598</v>
      </c>
      <c r="F140" s="47" t="s">
        <v>6642</v>
      </c>
      <c r="G140" s="47" t="s">
        <v>7081</v>
      </c>
      <c r="H140" s="47">
        <v>2020</v>
      </c>
      <c r="I140" s="47" t="s">
        <v>11524</v>
      </c>
      <c r="J140" s="47">
        <v>10800</v>
      </c>
      <c r="K140" s="48">
        <v>43862</v>
      </c>
      <c r="L140" s="47" t="s">
        <v>6602</v>
      </c>
      <c r="M140" s="47">
        <v>0</v>
      </c>
      <c r="N140" s="47" t="s">
        <v>11523</v>
      </c>
      <c r="O140" s="46">
        <v>0.71</v>
      </c>
      <c r="P140" s="47" t="s">
        <v>11522</v>
      </c>
      <c r="Q140" s="47" t="s">
        <v>6602</v>
      </c>
      <c r="R140" s="47" t="s">
        <v>6601</v>
      </c>
      <c r="S140" s="46">
        <v>0</v>
      </c>
    </row>
    <row r="141" spans="1:19" ht="99.95" customHeight="1">
      <c r="A141" s="47" t="s">
        <v>11519</v>
      </c>
      <c r="B141" s="47" t="s">
        <v>11516</v>
      </c>
      <c r="C141" s="47" t="s">
        <v>11521</v>
      </c>
      <c r="D141" s="47" t="s">
        <v>11520</v>
      </c>
      <c r="E141" s="47" t="s">
        <v>6651</v>
      </c>
      <c r="F141" s="47" t="s">
        <v>6670</v>
      </c>
      <c r="G141" s="47" t="s">
        <v>6669</v>
      </c>
      <c r="H141" s="47">
        <v>2017</v>
      </c>
      <c r="I141" s="47" t="s">
        <v>11518</v>
      </c>
      <c r="J141" s="47">
        <v>79082</v>
      </c>
      <c r="K141" s="48">
        <v>136360</v>
      </c>
      <c r="L141" s="47" t="s">
        <v>6602</v>
      </c>
      <c r="M141" s="47">
        <v>0</v>
      </c>
      <c r="N141" s="47" t="s">
        <v>11517</v>
      </c>
      <c r="O141" s="46">
        <v>0.71</v>
      </c>
      <c r="P141" s="47" t="s">
        <v>11516</v>
      </c>
      <c r="Q141" s="47" t="s">
        <v>6646</v>
      </c>
      <c r="R141" s="47" t="s">
        <v>6601</v>
      </c>
      <c r="S141" s="46">
        <v>0</v>
      </c>
    </row>
    <row r="142" spans="1:19" ht="99.95" customHeight="1">
      <c r="A142" s="47" t="s">
        <v>11513</v>
      </c>
      <c r="B142" s="47" t="s">
        <v>11510</v>
      </c>
      <c r="C142" s="47" t="s">
        <v>11515</v>
      </c>
      <c r="D142" s="47" t="s">
        <v>11514</v>
      </c>
      <c r="E142" s="47" t="s">
        <v>9691</v>
      </c>
      <c r="F142" s="47" t="s">
        <v>6642</v>
      </c>
      <c r="G142" s="47" t="s">
        <v>7081</v>
      </c>
      <c r="H142" s="47">
        <v>2021</v>
      </c>
      <c r="I142" s="47" t="s">
        <v>11512</v>
      </c>
      <c r="J142" s="47">
        <v>2440</v>
      </c>
      <c r="K142" s="48">
        <v>9892</v>
      </c>
      <c r="L142" s="47" t="s">
        <v>6602</v>
      </c>
      <c r="M142" s="47">
        <v>0</v>
      </c>
      <c r="N142" s="47" t="s">
        <v>11511</v>
      </c>
      <c r="O142" s="46">
        <v>0.55000000000000004</v>
      </c>
      <c r="P142" s="47" t="s">
        <v>11510</v>
      </c>
      <c r="Q142" s="47" t="s">
        <v>6602</v>
      </c>
      <c r="R142" s="47" t="s">
        <v>6601</v>
      </c>
      <c r="S142" s="46">
        <v>0</v>
      </c>
    </row>
    <row r="143" spans="1:19" ht="99.95" customHeight="1">
      <c r="A143" s="47" t="s">
        <v>11506</v>
      </c>
      <c r="B143" s="47" t="s">
        <v>11503</v>
      </c>
      <c r="C143" s="47" t="s">
        <v>11509</v>
      </c>
      <c r="D143" s="47" t="s">
        <v>11508</v>
      </c>
      <c r="E143" s="47" t="s">
        <v>6956</v>
      </c>
      <c r="F143" s="47" t="s">
        <v>7954</v>
      </c>
      <c r="G143" s="47" t="s">
        <v>11507</v>
      </c>
      <c r="H143" s="47">
        <v>2017</v>
      </c>
      <c r="I143" s="47" t="s">
        <v>11505</v>
      </c>
      <c r="J143" s="47">
        <v>0</v>
      </c>
      <c r="K143" s="48">
        <v>18234</v>
      </c>
      <c r="L143" s="47" t="s">
        <v>6602</v>
      </c>
      <c r="M143" s="47">
        <v>0</v>
      </c>
      <c r="N143" s="47" t="s">
        <v>11504</v>
      </c>
      <c r="O143" s="46">
        <v>0.55000000000000004</v>
      </c>
      <c r="P143" s="47" t="s">
        <v>11503</v>
      </c>
      <c r="Q143" s="47" t="s">
        <v>6602</v>
      </c>
      <c r="R143" s="47" t="s">
        <v>6601</v>
      </c>
      <c r="S143" s="46">
        <v>0</v>
      </c>
    </row>
    <row r="144" spans="1:19" ht="99.95" customHeight="1">
      <c r="A144" s="47" t="s">
        <v>11500</v>
      </c>
      <c r="B144" s="47" t="s">
        <v>11497</v>
      </c>
      <c r="C144" s="47" t="s">
        <v>11502</v>
      </c>
      <c r="D144" s="47" t="s">
        <v>11501</v>
      </c>
      <c r="E144" s="47" t="s">
        <v>7470</v>
      </c>
      <c r="F144" s="47" t="s">
        <v>6732</v>
      </c>
      <c r="G144" s="47" t="s">
        <v>6625</v>
      </c>
      <c r="H144" s="47">
        <v>2021</v>
      </c>
      <c r="I144" s="47" t="s">
        <v>11499</v>
      </c>
      <c r="J144" s="47">
        <v>21874</v>
      </c>
      <c r="K144" s="48">
        <v>25669</v>
      </c>
      <c r="L144" s="47" t="s">
        <v>6602</v>
      </c>
      <c r="M144" s="47">
        <v>0</v>
      </c>
      <c r="N144" s="47" t="s">
        <v>11498</v>
      </c>
      <c r="O144" s="46">
        <v>0.55000000000000004</v>
      </c>
      <c r="P144" s="47" t="s">
        <v>11497</v>
      </c>
      <c r="Q144" s="47" t="s">
        <v>6602</v>
      </c>
      <c r="R144" s="47" t="s">
        <v>6601</v>
      </c>
      <c r="S144" s="46">
        <v>0</v>
      </c>
    </row>
    <row r="145" spans="1:19" ht="99.95" customHeight="1">
      <c r="A145" s="47" t="s">
        <v>11494</v>
      </c>
      <c r="B145" s="47" t="s">
        <v>11491</v>
      </c>
      <c r="C145" s="47" t="s">
        <v>11496</v>
      </c>
      <c r="D145" s="47" t="s">
        <v>11495</v>
      </c>
      <c r="E145" s="47" t="s">
        <v>7519</v>
      </c>
      <c r="F145" s="47" t="s">
        <v>6626</v>
      </c>
      <c r="G145" s="47" t="s">
        <v>6844</v>
      </c>
      <c r="H145" s="47">
        <v>2021</v>
      </c>
      <c r="I145" s="47" t="s">
        <v>11493</v>
      </c>
      <c r="J145" s="47">
        <v>30000</v>
      </c>
      <c r="K145" s="48">
        <v>30016</v>
      </c>
      <c r="L145" s="47" t="s">
        <v>6602</v>
      </c>
      <c r="M145" s="47">
        <v>0</v>
      </c>
      <c r="N145" s="47" t="s">
        <v>11492</v>
      </c>
      <c r="O145" s="46">
        <v>0.55000000000000004</v>
      </c>
      <c r="P145" s="47" t="s">
        <v>11491</v>
      </c>
      <c r="Q145" s="47" t="s">
        <v>6602</v>
      </c>
      <c r="R145" s="47" t="s">
        <v>6601</v>
      </c>
      <c r="S145" s="46">
        <v>0</v>
      </c>
    </row>
    <row r="146" spans="1:19" ht="99.95" customHeight="1">
      <c r="A146" s="47" t="s">
        <v>11488</v>
      </c>
      <c r="B146" s="47" t="s">
        <v>11485</v>
      </c>
      <c r="C146" s="47" t="s">
        <v>11490</v>
      </c>
      <c r="D146" s="47" t="s">
        <v>11489</v>
      </c>
      <c r="E146" s="47" t="s">
        <v>6927</v>
      </c>
      <c r="F146" s="47" t="s">
        <v>6608</v>
      </c>
      <c r="G146" s="47" t="s">
        <v>6764</v>
      </c>
      <c r="H146" s="47">
        <v>2021</v>
      </c>
      <c r="I146" s="47" t="s">
        <v>11487</v>
      </c>
      <c r="J146" s="47">
        <v>8429</v>
      </c>
      <c r="K146" s="48">
        <v>16248</v>
      </c>
      <c r="L146" s="47" t="s">
        <v>6602</v>
      </c>
      <c r="M146" s="47">
        <v>0</v>
      </c>
      <c r="N146" s="47" t="s">
        <v>11486</v>
      </c>
      <c r="O146" s="46">
        <v>0.55000000000000004</v>
      </c>
      <c r="P146" s="47" t="s">
        <v>11485</v>
      </c>
      <c r="Q146" s="47" t="s">
        <v>6602</v>
      </c>
      <c r="R146" s="47" t="s">
        <v>6601</v>
      </c>
      <c r="S146" s="46">
        <v>0</v>
      </c>
    </row>
    <row r="147" spans="1:19" ht="99.95" customHeight="1">
      <c r="A147" s="47" t="s">
        <v>11482</v>
      </c>
      <c r="B147" s="47" t="s">
        <v>11479</v>
      </c>
      <c r="C147" s="47" t="s">
        <v>11484</v>
      </c>
      <c r="D147" s="47" t="s">
        <v>11483</v>
      </c>
      <c r="E147" s="47" t="s">
        <v>6772</v>
      </c>
      <c r="F147" s="47" t="s">
        <v>6626</v>
      </c>
      <c r="G147" s="47" t="s">
        <v>6625</v>
      </c>
      <c r="H147" s="47">
        <v>2021</v>
      </c>
      <c r="I147" s="47" t="s">
        <v>11481</v>
      </c>
      <c r="J147" s="47">
        <v>87023</v>
      </c>
      <c r="K147" s="48">
        <v>134159</v>
      </c>
      <c r="L147" s="47" t="s">
        <v>6602</v>
      </c>
      <c r="M147" s="47">
        <v>0</v>
      </c>
      <c r="N147" s="47" t="s">
        <v>11480</v>
      </c>
      <c r="O147" s="46">
        <v>0.71</v>
      </c>
      <c r="P147" s="47" t="s">
        <v>11479</v>
      </c>
      <c r="Q147" s="47" t="s">
        <v>6602</v>
      </c>
      <c r="R147" s="47" t="s">
        <v>6601</v>
      </c>
      <c r="S147" s="46">
        <v>0</v>
      </c>
    </row>
    <row r="148" spans="1:19" ht="99.95" customHeight="1">
      <c r="A148" s="47" t="s">
        <v>6602</v>
      </c>
      <c r="B148" s="47" t="s">
        <v>11478</v>
      </c>
      <c r="C148" s="47" t="s">
        <v>6602</v>
      </c>
      <c r="D148" s="47" t="s">
        <v>11477</v>
      </c>
      <c r="E148" s="47" t="s">
        <v>6701</v>
      </c>
      <c r="F148" s="47" t="s">
        <v>6642</v>
      </c>
      <c r="G148" s="47" t="s">
        <v>6678</v>
      </c>
      <c r="H148" s="47">
        <v>2018</v>
      </c>
      <c r="I148" s="47" t="s">
        <v>11476</v>
      </c>
      <c r="J148" s="47">
        <v>45528</v>
      </c>
      <c r="K148" s="48">
        <v>418</v>
      </c>
      <c r="L148" s="47" t="s">
        <v>6602</v>
      </c>
      <c r="M148" s="47">
        <v>0</v>
      </c>
      <c r="N148" s="47" t="s">
        <v>11475</v>
      </c>
      <c r="O148" s="46">
        <v>0.55000000000000004</v>
      </c>
      <c r="P148" s="47" t="s">
        <v>6602</v>
      </c>
      <c r="Q148" s="47" t="s">
        <v>6602</v>
      </c>
      <c r="R148" s="47" t="s">
        <v>6601</v>
      </c>
      <c r="S148" s="46">
        <v>0</v>
      </c>
    </row>
    <row r="149" spans="1:19" ht="99.95" customHeight="1">
      <c r="A149" s="47" t="s">
        <v>11472</v>
      </c>
      <c r="B149" s="47" t="s">
        <v>11469</v>
      </c>
      <c r="C149" s="47" t="s">
        <v>11474</v>
      </c>
      <c r="D149" s="47" t="s">
        <v>11473</v>
      </c>
      <c r="E149" s="47" t="s">
        <v>6651</v>
      </c>
      <c r="F149" s="47" t="s">
        <v>6626</v>
      </c>
      <c r="G149" s="47" t="s">
        <v>6844</v>
      </c>
      <c r="H149" s="47">
        <v>2021</v>
      </c>
      <c r="I149" s="47" t="s">
        <v>11471</v>
      </c>
      <c r="J149" s="47">
        <v>132</v>
      </c>
      <c r="K149" s="48">
        <v>26349</v>
      </c>
      <c r="L149" s="47" t="s">
        <v>6602</v>
      </c>
      <c r="M149" s="47">
        <v>0</v>
      </c>
      <c r="N149" s="47" t="s">
        <v>11470</v>
      </c>
      <c r="O149" s="46">
        <v>0.71</v>
      </c>
      <c r="P149" s="47" t="s">
        <v>11469</v>
      </c>
      <c r="Q149" s="47" t="s">
        <v>6646</v>
      </c>
      <c r="R149" s="47" t="s">
        <v>6601</v>
      </c>
      <c r="S149" s="46">
        <v>0</v>
      </c>
    </row>
    <row r="150" spans="1:19" ht="99.95" customHeight="1">
      <c r="A150" s="47" t="s">
        <v>11466</v>
      </c>
      <c r="B150" s="47" t="s">
        <v>11463</v>
      </c>
      <c r="C150" s="47" t="s">
        <v>11468</v>
      </c>
      <c r="D150" s="47" t="s">
        <v>11467</v>
      </c>
      <c r="E150" s="47" t="s">
        <v>7097</v>
      </c>
      <c r="F150" s="47" t="s">
        <v>6837</v>
      </c>
      <c r="G150" s="47" t="s">
        <v>6669</v>
      </c>
      <c r="H150" s="47">
        <v>2017</v>
      </c>
      <c r="I150" s="47" t="s">
        <v>11465</v>
      </c>
      <c r="J150" s="47">
        <v>30444</v>
      </c>
      <c r="K150" s="48">
        <v>14639</v>
      </c>
      <c r="L150" s="47" t="s">
        <v>6602</v>
      </c>
      <c r="M150" s="47">
        <v>0</v>
      </c>
      <c r="N150" s="47" t="s">
        <v>11464</v>
      </c>
      <c r="O150" s="46">
        <v>0.71</v>
      </c>
      <c r="P150" s="47" t="s">
        <v>11463</v>
      </c>
      <c r="Q150" s="47" t="s">
        <v>6602</v>
      </c>
      <c r="R150" s="47" t="s">
        <v>6601</v>
      </c>
      <c r="S150" s="46">
        <v>0</v>
      </c>
    </row>
    <row r="151" spans="1:19" ht="99.95" customHeight="1">
      <c r="A151" s="47" t="s">
        <v>11460</v>
      </c>
      <c r="B151" s="47" t="s">
        <v>11457</v>
      </c>
      <c r="C151" s="47" t="s">
        <v>11462</v>
      </c>
      <c r="D151" s="47" t="s">
        <v>11461</v>
      </c>
      <c r="E151" s="47" t="s">
        <v>6609</v>
      </c>
      <c r="F151" s="47" t="s">
        <v>6608</v>
      </c>
      <c r="G151" s="47" t="s">
        <v>6607</v>
      </c>
      <c r="H151" s="47">
        <v>2019</v>
      </c>
      <c r="I151" s="47" t="s">
        <v>11459</v>
      </c>
      <c r="J151" s="47">
        <v>27000</v>
      </c>
      <c r="K151" s="48">
        <v>54714</v>
      </c>
      <c r="L151" s="47" t="s">
        <v>6602</v>
      </c>
      <c r="M151" s="47">
        <v>0</v>
      </c>
      <c r="N151" s="47" t="s">
        <v>11458</v>
      </c>
      <c r="O151" s="46">
        <v>0.71</v>
      </c>
      <c r="P151" s="47" t="s">
        <v>11457</v>
      </c>
      <c r="Q151" s="47" t="s">
        <v>6602</v>
      </c>
      <c r="R151" s="47" t="s">
        <v>6601</v>
      </c>
      <c r="S151" s="46">
        <v>0</v>
      </c>
    </row>
    <row r="152" spans="1:19" ht="99.95" customHeight="1">
      <c r="A152" s="47" t="s">
        <v>11454</v>
      </c>
      <c r="B152" s="47" t="s">
        <v>11451</v>
      </c>
      <c r="C152" s="47" t="s">
        <v>11456</v>
      </c>
      <c r="D152" s="47" t="s">
        <v>11455</v>
      </c>
      <c r="E152" s="47" t="s">
        <v>6772</v>
      </c>
      <c r="F152" s="47" t="s">
        <v>6617</v>
      </c>
      <c r="G152" s="47" t="s">
        <v>6641</v>
      </c>
      <c r="H152" s="47">
        <v>2017</v>
      </c>
      <c r="I152" s="47" t="s">
        <v>11453</v>
      </c>
      <c r="J152" s="47">
        <v>0</v>
      </c>
      <c r="K152" s="48">
        <v>77958</v>
      </c>
      <c r="L152" s="47" t="s">
        <v>6602</v>
      </c>
      <c r="M152" s="47">
        <v>0</v>
      </c>
      <c r="N152" s="47" t="s">
        <v>11452</v>
      </c>
      <c r="O152" s="46">
        <v>0.71</v>
      </c>
      <c r="P152" s="47" t="s">
        <v>11451</v>
      </c>
      <c r="Q152" s="47" t="s">
        <v>6602</v>
      </c>
      <c r="R152" s="47" t="s">
        <v>6601</v>
      </c>
      <c r="S152" s="46">
        <v>0</v>
      </c>
    </row>
    <row r="153" spans="1:19" ht="99.95" customHeight="1">
      <c r="A153" s="47" t="s">
        <v>11448</v>
      </c>
      <c r="B153" s="47" t="s">
        <v>11445</v>
      </c>
      <c r="C153" s="47" t="s">
        <v>11450</v>
      </c>
      <c r="D153" s="47" t="s">
        <v>11449</v>
      </c>
      <c r="E153" s="47" t="s">
        <v>7738</v>
      </c>
      <c r="F153" s="47" t="s">
        <v>6642</v>
      </c>
      <c r="G153" s="47" t="s">
        <v>6678</v>
      </c>
      <c r="H153" s="47">
        <v>2020</v>
      </c>
      <c r="I153" s="47" t="s">
        <v>11447</v>
      </c>
      <c r="J153" s="47">
        <v>6980</v>
      </c>
      <c r="K153" s="48">
        <v>25917</v>
      </c>
      <c r="L153" s="47" t="s">
        <v>6602</v>
      </c>
      <c r="M153" s="47">
        <v>0</v>
      </c>
      <c r="N153" s="47" t="s">
        <v>11446</v>
      </c>
      <c r="O153" s="46">
        <v>0.71</v>
      </c>
      <c r="P153" s="47" t="s">
        <v>11445</v>
      </c>
      <c r="Q153" s="47" t="s">
        <v>6602</v>
      </c>
      <c r="R153" s="47" t="s">
        <v>6601</v>
      </c>
      <c r="S153" s="46">
        <v>0</v>
      </c>
    </row>
    <row r="154" spans="1:19" ht="99.95" customHeight="1">
      <c r="A154" s="47" t="s">
        <v>11442</v>
      </c>
      <c r="B154" s="47" t="s">
        <v>11439</v>
      </c>
      <c r="C154" s="47" t="s">
        <v>11444</v>
      </c>
      <c r="D154" s="47" t="s">
        <v>11443</v>
      </c>
      <c r="E154" s="47" t="s">
        <v>6627</v>
      </c>
      <c r="F154" s="47" t="s">
        <v>6626</v>
      </c>
      <c r="G154" s="47" t="s">
        <v>6625</v>
      </c>
      <c r="H154" s="47">
        <v>2021</v>
      </c>
      <c r="I154" s="47" t="s">
        <v>11441</v>
      </c>
      <c r="J154" s="47">
        <v>0</v>
      </c>
      <c r="K154" s="48">
        <v>173808</v>
      </c>
      <c r="L154" s="47" t="s">
        <v>6602</v>
      </c>
      <c r="M154" s="47">
        <v>0</v>
      </c>
      <c r="N154" s="47" t="s">
        <v>11440</v>
      </c>
      <c r="O154" s="46">
        <v>0.71</v>
      </c>
      <c r="P154" s="47" t="s">
        <v>11439</v>
      </c>
      <c r="Q154" s="47" t="s">
        <v>6602</v>
      </c>
      <c r="R154" s="47" t="s">
        <v>6601</v>
      </c>
      <c r="S154" s="46">
        <v>0</v>
      </c>
    </row>
    <row r="155" spans="1:19" ht="99.95" customHeight="1">
      <c r="A155" s="47" t="s">
        <v>11436</v>
      </c>
      <c r="B155" s="47" t="s">
        <v>11433</v>
      </c>
      <c r="C155" s="47" t="s">
        <v>11438</v>
      </c>
      <c r="D155" s="47" t="s">
        <v>11437</v>
      </c>
      <c r="E155" s="47" t="s">
        <v>6643</v>
      </c>
      <c r="F155" s="47" t="s">
        <v>6642</v>
      </c>
      <c r="G155" s="47" t="s">
        <v>6678</v>
      </c>
      <c r="H155" s="47">
        <v>2018</v>
      </c>
      <c r="I155" s="47" t="s">
        <v>11435</v>
      </c>
      <c r="J155" s="47">
        <v>106500</v>
      </c>
      <c r="K155" s="48">
        <v>115396</v>
      </c>
      <c r="L155" s="47" t="s">
        <v>6602</v>
      </c>
      <c r="M155" s="47">
        <v>0</v>
      </c>
      <c r="N155" s="47" t="s">
        <v>11434</v>
      </c>
      <c r="O155" s="46">
        <v>0.55000000000000004</v>
      </c>
      <c r="P155" s="47" t="s">
        <v>11433</v>
      </c>
      <c r="Q155" s="47" t="s">
        <v>6602</v>
      </c>
      <c r="R155" s="47" t="s">
        <v>6601</v>
      </c>
      <c r="S155" s="46">
        <v>0</v>
      </c>
    </row>
    <row r="156" spans="1:19" ht="99.95" customHeight="1">
      <c r="A156" s="47" t="s">
        <v>11430</v>
      </c>
      <c r="B156" s="47" t="s">
        <v>11427</v>
      </c>
      <c r="C156" s="47" t="s">
        <v>11432</v>
      </c>
      <c r="D156" s="47" t="s">
        <v>11431</v>
      </c>
      <c r="E156" s="47" t="s">
        <v>6716</v>
      </c>
      <c r="F156" s="47" t="s">
        <v>6626</v>
      </c>
      <c r="G156" s="47" t="s">
        <v>6625</v>
      </c>
      <c r="H156" s="47">
        <v>2021</v>
      </c>
      <c r="I156" s="47" t="s">
        <v>11429</v>
      </c>
      <c r="J156" s="47">
        <v>21334</v>
      </c>
      <c r="K156" s="48">
        <v>21334</v>
      </c>
      <c r="L156" s="47" t="s">
        <v>6602</v>
      </c>
      <c r="M156" s="47">
        <v>0</v>
      </c>
      <c r="N156" s="47" t="s">
        <v>11428</v>
      </c>
      <c r="O156" s="46">
        <v>0.55000000000000004</v>
      </c>
      <c r="P156" s="47" t="s">
        <v>11427</v>
      </c>
      <c r="Q156" s="47" t="s">
        <v>6602</v>
      </c>
      <c r="R156" s="47" t="s">
        <v>6601</v>
      </c>
      <c r="S156" s="46">
        <v>0</v>
      </c>
    </row>
    <row r="157" spans="1:19" ht="99.95" customHeight="1">
      <c r="A157" s="47" t="s">
        <v>11424</v>
      </c>
      <c r="B157" s="47" t="s">
        <v>11421</v>
      </c>
      <c r="C157" s="47" t="s">
        <v>11426</v>
      </c>
      <c r="D157" s="47" t="s">
        <v>11425</v>
      </c>
      <c r="E157" s="47" t="s">
        <v>7678</v>
      </c>
      <c r="F157" s="47" t="s">
        <v>6626</v>
      </c>
      <c r="G157" s="47" t="s">
        <v>6844</v>
      </c>
      <c r="H157" s="47">
        <v>2022</v>
      </c>
      <c r="I157" s="47" t="s">
        <v>11423</v>
      </c>
      <c r="J157" s="47">
        <v>99415</v>
      </c>
      <c r="K157" s="48">
        <v>159283</v>
      </c>
      <c r="L157" s="47" t="s">
        <v>6602</v>
      </c>
      <c r="M157" s="47">
        <v>0</v>
      </c>
      <c r="N157" s="47" t="s">
        <v>11422</v>
      </c>
      <c r="O157" s="46">
        <v>0.71</v>
      </c>
      <c r="P157" s="47" t="s">
        <v>11421</v>
      </c>
      <c r="Q157" s="47" t="s">
        <v>6602</v>
      </c>
      <c r="R157" s="47" t="s">
        <v>6601</v>
      </c>
      <c r="S157" s="46">
        <v>0</v>
      </c>
    </row>
    <row r="158" spans="1:19" ht="99.95" customHeight="1">
      <c r="A158" s="47" t="s">
        <v>11418</v>
      </c>
      <c r="B158" s="47" t="s">
        <v>11415</v>
      </c>
      <c r="C158" s="47" t="s">
        <v>11420</v>
      </c>
      <c r="D158" s="47" t="s">
        <v>11419</v>
      </c>
      <c r="E158" s="47" t="s">
        <v>7089</v>
      </c>
      <c r="F158" s="47" t="s">
        <v>6642</v>
      </c>
      <c r="G158" s="47" t="s">
        <v>6641</v>
      </c>
      <c r="H158" s="47">
        <v>2019</v>
      </c>
      <c r="I158" s="47" t="s">
        <v>11417</v>
      </c>
      <c r="J158" s="47">
        <v>0</v>
      </c>
      <c r="K158" s="48">
        <v>72701</v>
      </c>
      <c r="L158" s="47" t="s">
        <v>6602</v>
      </c>
      <c r="M158" s="47">
        <v>0</v>
      </c>
      <c r="N158" s="47" t="s">
        <v>11416</v>
      </c>
      <c r="O158" s="46">
        <v>0.71</v>
      </c>
      <c r="P158" s="47" t="s">
        <v>11415</v>
      </c>
      <c r="Q158" s="47" t="s">
        <v>6602</v>
      </c>
      <c r="R158" s="47" t="s">
        <v>6601</v>
      </c>
      <c r="S158" s="46">
        <v>0</v>
      </c>
    </row>
    <row r="159" spans="1:19" ht="99.95" customHeight="1">
      <c r="A159" s="47" t="s">
        <v>11413</v>
      </c>
      <c r="B159" s="47" t="s">
        <v>11410</v>
      </c>
      <c r="C159" s="47" t="s">
        <v>6602</v>
      </c>
      <c r="D159" s="47" t="s">
        <v>11414</v>
      </c>
      <c r="E159" s="47" t="s">
        <v>9762</v>
      </c>
      <c r="F159" s="47" t="s">
        <v>6642</v>
      </c>
      <c r="G159" s="47" t="s">
        <v>6641</v>
      </c>
      <c r="H159" s="47">
        <v>2018</v>
      </c>
      <c r="I159" s="47" t="s">
        <v>11412</v>
      </c>
      <c r="J159" s="47">
        <v>41135</v>
      </c>
      <c r="K159" s="48">
        <v>63589</v>
      </c>
      <c r="L159" s="47" t="s">
        <v>6602</v>
      </c>
      <c r="M159" s="47">
        <v>0</v>
      </c>
      <c r="N159" s="47" t="s">
        <v>11411</v>
      </c>
      <c r="O159" s="46">
        <v>0.71</v>
      </c>
      <c r="P159" s="47" t="s">
        <v>11410</v>
      </c>
      <c r="Q159" s="47" t="s">
        <v>6602</v>
      </c>
      <c r="R159" s="47" t="s">
        <v>6601</v>
      </c>
      <c r="S159" s="46">
        <v>0</v>
      </c>
    </row>
    <row r="160" spans="1:19" ht="99.95" customHeight="1">
      <c r="A160" s="47" t="s">
        <v>11407</v>
      </c>
      <c r="B160" s="47" t="s">
        <v>11404</v>
      </c>
      <c r="C160" s="47" t="s">
        <v>11409</v>
      </c>
      <c r="D160" s="47" t="s">
        <v>11408</v>
      </c>
      <c r="E160" s="47" t="s">
        <v>11330</v>
      </c>
      <c r="F160" s="47" t="s">
        <v>6642</v>
      </c>
      <c r="G160" s="47" t="s">
        <v>6641</v>
      </c>
      <c r="H160" s="47">
        <v>2020</v>
      </c>
      <c r="I160" s="47" t="s">
        <v>11406</v>
      </c>
      <c r="J160" s="47">
        <v>0</v>
      </c>
      <c r="K160" s="48">
        <v>108043</v>
      </c>
      <c r="L160" s="47" t="s">
        <v>6602</v>
      </c>
      <c r="M160" s="47">
        <v>0</v>
      </c>
      <c r="N160" s="47" t="s">
        <v>11405</v>
      </c>
      <c r="O160" s="46">
        <v>0.71</v>
      </c>
      <c r="P160" s="47" t="s">
        <v>11404</v>
      </c>
      <c r="Q160" s="47" t="s">
        <v>6602</v>
      </c>
      <c r="R160" s="47" t="s">
        <v>6601</v>
      </c>
      <c r="S160" s="46">
        <v>0</v>
      </c>
    </row>
    <row r="161" spans="1:19" ht="99.95" customHeight="1">
      <c r="A161" s="47" t="s">
        <v>11401</v>
      </c>
      <c r="B161" s="47" t="s">
        <v>11398</v>
      </c>
      <c r="C161" s="47" t="s">
        <v>11403</v>
      </c>
      <c r="D161" s="47" t="s">
        <v>11402</v>
      </c>
      <c r="E161" s="47" t="s">
        <v>6845</v>
      </c>
      <c r="F161" s="47" t="s">
        <v>6626</v>
      </c>
      <c r="G161" s="47" t="s">
        <v>6844</v>
      </c>
      <c r="H161" s="47">
        <v>2022</v>
      </c>
      <c r="I161" s="47" t="s">
        <v>11400</v>
      </c>
      <c r="J161" s="47">
        <v>39</v>
      </c>
      <c r="K161" s="48">
        <v>27634</v>
      </c>
      <c r="L161" s="47" t="s">
        <v>6602</v>
      </c>
      <c r="M161" s="47">
        <v>0</v>
      </c>
      <c r="N161" s="47" t="s">
        <v>11399</v>
      </c>
      <c r="O161" s="46">
        <v>0.71</v>
      </c>
      <c r="P161" s="47" t="s">
        <v>11398</v>
      </c>
      <c r="Q161" s="47" t="s">
        <v>6602</v>
      </c>
      <c r="R161" s="47" t="s">
        <v>6601</v>
      </c>
      <c r="S161" s="46">
        <v>0</v>
      </c>
    </row>
    <row r="162" spans="1:19" ht="99.95" customHeight="1">
      <c r="A162" s="47" t="s">
        <v>11395</v>
      </c>
      <c r="B162" s="47" t="s">
        <v>11392</v>
      </c>
      <c r="C162" s="47" t="s">
        <v>11397</v>
      </c>
      <c r="D162" s="47" t="s">
        <v>11396</v>
      </c>
      <c r="E162" s="47" t="s">
        <v>6889</v>
      </c>
      <c r="F162" s="47" t="s">
        <v>6670</v>
      </c>
      <c r="G162" s="47" t="s">
        <v>6669</v>
      </c>
      <c r="H162" s="47">
        <v>2019</v>
      </c>
      <c r="I162" s="47" t="s">
        <v>11394</v>
      </c>
      <c r="J162" s="47">
        <v>0</v>
      </c>
      <c r="K162" s="48">
        <v>44780</v>
      </c>
      <c r="L162" s="47" t="s">
        <v>6602</v>
      </c>
      <c r="M162" s="47">
        <v>0</v>
      </c>
      <c r="N162" s="47" t="s">
        <v>11393</v>
      </c>
      <c r="O162" s="46">
        <v>0.71</v>
      </c>
      <c r="P162" s="47" t="s">
        <v>11392</v>
      </c>
      <c r="Q162" s="47" t="s">
        <v>6602</v>
      </c>
      <c r="R162" s="47" t="s">
        <v>6601</v>
      </c>
      <c r="S162" s="46">
        <v>0</v>
      </c>
    </row>
    <row r="163" spans="1:19" ht="99.95" customHeight="1">
      <c r="A163" s="47" t="s">
        <v>11389</v>
      </c>
      <c r="B163" s="47" t="s">
        <v>11386</v>
      </c>
      <c r="C163" s="47" t="s">
        <v>11391</v>
      </c>
      <c r="D163" s="47" t="s">
        <v>11390</v>
      </c>
      <c r="E163" s="47" t="s">
        <v>7335</v>
      </c>
      <c r="F163" s="47" t="s">
        <v>7041</v>
      </c>
      <c r="G163" s="47" t="s">
        <v>7118</v>
      </c>
      <c r="H163" s="47">
        <v>2021</v>
      </c>
      <c r="I163" s="47" t="s">
        <v>11388</v>
      </c>
      <c r="J163" s="47">
        <v>8233</v>
      </c>
      <c r="K163" s="48">
        <v>10823</v>
      </c>
      <c r="L163" s="47" t="s">
        <v>6602</v>
      </c>
      <c r="M163" s="47">
        <v>0</v>
      </c>
      <c r="N163" s="47" t="s">
        <v>11387</v>
      </c>
      <c r="O163" s="46">
        <v>0.55000000000000004</v>
      </c>
      <c r="P163" s="47" t="s">
        <v>11386</v>
      </c>
      <c r="Q163" s="47" t="s">
        <v>6602</v>
      </c>
      <c r="R163" s="47" t="s">
        <v>6601</v>
      </c>
      <c r="S163" s="46">
        <v>0</v>
      </c>
    </row>
    <row r="164" spans="1:19" ht="99.95" customHeight="1">
      <c r="A164" s="47" t="s">
        <v>11383</v>
      </c>
      <c r="B164" s="47" t="s">
        <v>11380</v>
      </c>
      <c r="C164" s="47" t="s">
        <v>11385</v>
      </c>
      <c r="D164" s="47" t="s">
        <v>11384</v>
      </c>
      <c r="E164" s="47" t="s">
        <v>7838</v>
      </c>
      <c r="F164" s="47" t="s">
        <v>6642</v>
      </c>
      <c r="G164" s="47" t="s">
        <v>6641</v>
      </c>
      <c r="H164" s="47">
        <v>2019</v>
      </c>
      <c r="I164" s="47" t="s">
        <v>11382</v>
      </c>
      <c r="J164" s="47">
        <v>0</v>
      </c>
      <c r="K164" s="48">
        <v>3793</v>
      </c>
      <c r="L164" s="47" t="s">
        <v>6602</v>
      </c>
      <c r="M164" s="47">
        <v>0</v>
      </c>
      <c r="N164" s="47" t="s">
        <v>11381</v>
      </c>
      <c r="O164" s="46">
        <v>0.55000000000000004</v>
      </c>
      <c r="P164" s="47" t="s">
        <v>11380</v>
      </c>
      <c r="Q164" s="47" t="s">
        <v>6602</v>
      </c>
      <c r="R164" s="47" t="s">
        <v>6601</v>
      </c>
      <c r="S164" s="46">
        <v>0</v>
      </c>
    </row>
    <row r="165" spans="1:19" ht="99.95" customHeight="1">
      <c r="A165" s="47" t="s">
        <v>6602</v>
      </c>
      <c r="B165" s="47" t="s">
        <v>11379</v>
      </c>
      <c r="C165" s="47" t="s">
        <v>11379</v>
      </c>
      <c r="D165" s="47" t="s">
        <v>11379</v>
      </c>
      <c r="E165" s="47" t="s">
        <v>6720</v>
      </c>
      <c r="F165" s="47" t="s">
        <v>6719</v>
      </c>
      <c r="G165" s="47" t="s">
        <v>6719</v>
      </c>
      <c r="H165" s="47">
        <v>1996</v>
      </c>
      <c r="I165" s="47" t="s">
        <v>6602</v>
      </c>
      <c r="J165" s="47">
        <v>0</v>
      </c>
      <c r="K165" s="48">
        <v>0</v>
      </c>
      <c r="L165" s="47" t="s">
        <v>6602</v>
      </c>
      <c r="M165" s="47">
        <v>0</v>
      </c>
      <c r="N165" s="47">
        <v>0</v>
      </c>
      <c r="O165" s="46">
        <v>0.55000000000000004</v>
      </c>
      <c r="P165" s="47" t="s">
        <v>6602</v>
      </c>
      <c r="Q165" s="47" t="s">
        <v>6602</v>
      </c>
      <c r="R165" s="47" t="s">
        <v>6601</v>
      </c>
      <c r="S165" s="46">
        <v>0</v>
      </c>
    </row>
    <row r="166" spans="1:19" ht="99.95" customHeight="1">
      <c r="A166" s="47" t="s">
        <v>11376</v>
      </c>
      <c r="B166" s="47" t="s">
        <v>11373</v>
      </c>
      <c r="C166" s="47" t="s">
        <v>11378</v>
      </c>
      <c r="D166" s="47" t="s">
        <v>11377</v>
      </c>
      <c r="E166" s="47" t="s">
        <v>7738</v>
      </c>
      <c r="F166" s="47" t="s">
        <v>6670</v>
      </c>
      <c r="G166" s="47" t="s">
        <v>6669</v>
      </c>
      <c r="H166" s="47">
        <v>2019</v>
      </c>
      <c r="I166" s="47" t="s">
        <v>11375</v>
      </c>
      <c r="J166" s="47">
        <v>0</v>
      </c>
      <c r="K166" s="48">
        <v>32471</v>
      </c>
      <c r="L166" s="47" t="s">
        <v>6602</v>
      </c>
      <c r="M166" s="47">
        <v>0</v>
      </c>
      <c r="N166" s="47" t="s">
        <v>11374</v>
      </c>
      <c r="O166" s="46">
        <v>0.71</v>
      </c>
      <c r="P166" s="47" t="s">
        <v>11373</v>
      </c>
      <c r="Q166" s="47" t="s">
        <v>6602</v>
      </c>
      <c r="R166" s="47" t="s">
        <v>6601</v>
      </c>
      <c r="S166" s="46">
        <v>0</v>
      </c>
    </row>
    <row r="167" spans="1:19" ht="99.95" customHeight="1">
      <c r="A167" s="47" t="s">
        <v>11370</v>
      </c>
      <c r="B167" s="47" t="s">
        <v>11367</v>
      </c>
      <c r="C167" s="47" t="s">
        <v>11372</v>
      </c>
      <c r="D167" s="47" t="s">
        <v>11371</v>
      </c>
      <c r="E167" s="47" t="s">
        <v>6741</v>
      </c>
      <c r="F167" s="47" t="s">
        <v>6626</v>
      </c>
      <c r="G167" s="47" t="s">
        <v>6625</v>
      </c>
      <c r="H167" s="47">
        <v>2021</v>
      </c>
      <c r="I167" s="47" t="s">
        <v>11369</v>
      </c>
      <c r="J167" s="47">
        <v>1</v>
      </c>
      <c r="K167" s="48">
        <v>15752</v>
      </c>
      <c r="L167" s="47" t="s">
        <v>6602</v>
      </c>
      <c r="M167" s="47">
        <v>0</v>
      </c>
      <c r="N167" s="47" t="s">
        <v>11368</v>
      </c>
      <c r="O167" s="46">
        <v>0.71</v>
      </c>
      <c r="P167" s="47" t="s">
        <v>11367</v>
      </c>
      <c r="Q167" s="47" t="s">
        <v>6736</v>
      </c>
      <c r="R167" s="47" t="s">
        <v>6601</v>
      </c>
      <c r="S167" s="46">
        <v>0</v>
      </c>
    </row>
    <row r="168" spans="1:19" ht="99.95" customHeight="1">
      <c r="A168" s="47" t="s">
        <v>6602</v>
      </c>
      <c r="B168" s="47" t="s">
        <v>11366</v>
      </c>
      <c r="C168" s="47" t="s">
        <v>11366</v>
      </c>
      <c r="D168" s="47" t="s">
        <v>11366</v>
      </c>
      <c r="E168" s="47" t="s">
        <v>6720</v>
      </c>
      <c r="F168" s="47" t="s">
        <v>6719</v>
      </c>
      <c r="G168" s="47" t="s">
        <v>6719</v>
      </c>
      <c r="H168" s="47">
        <v>1996</v>
      </c>
      <c r="I168" s="47" t="s">
        <v>6602</v>
      </c>
      <c r="J168" s="47">
        <v>0</v>
      </c>
      <c r="K168" s="48">
        <v>0</v>
      </c>
      <c r="L168" s="47" t="s">
        <v>6602</v>
      </c>
      <c r="M168" s="47">
        <v>0</v>
      </c>
      <c r="N168" s="47">
        <v>0</v>
      </c>
      <c r="O168" s="46">
        <v>0.55000000000000004</v>
      </c>
      <c r="P168" s="47" t="s">
        <v>6602</v>
      </c>
      <c r="Q168" s="47" t="s">
        <v>6602</v>
      </c>
      <c r="R168" s="47" t="s">
        <v>6601</v>
      </c>
      <c r="S168" s="46">
        <v>0</v>
      </c>
    </row>
    <row r="169" spans="1:19" ht="99.95" customHeight="1">
      <c r="A169" s="47" t="s">
        <v>11363</v>
      </c>
      <c r="B169" s="47" t="s">
        <v>11360</v>
      </c>
      <c r="C169" s="47" t="s">
        <v>11365</v>
      </c>
      <c r="D169" s="47" t="s">
        <v>11364</v>
      </c>
      <c r="E169" s="47" t="s">
        <v>8210</v>
      </c>
      <c r="F169" s="47" t="s">
        <v>6670</v>
      </c>
      <c r="G169" s="47" t="s">
        <v>6669</v>
      </c>
      <c r="H169" s="47">
        <v>2019</v>
      </c>
      <c r="I169" s="47" t="s">
        <v>11362</v>
      </c>
      <c r="J169" s="47">
        <v>0</v>
      </c>
      <c r="K169" s="48">
        <v>58402</v>
      </c>
      <c r="L169" s="47" t="s">
        <v>6602</v>
      </c>
      <c r="M169" s="47">
        <v>0</v>
      </c>
      <c r="N169" s="47" t="s">
        <v>11361</v>
      </c>
      <c r="O169" s="46">
        <v>0.71</v>
      </c>
      <c r="P169" s="47" t="s">
        <v>11360</v>
      </c>
      <c r="Q169" s="47" t="s">
        <v>6602</v>
      </c>
      <c r="R169" s="47" t="s">
        <v>6601</v>
      </c>
      <c r="S169" s="46">
        <v>0</v>
      </c>
    </row>
    <row r="170" spans="1:19" ht="99.95" customHeight="1">
      <c r="A170" s="47" t="s">
        <v>11357</v>
      </c>
      <c r="B170" s="47" t="s">
        <v>11354</v>
      </c>
      <c r="C170" s="47" t="s">
        <v>11359</v>
      </c>
      <c r="D170" s="47" t="s">
        <v>11358</v>
      </c>
      <c r="E170" s="47" t="s">
        <v>8517</v>
      </c>
      <c r="F170" s="47" t="s">
        <v>6626</v>
      </c>
      <c r="G170" s="47" t="s">
        <v>6625</v>
      </c>
      <c r="H170" s="47">
        <v>2021</v>
      </c>
      <c r="I170" s="47" t="s">
        <v>11356</v>
      </c>
      <c r="J170" s="47">
        <v>0</v>
      </c>
      <c r="K170" s="48">
        <v>118118</v>
      </c>
      <c r="L170" s="47" t="s">
        <v>6602</v>
      </c>
      <c r="M170" s="47">
        <v>0</v>
      </c>
      <c r="N170" s="47" t="s">
        <v>11355</v>
      </c>
      <c r="O170" s="46">
        <v>0.71</v>
      </c>
      <c r="P170" s="47" t="s">
        <v>11354</v>
      </c>
      <c r="Q170" s="47" t="s">
        <v>6602</v>
      </c>
      <c r="R170" s="47" t="s">
        <v>6601</v>
      </c>
      <c r="S170" s="46">
        <v>0</v>
      </c>
    </row>
    <row r="171" spans="1:19" ht="99.95" customHeight="1">
      <c r="A171" s="47" t="s">
        <v>11350</v>
      </c>
      <c r="B171" s="47" t="s">
        <v>11347</v>
      </c>
      <c r="C171" s="47" t="s">
        <v>11353</v>
      </c>
      <c r="D171" s="47" t="s">
        <v>11352</v>
      </c>
      <c r="E171" s="47" t="s">
        <v>8743</v>
      </c>
      <c r="F171" s="47" t="s">
        <v>7026</v>
      </c>
      <c r="G171" s="47" t="s">
        <v>11351</v>
      </c>
      <c r="H171" s="47">
        <v>2014</v>
      </c>
      <c r="I171" s="47" t="s">
        <v>11349</v>
      </c>
      <c r="J171" s="47">
        <v>108275</v>
      </c>
      <c r="K171" s="48">
        <v>1518</v>
      </c>
      <c r="L171" s="47" t="s">
        <v>6602</v>
      </c>
      <c r="M171" s="47">
        <v>0</v>
      </c>
      <c r="N171" s="47" t="s">
        <v>11348</v>
      </c>
      <c r="O171" s="46">
        <v>0.55000000000000004</v>
      </c>
      <c r="P171" s="47" t="s">
        <v>11347</v>
      </c>
      <c r="Q171" s="47" t="s">
        <v>6602</v>
      </c>
      <c r="R171" s="47" t="s">
        <v>11346</v>
      </c>
      <c r="S171" s="46">
        <v>0</v>
      </c>
    </row>
    <row r="172" spans="1:19" ht="99.95" customHeight="1">
      <c r="A172" s="47" t="s">
        <v>11342</v>
      </c>
      <c r="B172" s="47" t="s">
        <v>11339</v>
      </c>
      <c r="C172" s="47" t="s">
        <v>11345</v>
      </c>
      <c r="D172" s="47" t="s">
        <v>11344</v>
      </c>
      <c r="E172" s="47" t="s">
        <v>6869</v>
      </c>
      <c r="F172" s="47" t="s">
        <v>6626</v>
      </c>
      <c r="G172" s="47" t="s">
        <v>11343</v>
      </c>
      <c r="H172" s="47">
        <v>2021</v>
      </c>
      <c r="I172" s="47" t="s">
        <v>11341</v>
      </c>
      <c r="J172" s="47">
        <v>6076</v>
      </c>
      <c r="K172" s="48">
        <v>7603</v>
      </c>
      <c r="L172" s="47" t="s">
        <v>6602</v>
      </c>
      <c r="M172" s="47">
        <v>0</v>
      </c>
      <c r="N172" s="47" t="s">
        <v>11340</v>
      </c>
      <c r="O172" s="46">
        <v>0.55000000000000004</v>
      </c>
      <c r="P172" s="47" t="s">
        <v>11339</v>
      </c>
      <c r="Q172" s="47" t="s">
        <v>6602</v>
      </c>
      <c r="R172" s="47" t="s">
        <v>6601</v>
      </c>
      <c r="S172" s="46">
        <v>0</v>
      </c>
    </row>
    <row r="173" spans="1:19" ht="99.95" customHeight="1">
      <c r="A173" s="47" t="s">
        <v>11336</v>
      </c>
      <c r="B173" s="47" t="s">
        <v>11333</v>
      </c>
      <c r="C173" s="47" t="s">
        <v>11338</v>
      </c>
      <c r="D173" s="47" t="s">
        <v>11337</v>
      </c>
      <c r="E173" s="47" t="s">
        <v>8198</v>
      </c>
      <c r="F173" s="47" t="s">
        <v>6642</v>
      </c>
      <c r="G173" s="47" t="s">
        <v>6641</v>
      </c>
      <c r="H173" s="47">
        <v>2018</v>
      </c>
      <c r="I173" s="47" t="s">
        <v>11335</v>
      </c>
      <c r="J173" s="47">
        <v>0</v>
      </c>
      <c r="K173" s="48">
        <v>104070</v>
      </c>
      <c r="L173" s="47" t="s">
        <v>6602</v>
      </c>
      <c r="M173" s="47">
        <v>0</v>
      </c>
      <c r="N173" s="47" t="s">
        <v>11334</v>
      </c>
      <c r="O173" s="46">
        <v>0.71</v>
      </c>
      <c r="P173" s="47" t="s">
        <v>11333</v>
      </c>
      <c r="Q173" s="47" t="s">
        <v>6602</v>
      </c>
      <c r="R173" s="47" t="s">
        <v>6601</v>
      </c>
      <c r="S173" s="46">
        <v>0</v>
      </c>
    </row>
    <row r="174" spans="1:19" ht="99.95" customHeight="1">
      <c r="A174" s="47" t="s">
        <v>11329</v>
      </c>
      <c r="B174" s="47" t="s">
        <v>11326</v>
      </c>
      <c r="C174" s="47" t="s">
        <v>11332</v>
      </c>
      <c r="D174" s="47" t="s">
        <v>11331</v>
      </c>
      <c r="E174" s="47" t="s">
        <v>11330</v>
      </c>
      <c r="F174" s="47" t="s">
        <v>6670</v>
      </c>
      <c r="G174" s="47" t="s">
        <v>6669</v>
      </c>
      <c r="H174" s="47">
        <v>2019</v>
      </c>
      <c r="I174" s="47" t="s">
        <v>11328</v>
      </c>
      <c r="J174" s="47">
        <v>655</v>
      </c>
      <c r="K174" s="48">
        <v>56929</v>
      </c>
      <c r="L174" s="47" t="s">
        <v>6602</v>
      </c>
      <c r="M174" s="47">
        <v>0</v>
      </c>
      <c r="N174" s="47" t="s">
        <v>11327</v>
      </c>
      <c r="O174" s="46">
        <v>0.71</v>
      </c>
      <c r="P174" s="47" t="s">
        <v>11326</v>
      </c>
      <c r="Q174" s="47" t="s">
        <v>6602</v>
      </c>
      <c r="R174" s="47" t="s">
        <v>6601</v>
      </c>
      <c r="S174" s="46">
        <v>0</v>
      </c>
    </row>
    <row r="175" spans="1:19" ht="99.95" customHeight="1">
      <c r="A175" s="47" t="s">
        <v>6602</v>
      </c>
      <c r="B175" s="47" t="s">
        <v>11325</v>
      </c>
      <c r="C175" s="47" t="s">
        <v>11325</v>
      </c>
      <c r="D175" s="47" t="s">
        <v>11325</v>
      </c>
      <c r="E175" s="47" t="s">
        <v>6720</v>
      </c>
      <c r="F175" s="47" t="s">
        <v>6719</v>
      </c>
      <c r="G175" s="47" t="s">
        <v>6719</v>
      </c>
      <c r="H175" s="47">
        <v>1996</v>
      </c>
      <c r="I175" s="47" t="s">
        <v>6602</v>
      </c>
      <c r="J175" s="47">
        <v>0</v>
      </c>
      <c r="K175" s="48">
        <v>0</v>
      </c>
      <c r="L175" s="47" t="s">
        <v>6602</v>
      </c>
      <c r="M175" s="47">
        <v>0</v>
      </c>
      <c r="N175" s="47">
        <v>0</v>
      </c>
      <c r="O175" s="46">
        <v>0.55000000000000004</v>
      </c>
      <c r="P175" s="47" t="s">
        <v>6602</v>
      </c>
      <c r="Q175" s="47" t="s">
        <v>6602</v>
      </c>
      <c r="R175" s="47" t="s">
        <v>6601</v>
      </c>
      <c r="S175" s="46">
        <v>0</v>
      </c>
    </row>
    <row r="176" spans="1:19" ht="99.95" customHeight="1">
      <c r="A176" s="47" t="s">
        <v>11322</v>
      </c>
      <c r="B176" s="47" t="s">
        <v>11319</v>
      </c>
      <c r="C176" s="47" t="s">
        <v>11324</v>
      </c>
      <c r="D176" s="47" t="s">
        <v>11323</v>
      </c>
      <c r="E176" s="47" t="s">
        <v>8569</v>
      </c>
      <c r="F176" s="47" t="s">
        <v>6642</v>
      </c>
      <c r="G176" s="47" t="s">
        <v>6641</v>
      </c>
      <c r="H176" s="47">
        <v>2019</v>
      </c>
      <c r="I176" s="47" t="s">
        <v>11321</v>
      </c>
      <c r="J176" s="47">
        <v>0</v>
      </c>
      <c r="K176" s="48">
        <v>14075</v>
      </c>
      <c r="L176" s="47" t="s">
        <v>6602</v>
      </c>
      <c r="M176" s="47">
        <v>0</v>
      </c>
      <c r="N176" s="47" t="s">
        <v>11320</v>
      </c>
      <c r="O176" s="46">
        <v>0.55000000000000004</v>
      </c>
      <c r="P176" s="47" t="s">
        <v>11319</v>
      </c>
      <c r="Q176" s="47" t="s">
        <v>6602</v>
      </c>
      <c r="R176" s="47" t="s">
        <v>6601</v>
      </c>
      <c r="S176" s="46">
        <v>0</v>
      </c>
    </row>
    <row r="177" spans="1:19" ht="99.95" customHeight="1">
      <c r="A177" s="47" t="s">
        <v>11316</v>
      </c>
      <c r="B177" s="47" t="s">
        <v>10421</v>
      </c>
      <c r="C177" s="47" t="s">
        <v>11318</v>
      </c>
      <c r="D177" s="47" t="s">
        <v>11317</v>
      </c>
      <c r="E177" s="47" t="s">
        <v>7519</v>
      </c>
      <c r="F177" s="47" t="s">
        <v>6670</v>
      </c>
      <c r="G177" s="47" t="s">
        <v>6669</v>
      </c>
      <c r="H177" s="47">
        <v>2018</v>
      </c>
      <c r="I177" s="47" t="s">
        <v>11315</v>
      </c>
      <c r="J177" s="47">
        <v>65800</v>
      </c>
      <c r="K177" s="48">
        <v>65800</v>
      </c>
      <c r="L177" s="47" t="s">
        <v>6602</v>
      </c>
      <c r="M177" s="47">
        <v>0</v>
      </c>
      <c r="N177" s="47">
        <v>0</v>
      </c>
      <c r="O177" s="46">
        <v>0.55000000000000004</v>
      </c>
      <c r="P177" s="47" t="s">
        <v>10421</v>
      </c>
      <c r="Q177" s="47" t="s">
        <v>6602</v>
      </c>
      <c r="R177" s="47" t="s">
        <v>6601</v>
      </c>
      <c r="S177" s="46">
        <v>0</v>
      </c>
    </row>
    <row r="178" spans="1:19" ht="99.95" customHeight="1">
      <c r="A178" s="47" t="s">
        <v>11312</v>
      </c>
      <c r="B178" s="47" t="s">
        <v>11309</v>
      </c>
      <c r="C178" s="47" t="s">
        <v>11314</v>
      </c>
      <c r="D178" s="47" t="s">
        <v>11313</v>
      </c>
      <c r="E178" s="47" t="s">
        <v>9719</v>
      </c>
      <c r="F178" s="47" t="s">
        <v>6626</v>
      </c>
      <c r="G178" s="47" t="s">
        <v>6625</v>
      </c>
      <c r="H178" s="47">
        <v>2021</v>
      </c>
      <c r="I178" s="47" t="s">
        <v>11311</v>
      </c>
      <c r="J178" s="47">
        <v>11188</v>
      </c>
      <c r="K178" s="48">
        <v>11930</v>
      </c>
      <c r="L178" s="47" t="s">
        <v>6602</v>
      </c>
      <c r="M178" s="47">
        <v>0</v>
      </c>
      <c r="N178" s="47" t="s">
        <v>11310</v>
      </c>
      <c r="O178" s="46">
        <v>0.55000000000000004</v>
      </c>
      <c r="P178" s="47" t="s">
        <v>11309</v>
      </c>
      <c r="Q178" s="47" t="s">
        <v>6602</v>
      </c>
      <c r="R178" s="47" t="s">
        <v>6601</v>
      </c>
      <c r="S178" s="46">
        <v>0</v>
      </c>
    </row>
    <row r="179" spans="1:19" ht="99.95" customHeight="1">
      <c r="A179" s="47" t="s">
        <v>6602</v>
      </c>
      <c r="B179" s="47" t="s">
        <v>11308</v>
      </c>
      <c r="C179" s="47" t="s">
        <v>6602</v>
      </c>
      <c r="D179" s="47" t="s">
        <v>11308</v>
      </c>
      <c r="E179" s="47" t="s">
        <v>6720</v>
      </c>
      <c r="F179" s="47" t="s">
        <v>6719</v>
      </c>
      <c r="G179" s="47" t="s">
        <v>6719</v>
      </c>
      <c r="H179" s="47">
        <v>1996</v>
      </c>
      <c r="I179" s="47" t="s">
        <v>6602</v>
      </c>
      <c r="J179" s="47">
        <v>0</v>
      </c>
      <c r="K179" s="48">
        <v>0</v>
      </c>
      <c r="L179" s="47" t="s">
        <v>6602</v>
      </c>
      <c r="M179" s="47">
        <v>0</v>
      </c>
      <c r="N179" s="47">
        <v>0</v>
      </c>
      <c r="O179" s="46">
        <v>0.55000000000000004</v>
      </c>
      <c r="P179" s="47" t="s">
        <v>6602</v>
      </c>
      <c r="Q179" s="47" t="s">
        <v>6602</v>
      </c>
      <c r="R179" s="47" t="s">
        <v>6601</v>
      </c>
      <c r="S179" s="46">
        <v>0</v>
      </c>
    </row>
    <row r="180" spans="1:19" ht="99.95" customHeight="1">
      <c r="A180" s="47" t="s">
        <v>11306</v>
      </c>
      <c r="B180" s="47" t="s">
        <v>11303</v>
      </c>
      <c r="C180" s="47" t="s">
        <v>6602</v>
      </c>
      <c r="D180" s="47" t="s">
        <v>11307</v>
      </c>
      <c r="E180" s="47" t="s">
        <v>6859</v>
      </c>
      <c r="F180" s="47" t="s">
        <v>6670</v>
      </c>
      <c r="G180" s="47" t="s">
        <v>6669</v>
      </c>
      <c r="H180" s="47">
        <v>2019</v>
      </c>
      <c r="I180" s="47" t="s">
        <v>11305</v>
      </c>
      <c r="J180" s="47">
        <v>0</v>
      </c>
      <c r="K180" s="48">
        <v>35471</v>
      </c>
      <c r="L180" s="47" t="s">
        <v>6602</v>
      </c>
      <c r="M180" s="47">
        <v>0</v>
      </c>
      <c r="N180" s="47" t="s">
        <v>11304</v>
      </c>
      <c r="O180" s="46">
        <v>0.71</v>
      </c>
      <c r="P180" s="47" t="s">
        <v>11303</v>
      </c>
      <c r="Q180" s="47" t="s">
        <v>6602</v>
      </c>
      <c r="R180" s="47" t="s">
        <v>6601</v>
      </c>
      <c r="S180" s="46">
        <v>0</v>
      </c>
    </row>
    <row r="181" spans="1:19" ht="99.95" customHeight="1">
      <c r="A181" s="47" t="s">
        <v>6602</v>
      </c>
      <c r="B181" s="47" t="s">
        <v>11302</v>
      </c>
      <c r="C181" s="47" t="s">
        <v>6602</v>
      </c>
      <c r="D181" s="47" t="s">
        <v>11302</v>
      </c>
      <c r="E181" s="47" t="s">
        <v>6720</v>
      </c>
      <c r="F181" s="47" t="s">
        <v>6719</v>
      </c>
      <c r="G181" s="47" t="s">
        <v>6719</v>
      </c>
      <c r="H181" s="47">
        <v>1996</v>
      </c>
      <c r="I181" s="47" t="s">
        <v>6602</v>
      </c>
      <c r="J181" s="47">
        <v>0</v>
      </c>
      <c r="K181" s="48">
        <v>0</v>
      </c>
      <c r="L181" s="47" t="s">
        <v>6602</v>
      </c>
      <c r="M181" s="47">
        <v>0</v>
      </c>
      <c r="N181" s="47">
        <v>0</v>
      </c>
      <c r="O181" s="46">
        <v>0.55000000000000004</v>
      </c>
      <c r="P181" s="47" t="s">
        <v>6602</v>
      </c>
      <c r="Q181" s="47" t="s">
        <v>6602</v>
      </c>
      <c r="R181" s="47" t="s">
        <v>6601</v>
      </c>
      <c r="S181" s="46">
        <v>0</v>
      </c>
    </row>
    <row r="182" spans="1:19" ht="99.95" customHeight="1">
      <c r="A182" s="47" t="s">
        <v>11299</v>
      </c>
      <c r="B182" s="47" t="s">
        <v>11296</v>
      </c>
      <c r="C182" s="47" t="s">
        <v>11301</v>
      </c>
      <c r="D182" s="47" t="s">
        <v>11300</v>
      </c>
      <c r="E182" s="47" t="s">
        <v>11168</v>
      </c>
      <c r="F182" s="47" t="s">
        <v>6670</v>
      </c>
      <c r="G182" s="47" t="s">
        <v>6669</v>
      </c>
      <c r="H182" s="47">
        <v>2019</v>
      </c>
      <c r="I182" s="47" t="s">
        <v>11298</v>
      </c>
      <c r="J182" s="47">
        <v>8934</v>
      </c>
      <c r="K182" s="48">
        <v>29959</v>
      </c>
      <c r="L182" s="47" t="s">
        <v>6602</v>
      </c>
      <c r="M182" s="47">
        <v>0</v>
      </c>
      <c r="N182" s="47" t="s">
        <v>11297</v>
      </c>
      <c r="O182" s="46">
        <v>0.71</v>
      </c>
      <c r="P182" s="47" t="s">
        <v>11296</v>
      </c>
      <c r="Q182" s="47" t="s">
        <v>6602</v>
      </c>
      <c r="R182" s="47" t="s">
        <v>6601</v>
      </c>
      <c r="S182" s="46">
        <v>0</v>
      </c>
    </row>
    <row r="183" spans="1:19" ht="99.95" customHeight="1">
      <c r="A183" s="47" t="s">
        <v>6602</v>
      </c>
      <c r="B183" s="47" t="s">
        <v>11295</v>
      </c>
      <c r="C183" s="47" t="s">
        <v>6602</v>
      </c>
      <c r="D183" s="47" t="s">
        <v>11294</v>
      </c>
      <c r="E183" s="47" t="s">
        <v>6845</v>
      </c>
      <c r="F183" s="47" t="s">
        <v>6719</v>
      </c>
      <c r="G183" s="47" t="s">
        <v>6719</v>
      </c>
      <c r="H183" s="47">
        <v>1996</v>
      </c>
      <c r="I183" s="47" t="s">
        <v>6602</v>
      </c>
      <c r="J183" s="47">
        <v>0</v>
      </c>
      <c r="K183" s="48">
        <v>0</v>
      </c>
      <c r="L183" s="47" t="s">
        <v>6602</v>
      </c>
      <c r="M183" s="47">
        <v>0</v>
      </c>
      <c r="N183" s="47">
        <v>0</v>
      </c>
      <c r="O183" s="46">
        <v>0.71</v>
      </c>
      <c r="P183" s="47" t="s">
        <v>6602</v>
      </c>
      <c r="Q183" s="47" t="s">
        <v>6602</v>
      </c>
      <c r="R183" s="47" t="s">
        <v>6601</v>
      </c>
      <c r="S183" s="46">
        <v>0</v>
      </c>
    </row>
    <row r="184" spans="1:19" ht="99.95" customHeight="1">
      <c r="A184" s="47" t="s">
        <v>6602</v>
      </c>
      <c r="B184" s="47" t="s">
        <v>11293</v>
      </c>
      <c r="C184" s="47" t="s">
        <v>11293</v>
      </c>
      <c r="D184" s="47" t="s">
        <v>11293</v>
      </c>
      <c r="E184" s="47" t="s">
        <v>8457</v>
      </c>
      <c r="F184" s="47" t="s">
        <v>6719</v>
      </c>
      <c r="G184" s="47" t="s">
        <v>6719</v>
      </c>
      <c r="H184" s="47">
        <v>1996</v>
      </c>
      <c r="I184" s="47" t="s">
        <v>6602</v>
      </c>
      <c r="J184" s="47">
        <v>0</v>
      </c>
      <c r="K184" s="48">
        <v>0</v>
      </c>
      <c r="L184" s="47" t="s">
        <v>6602</v>
      </c>
      <c r="M184" s="47">
        <v>0</v>
      </c>
      <c r="N184" s="47">
        <v>0</v>
      </c>
      <c r="O184" s="46">
        <v>0.55000000000000004</v>
      </c>
      <c r="P184" s="47" t="s">
        <v>6602</v>
      </c>
      <c r="Q184" s="47" t="s">
        <v>6602</v>
      </c>
      <c r="R184" s="47" t="s">
        <v>6601</v>
      </c>
      <c r="S184" s="46">
        <v>0</v>
      </c>
    </row>
    <row r="185" spans="1:19" ht="99.95" customHeight="1">
      <c r="A185" s="47" t="s">
        <v>11290</v>
      </c>
      <c r="B185" s="47" t="s">
        <v>11287</v>
      </c>
      <c r="C185" s="47" t="s">
        <v>11292</v>
      </c>
      <c r="D185" s="47" t="s">
        <v>11291</v>
      </c>
      <c r="E185" s="47" t="s">
        <v>8173</v>
      </c>
      <c r="F185" s="47" t="s">
        <v>6642</v>
      </c>
      <c r="G185" s="47" t="s">
        <v>6641</v>
      </c>
      <c r="H185" s="47">
        <v>2018</v>
      </c>
      <c r="I185" s="47" t="s">
        <v>11289</v>
      </c>
      <c r="J185" s="47">
        <v>0</v>
      </c>
      <c r="K185" s="48">
        <v>65067</v>
      </c>
      <c r="L185" s="47" t="s">
        <v>6602</v>
      </c>
      <c r="M185" s="47">
        <v>0</v>
      </c>
      <c r="N185" s="47" t="s">
        <v>11288</v>
      </c>
      <c r="O185" s="46">
        <v>0.71</v>
      </c>
      <c r="P185" s="47" t="s">
        <v>11287</v>
      </c>
      <c r="Q185" s="47" t="s">
        <v>6602</v>
      </c>
      <c r="R185" s="47" t="s">
        <v>6601</v>
      </c>
      <c r="S185" s="46">
        <v>0</v>
      </c>
    </row>
    <row r="186" spans="1:19" ht="99.95" customHeight="1">
      <c r="A186" s="47" t="s">
        <v>11284</v>
      </c>
      <c r="B186" s="47" t="s">
        <v>11281</v>
      </c>
      <c r="C186" s="47" t="s">
        <v>11286</v>
      </c>
      <c r="D186" s="47" t="s">
        <v>11285</v>
      </c>
      <c r="E186" s="47" t="s">
        <v>9762</v>
      </c>
      <c r="F186" s="47" t="s">
        <v>6617</v>
      </c>
      <c r="G186" s="47" t="s">
        <v>6919</v>
      </c>
      <c r="H186" s="47">
        <v>2021</v>
      </c>
      <c r="I186" s="47" t="s">
        <v>11283</v>
      </c>
      <c r="J186" s="47">
        <v>0</v>
      </c>
      <c r="K186" s="48">
        <v>10250</v>
      </c>
      <c r="L186" s="47" t="s">
        <v>6602</v>
      </c>
      <c r="M186" s="47">
        <v>0</v>
      </c>
      <c r="N186" s="47" t="s">
        <v>11282</v>
      </c>
      <c r="O186" s="46">
        <v>0.55000000000000004</v>
      </c>
      <c r="P186" s="47" t="s">
        <v>11281</v>
      </c>
      <c r="Q186" s="47" t="s">
        <v>6602</v>
      </c>
      <c r="R186" s="47" t="s">
        <v>6601</v>
      </c>
      <c r="S186" s="46">
        <v>0</v>
      </c>
    </row>
    <row r="187" spans="1:19" ht="99.95" customHeight="1">
      <c r="A187" s="47" t="s">
        <v>11279</v>
      </c>
      <c r="B187" s="47" t="s">
        <v>11276</v>
      </c>
      <c r="C187" s="47" t="s">
        <v>6602</v>
      </c>
      <c r="D187" s="47" t="s">
        <v>11280</v>
      </c>
      <c r="E187" s="47" t="s">
        <v>6845</v>
      </c>
      <c r="F187" s="47" t="s">
        <v>6626</v>
      </c>
      <c r="G187" s="47" t="s">
        <v>6844</v>
      </c>
      <c r="H187" s="47">
        <v>2022</v>
      </c>
      <c r="I187" s="47" t="s">
        <v>11278</v>
      </c>
      <c r="J187" s="47">
        <v>0</v>
      </c>
      <c r="K187" s="48">
        <v>37937</v>
      </c>
      <c r="L187" s="47" t="s">
        <v>6602</v>
      </c>
      <c r="M187" s="47">
        <v>0</v>
      </c>
      <c r="N187" s="47" t="s">
        <v>11277</v>
      </c>
      <c r="O187" s="46">
        <v>0.71</v>
      </c>
      <c r="P187" s="47" t="s">
        <v>11276</v>
      </c>
      <c r="Q187" s="47" t="s">
        <v>6602</v>
      </c>
      <c r="R187" s="47" t="s">
        <v>6601</v>
      </c>
      <c r="S187" s="46">
        <v>0</v>
      </c>
    </row>
    <row r="188" spans="1:19" ht="99.95" customHeight="1">
      <c r="A188" s="47" t="s">
        <v>11273</v>
      </c>
      <c r="B188" s="47" t="s">
        <v>11270</v>
      </c>
      <c r="C188" s="47" t="s">
        <v>11275</v>
      </c>
      <c r="D188" s="47" t="s">
        <v>11274</v>
      </c>
      <c r="E188" s="47" t="s">
        <v>7738</v>
      </c>
      <c r="F188" s="47" t="s">
        <v>6642</v>
      </c>
      <c r="G188" s="47" t="s">
        <v>6678</v>
      </c>
      <c r="H188" s="47">
        <v>2019</v>
      </c>
      <c r="I188" s="47" t="s">
        <v>11272</v>
      </c>
      <c r="J188" s="47">
        <v>0</v>
      </c>
      <c r="K188" s="48">
        <v>67706</v>
      </c>
      <c r="L188" s="47" t="s">
        <v>6602</v>
      </c>
      <c r="M188" s="47">
        <v>0</v>
      </c>
      <c r="N188" s="47" t="s">
        <v>11271</v>
      </c>
      <c r="O188" s="46">
        <v>0.71</v>
      </c>
      <c r="P188" s="47" t="s">
        <v>11270</v>
      </c>
      <c r="Q188" s="47" t="s">
        <v>6602</v>
      </c>
      <c r="R188" s="47" t="s">
        <v>6601</v>
      </c>
      <c r="S188" s="46">
        <v>0</v>
      </c>
    </row>
    <row r="189" spans="1:19" ht="99.95" customHeight="1">
      <c r="A189" s="47" t="s">
        <v>11267</v>
      </c>
      <c r="B189" s="47" t="s">
        <v>11264</v>
      </c>
      <c r="C189" s="47" t="s">
        <v>11269</v>
      </c>
      <c r="D189" s="47" t="s">
        <v>11268</v>
      </c>
      <c r="E189" s="47" t="s">
        <v>7738</v>
      </c>
      <c r="F189" s="47" t="s">
        <v>6670</v>
      </c>
      <c r="G189" s="47" t="s">
        <v>6669</v>
      </c>
      <c r="H189" s="47">
        <v>2019</v>
      </c>
      <c r="I189" s="47" t="s">
        <v>11266</v>
      </c>
      <c r="J189" s="47">
        <v>0</v>
      </c>
      <c r="K189" s="48">
        <v>61417</v>
      </c>
      <c r="L189" s="47" t="s">
        <v>6602</v>
      </c>
      <c r="M189" s="47">
        <v>0</v>
      </c>
      <c r="N189" s="47" t="s">
        <v>11265</v>
      </c>
      <c r="O189" s="46">
        <v>0.71</v>
      </c>
      <c r="P189" s="47" t="s">
        <v>11264</v>
      </c>
      <c r="Q189" s="47" t="s">
        <v>6602</v>
      </c>
      <c r="R189" s="47" t="s">
        <v>6601</v>
      </c>
      <c r="S189" s="46">
        <v>0</v>
      </c>
    </row>
    <row r="190" spans="1:19" ht="99.95" customHeight="1">
      <c r="A190" s="47" t="s">
        <v>11261</v>
      </c>
      <c r="B190" s="47" t="s">
        <v>11258</v>
      </c>
      <c r="C190" s="47" t="s">
        <v>11263</v>
      </c>
      <c r="D190" s="47" t="s">
        <v>11262</v>
      </c>
      <c r="E190" s="47" t="s">
        <v>10545</v>
      </c>
      <c r="F190" s="47" t="s">
        <v>6837</v>
      </c>
      <c r="G190" s="47" t="s">
        <v>6669</v>
      </c>
      <c r="H190" s="47">
        <v>2018</v>
      </c>
      <c r="I190" s="47" t="s">
        <v>11260</v>
      </c>
      <c r="J190" s="47">
        <v>0</v>
      </c>
      <c r="K190" s="48">
        <v>13420</v>
      </c>
      <c r="L190" s="47" t="s">
        <v>6602</v>
      </c>
      <c r="M190" s="47">
        <v>0</v>
      </c>
      <c r="N190" s="47" t="s">
        <v>11259</v>
      </c>
      <c r="O190" s="46">
        <v>0.55000000000000004</v>
      </c>
      <c r="P190" s="47" t="s">
        <v>11258</v>
      </c>
      <c r="Q190" s="47" t="s">
        <v>6602</v>
      </c>
      <c r="R190" s="47" t="s">
        <v>6601</v>
      </c>
      <c r="S190" s="46">
        <v>0</v>
      </c>
    </row>
    <row r="191" spans="1:19" ht="99.95" customHeight="1">
      <c r="A191" s="47" t="s">
        <v>11255</v>
      </c>
      <c r="B191" s="47" t="s">
        <v>11252</v>
      </c>
      <c r="C191" s="47" t="s">
        <v>11257</v>
      </c>
      <c r="D191" s="47" t="s">
        <v>11256</v>
      </c>
      <c r="E191" s="47" t="s">
        <v>9395</v>
      </c>
      <c r="F191" s="47" t="s">
        <v>6670</v>
      </c>
      <c r="G191" s="47" t="s">
        <v>6669</v>
      </c>
      <c r="H191" s="47">
        <v>2019</v>
      </c>
      <c r="I191" s="47" t="s">
        <v>11254</v>
      </c>
      <c r="J191" s="47">
        <v>0</v>
      </c>
      <c r="K191" s="48">
        <v>55432</v>
      </c>
      <c r="L191" s="47" t="s">
        <v>6602</v>
      </c>
      <c r="M191" s="47">
        <v>0</v>
      </c>
      <c r="N191" s="47" t="s">
        <v>11253</v>
      </c>
      <c r="O191" s="46">
        <v>0.71</v>
      </c>
      <c r="P191" s="47" t="s">
        <v>11252</v>
      </c>
      <c r="Q191" s="47" t="s">
        <v>6602</v>
      </c>
      <c r="R191" s="47" t="s">
        <v>6601</v>
      </c>
      <c r="S191" s="46">
        <v>0</v>
      </c>
    </row>
    <row r="192" spans="1:19" ht="99.95" customHeight="1">
      <c r="A192" s="47" t="s">
        <v>11249</v>
      </c>
      <c r="B192" s="47" t="s">
        <v>11246</v>
      </c>
      <c r="C192" s="47" t="s">
        <v>11251</v>
      </c>
      <c r="D192" s="47" t="s">
        <v>11250</v>
      </c>
      <c r="E192" s="47" t="s">
        <v>6716</v>
      </c>
      <c r="F192" s="47" t="s">
        <v>6642</v>
      </c>
      <c r="G192" s="47" t="s">
        <v>6641</v>
      </c>
      <c r="H192" s="47">
        <v>2018</v>
      </c>
      <c r="I192" s="47" t="s">
        <v>11248</v>
      </c>
      <c r="J192" s="47">
        <v>0</v>
      </c>
      <c r="K192" s="48">
        <v>93124</v>
      </c>
      <c r="L192" s="47" t="s">
        <v>6602</v>
      </c>
      <c r="M192" s="47">
        <v>0</v>
      </c>
      <c r="N192" s="47" t="s">
        <v>11247</v>
      </c>
      <c r="O192" s="46">
        <v>0.71</v>
      </c>
      <c r="P192" s="47" t="s">
        <v>11246</v>
      </c>
      <c r="Q192" s="47" t="s">
        <v>6602</v>
      </c>
      <c r="R192" s="47" t="s">
        <v>6601</v>
      </c>
      <c r="S192" s="46">
        <v>0</v>
      </c>
    </row>
    <row r="193" spans="1:19" ht="99.95" customHeight="1">
      <c r="A193" s="47" t="s">
        <v>6602</v>
      </c>
      <c r="B193" s="47" t="s">
        <v>11241</v>
      </c>
      <c r="C193" s="47" t="s">
        <v>6602</v>
      </c>
      <c r="D193" s="47" t="s">
        <v>11245</v>
      </c>
      <c r="E193" s="47" t="s">
        <v>11244</v>
      </c>
      <c r="F193" s="47" t="s">
        <v>6642</v>
      </c>
      <c r="G193" s="47" t="s">
        <v>6641</v>
      </c>
      <c r="H193" s="47">
        <v>2018</v>
      </c>
      <c r="I193" s="47" t="s">
        <v>11243</v>
      </c>
      <c r="J193" s="47">
        <v>47300</v>
      </c>
      <c r="K193" s="48">
        <v>67793</v>
      </c>
      <c r="L193" s="47" t="s">
        <v>6602</v>
      </c>
      <c r="M193" s="47">
        <v>0</v>
      </c>
      <c r="N193" s="47" t="s">
        <v>11242</v>
      </c>
      <c r="O193" s="46">
        <v>0.71</v>
      </c>
      <c r="P193" s="47" t="s">
        <v>11241</v>
      </c>
      <c r="Q193" s="47" t="s">
        <v>6602</v>
      </c>
      <c r="R193" s="47" t="s">
        <v>6601</v>
      </c>
      <c r="S193" s="46">
        <v>0</v>
      </c>
    </row>
    <row r="194" spans="1:19" ht="99.95" customHeight="1">
      <c r="A194" s="47" t="s">
        <v>11238</v>
      </c>
      <c r="B194" s="47" t="s">
        <v>11235</v>
      </c>
      <c r="C194" s="47" t="s">
        <v>11240</v>
      </c>
      <c r="D194" s="47" t="s">
        <v>11239</v>
      </c>
      <c r="E194" s="47" t="s">
        <v>7838</v>
      </c>
      <c r="F194" s="47" t="s">
        <v>6642</v>
      </c>
      <c r="G194" s="47" t="s">
        <v>6678</v>
      </c>
      <c r="H194" s="47">
        <v>2018</v>
      </c>
      <c r="I194" s="47" t="s">
        <v>11237</v>
      </c>
      <c r="J194" s="47">
        <v>0</v>
      </c>
      <c r="K194" s="48">
        <v>3355</v>
      </c>
      <c r="L194" s="47" t="s">
        <v>6602</v>
      </c>
      <c r="M194" s="47">
        <v>0</v>
      </c>
      <c r="N194" s="47" t="s">
        <v>11236</v>
      </c>
      <c r="O194" s="46">
        <v>0.55000000000000004</v>
      </c>
      <c r="P194" s="47" t="s">
        <v>11235</v>
      </c>
      <c r="Q194" s="47" t="s">
        <v>6602</v>
      </c>
      <c r="R194" s="47" t="s">
        <v>6601</v>
      </c>
      <c r="S194" s="46">
        <v>0</v>
      </c>
    </row>
    <row r="195" spans="1:19" ht="99.95" customHeight="1">
      <c r="A195" s="47" t="s">
        <v>11232</v>
      </c>
      <c r="B195" s="47" t="s">
        <v>11229</v>
      </c>
      <c r="C195" s="47" t="s">
        <v>11234</v>
      </c>
      <c r="D195" s="47" t="s">
        <v>11233</v>
      </c>
      <c r="E195" s="47" t="s">
        <v>7335</v>
      </c>
      <c r="F195" s="47" t="s">
        <v>6608</v>
      </c>
      <c r="G195" s="47" t="s">
        <v>6764</v>
      </c>
      <c r="H195" s="47">
        <v>2019</v>
      </c>
      <c r="I195" s="47" t="s">
        <v>11231</v>
      </c>
      <c r="J195" s="47">
        <v>0</v>
      </c>
      <c r="K195" s="48">
        <v>3624</v>
      </c>
      <c r="L195" s="47" t="s">
        <v>6602</v>
      </c>
      <c r="M195" s="47">
        <v>0</v>
      </c>
      <c r="N195" s="47" t="s">
        <v>11230</v>
      </c>
      <c r="O195" s="46">
        <v>0.55000000000000004</v>
      </c>
      <c r="P195" s="47" t="s">
        <v>11229</v>
      </c>
      <c r="Q195" s="47" t="s">
        <v>6602</v>
      </c>
      <c r="R195" s="47" t="s">
        <v>6601</v>
      </c>
      <c r="S195" s="46">
        <v>0</v>
      </c>
    </row>
    <row r="196" spans="1:19" ht="99.95" customHeight="1">
      <c r="A196" s="47" t="s">
        <v>11226</v>
      </c>
      <c r="B196" s="47" t="s">
        <v>11223</v>
      </c>
      <c r="C196" s="47" t="s">
        <v>11228</v>
      </c>
      <c r="D196" s="47" t="s">
        <v>11227</v>
      </c>
      <c r="E196" s="47" t="s">
        <v>7316</v>
      </c>
      <c r="F196" s="47" t="s">
        <v>6732</v>
      </c>
      <c r="G196" s="47" t="s">
        <v>6844</v>
      </c>
      <c r="H196" s="47">
        <v>2020</v>
      </c>
      <c r="I196" s="47" t="s">
        <v>11225</v>
      </c>
      <c r="J196" s="47">
        <v>34073</v>
      </c>
      <c r="K196" s="48">
        <v>35083</v>
      </c>
      <c r="L196" s="47" t="s">
        <v>6602</v>
      </c>
      <c r="M196" s="47">
        <v>0</v>
      </c>
      <c r="N196" s="47" t="s">
        <v>11224</v>
      </c>
      <c r="O196" s="46">
        <v>0.55000000000000004</v>
      </c>
      <c r="P196" s="47" t="s">
        <v>11223</v>
      </c>
      <c r="Q196" s="47" t="s">
        <v>6602</v>
      </c>
      <c r="R196" s="47" t="s">
        <v>6601</v>
      </c>
      <c r="S196" s="46">
        <v>0</v>
      </c>
    </row>
    <row r="197" spans="1:19" ht="99.95" customHeight="1">
      <c r="A197" s="47" t="s">
        <v>11220</v>
      </c>
      <c r="B197" s="47" t="s">
        <v>11217</v>
      </c>
      <c r="C197" s="47" t="s">
        <v>11222</v>
      </c>
      <c r="D197" s="47" t="s">
        <v>11221</v>
      </c>
      <c r="E197" s="47" t="s">
        <v>10821</v>
      </c>
      <c r="F197" s="47" t="s">
        <v>6837</v>
      </c>
      <c r="G197" s="47" t="s">
        <v>6669</v>
      </c>
      <c r="H197" s="47">
        <v>2019</v>
      </c>
      <c r="I197" s="47" t="s">
        <v>11219</v>
      </c>
      <c r="J197" s="47">
        <v>0</v>
      </c>
      <c r="K197" s="48">
        <v>5323</v>
      </c>
      <c r="L197" s="47" t="s">
        <v>6602</v>
      </c>
      <c r="M197" s="47">
        <v>0</v>
      </c>
      <c r="N197" s="47" t="s">
        <v>11218</v>
      </c>
      <c r="O197" s="46">
        <v>0.55000000000000004</v>
      </c>
      <c r="P197" s="47" t="s">
        <v>11217</v>
      </c>
      <c r="Q197" s="47" t="s">
        <v>6602</v>
      </c>
      <c r="R197" s="47" t="s">
        <v>6601</v>
      </c>
      <c r="S197" s="46">
        <v>0</v>
      </c>
    </row>
    <row r="198" spans="1:19" ht="99.95" customHeight="1">
      <c r="A198" s="47" t="s">
        <v>6602</v>
      </c>
      <c r="B198" s="47" t="s">
        <v>11216</v>
      </c>
      <c r="C198" s="47" t="s">
        <v>6602</v>
      </c>
      <c r="D198" s="47" t="s">
        <v>11215</v>
      </c>
      <c r="E198" s="47" t="s">
        <v>7335</v>
      </c>
      <c r="F198" s="47" t="s">
        <v>6719</v>
      </c>
      <c r="G198" s="47" t="s">
        <v>6719</v>
      </c>
      <c r="H198" s="47">
        <v>1996</v>
      </c>
      <c r="I198" s="47" t="s">
        <v>6602</v>
      </c>
      <c r="J198" s="47">
        <v>0</v>
      </c>
      <c r="K198" s="48">
        <v>0</v>
      </c>
      <c r="L198" s="47" t="s">
        <v>6602</v>
      </c>
      <c r="M198" s="47">
        <v>0</v>
      </c>
      <c r="N198" s="47">
        <v>0</v>
      </c>
      <c r="O198" s="46">
        <v>0.71</v>
      </c>
      <c r="P198" s="47" t="s">
        <v>6602</v>
      </c>
      <c r="Q198" s="47" t="s">
        <v>6602</v>
      </c>
      <c r="R198" s="47" t="s">
        <v>6601</v>
      </c>
      <c r="S198" s="46">
        <v>0</v>
      </c>
    </row>
    <row r="199" spans="1:19" ht="99.95" customHeight="1">
      <c r="A199" s="47" t="s">
        <v>11212</v>
      </c>
      <c r="B199" s="47" t="s">
        <v>11209</v>
      </c>
      <c r="C199" s="47" t="s">
        <v>11214</v>
      </c>
      <c r="D199" s="47" t="s">
        <v>11213</v>
      </c>
      <c r="E199" s="47" t="s">
        <v>6687</v>
      </c>
      <c r="F199" s="47" t="s">
        <v>6626</v>
      </c>
      <c r="G199" s="47" t="s">
        <v>6625</v>
      </c>
      <c r="H199" s="47">
        <v>2018</v>
      </c>
      <c r="I199" s="47" t="s">
        <v>11211</v>
      </c>
      <c r="J199" s="47">
        <v>0</v>
      </c>
      <c r="K199" s="48">
        <v>10066</v>
      </c>
      <c r="L199" s="47" t="s">
        <v>6602</v>
      </c>
      <c r="M199" s="47">
        <v>0</v>
      </c>
      <c r="N199" s="47" t="s">
        <v>11210</v>
      </c>
      <c r="O199" s="46">
        <v>0.55000000000000004</v>
      </c>
      <c r="P199" s="47" t="s">
        <v>11209</v>
      </c>
      <c r="Q199" s="47" t="s">
        <v>6602</v>
      </c>
      <c r="R199" s="47" t="s">
        <v>6601</v>
      </c>
      <c r="S199" s="46">
        <v>0</v>
      </c>
    </row>
    <row r="200" spans="1:19" ht="99.95" customHeight="1">
      <c r="A200" s="47" t="s">
        <v>11205</v>
      </c>
      <c r="B200" s="47" t="s">
        <v>11208</v>
      </c>
      <c r="C200" s="47" t="s">
        <v>11207</v>
      </c>
      <c r="D200" s="47" t="s">
        <v>11206</v>
      </c>
      <c r="E200" s="47" t="s">
        <v>7386</v>
      </c>
      <c r="F200" s="47" t="s">
        <v>6837</v>
      </c>
      <c r="G200" s="47" t="s">
        <v>6669</v>
      </c>
      <c r="H200" s="47">
        <v>2013</v>
      </c>
      <c r="I200" s="47" t="s">
        <v>11204</v>
      </c>
      <c r="J200" s="47">
        <v>138381</v>
      </c>
      <c r="K200" s="48">
        <v>138381</v>
      </c>
      <c r="L200" s="47" t="s">
        <v>6602</v>
      </c>
      <c r="M200" s="47">
        <v>0</v>
      </c>
      <c r="N200" s="47">
        <v>0</v>
      </c>
      <c r="O200" s="46">
        <v>0.71</v>
      </c>
      <c r="P200" s="47" t="s">
        <v>6602</v>
      </c>
      <c r="Q200" s="47" t="s">
        <v>6602</v>
      </c>
      <c r="R200" s="47" t="s">
        <v>6601</v>
      </c>
      <c r="S200" s="46">
        <v>0</v>
      </c>
    </row>
    <row r="201" spans="1:19" ht="99.95" customHeight="1">
      <c r="A201" s="47" t="s">
        <v>11201</v>
      </c>
      <c r="B201" s="47" t="s">
        <v>11198</v>
      </c>
      <c r="C201" s="47" t="s">
        <v>6602</v>
      </c>
      <c r="D201" s="47" t="s">
        <v>11203</v>
      </c>
      <c r="E201" s="47" t="s">
        <v>10269</v>
      </c>
      <c r="F201" s="47" t="s">
        <v>6642</v>
      </c>
      <c r="G201" s="47" t="s">
        <v>11202</v>
      </c>
      <c r="H201" s="47">
        <v>2017</v>
      </c>
      <c r="I201" s="47" t="s">
        <v>11200</v>
      </c>
      <c r="J201" s="47">
        <v>0</v>
      </c>
      <c r="K201" s="48">
        <v>27638</v>
      </c>
      <c r="L201" s="47" t="s">
        <v>6602</v>
      </c>
      <c r="M201" s="47">
        <v>0</v>
      </c>
      <c r="N201" s="47" t="s">
        <v>11199</v>
      </c>
      <c r="O201" s="46">
        <v>0.71</v>
      </c>
      <c r="P201" s="47" t="s">
        <v>11198</v>
      </c>
      <c r="Q201" s="47" t="s">
        <v>6602</v>
      </c>
      <c r="R201" s="47" t="s">
        <v>6601</v>
      </c>
      <c r="S201" s="46">
        <v>0</v>
      </c>
    </row>
    <row r="202" spans="1:19" ht="99.95" customHeight="1">
      <c r="A202" s="47" t="s">
        <v>11194</v>
      </c>
      <c r="B202" s="47" t="s">
        <v>11197</v>
      </c>
      <c r="C202" s="47" t="s">
        <v>11196</v>
      </c>
      <c r="D202" s="47" t="s">
        <v>11195</v>
      </c>
      <c r="E202" s="47" t="s">
        <v>11168</v>
      </c>
      <c r="F202" s="47" t="s">
        <v>6626</v>
      </c>
      <c r="G202" s="47" t="s">
        <v>6625</v>
      </c>
      <c r="H202" s="47">
        <v>2021</v>
      </c>
      <c r="I202" s="47" t="s">
        <v>11193</v>
      </c>
      <c r="J202" s="47">
        <v>0</v>
      </c>
      <c r="K202" s="48">
        <v>63676</v>
      </c>
      <c r="L202" s="47" t="s">
        <v>6602</v>
      </c>
      <c r="M202" s="47">
        <v>0</v>
      </c>
      <c r="N202" s="47" t="s">
        <v>11192</v>
      </c>
      <c r="O202" s="46">
        <v>0.71</v>
      </c>
      <c r="P202" s="47" t="s">
        <v>6602</v>
      </c>
      <c r="Q202" s="47" t="s">
        <v>6602</v>
      </c>
      <c r="R202" s="47" t="s">
        <v>6601</v>
      </c>
      <c r="S202" s="46">
        <v>0</v>
      </c>
    </row>
    <row r="203" spans="1:19" ht="99.95" customHeight="1">
      <c r="A203" s="47" t="s">
        <v>11189</v>
      </c>
      <c r="B203" s="47" t="s">
        <v>11186</v>
      </c>
      <c r="C203" s="47" t="s">
        <v>11191</v>
      </c>
      <c r="D203" s="47" t="s">
        <v>11190</v>
      </c>
      <c r="E203" s="47" t="s">
        <v>9606</v>
      </c>
      <c r="F203" s="47" t="s">
        <v>6642</v>
      </c>
      <c r="G203" s="47" t="s">
        <v>7081</v>
      </c>
      <c r="H203" s="47">
        <v>2021</v>
      </c>
      <c r="I203" s="47" t="s">
        <v>11188</v>
      </c>
      <c r="J203" s="47">
        <v>5975</v>
      </c>
      <c r="K203" s="48">
        <v>6009</v>
      </c>
      <c r="L203" s="47" t="s">
        <v>6602</v>
      </c>
      <c r="M203" s="47">
        <v>0</v>
      </c>
      <c r="N203" s="47" t="s">
        <v>11187</v>
      </c>
      <c r="O203" s="46">
        <v>0.55000000000000004</v>
      </c>
      <c r="P203" s="47" t="s">
        <v>11186</v>
      </c>
      <c r="Q203" s="47" t="s">
        <v>6602</v>
      </c>
      <c r="R203" s="47" t="s">
        <v>6601</v>
      </c>
      <c r="S203" s="46">
        <v>0</v>
      </c>
    </row>
    <row r="204" spans="1:19" ht="99.95" customHeight="1">
      <c r="A204" s="47" t="s">
        <v>6602</v>
      </c>
      <c r="B204" s="47" t="s">
        <v>11185</v>
      </c>
      <c r="C204" s="47" t="s">
        <v>11185</v>
      </c>
      <c r="D204" s="47" t="s">
        <v>11185</v>
      </c>
      <c r="E204" s="47" t="s">
        <v>6720</v>
      </c>
      <c r="F204" s="47" t="s">
        <v>6719</v>
      </c>
      <c r="G204" s="47" t="s">
        <v>6719</v>
      </c>
      <c r="H204" s="47">
        <v>1996</v>
      </c>
      <c r="I204" s="47" t="s">
        <v>6602</v>
      </c>
      <c r="J204" s="47">
        <v>0</v>
      </c>
      <c r="K204" s="48">
        <v>0</v>
      </c>
      <c r="L204" s="47" t="s">
        <v>6602</v>
      </c>
      <c r="M204" s="47">
        <v>0</v>
      </c>
      <c r="N204" s="47">
        <v>0</v>
      </c>
      <c r="O204" s="46">
        <v>0.55000000000000004</v>
      </c>
      <c r="P204" s="47" t="s">
        <v>6602</v>
      </c>
      <c r="Q204" s="47" t="s">
        <v>6602</v>
      </c>
      <c r="R204" s="47" t="s">
        <v>6601</v>
      </c>
      <c r="S204" s="46">
        <v>0</v>
      </c>
    </row>
    <row r="205" spans="1:19" ht="99.95" customHeight="1">
      <c r="A205" s="47" t="s">
        <v>6602</v>
      </c>
      <c r="B205" s="47" t="s">
        <v>11184</v>
      </c>
      <c r="C205" s="47" t="s">
        <v>6602</v>
      </c>
      <c r="D205" s="47" t="s">
        <v>11184</v>
      </c>
      <c r="E205" s="47" t="s">
        <v>6720</v>
      </c>
      <c r="F205" s="47" t="s">
        <v>6719</v>
      </c>
      <c r="G205" s="47" t="s">
        <v>6719</v>
      </c>
      <c r="H205" s="47">
        <v>1996</v>
      </c>
      <c r="I205" s="47" t="s">
        <v>6602</v>
      </c>
      <c r="J205" s="47">
        <v>0</v>
      </c>
      <c r="K205" s="48">
        <v>0</v>
      </c>
      <c r="L205" s="47" t="s">
        <v>6602</v>
      </c>
      <c r="M205" s="47">
        <v>0</v>
      </c>
      <c r="N205" s="47">
        <v>0</v>
      </c>
      <c r="O205" s="46">
        <v>0.55000000000000004</v>
      </c>
      <c r="P205" s="47" t="s">
        <v>6602</v>
      </c>
      <c r="Q205" s="47" t="s">
        <v>6602</v>
      </c>
      <c r="R205" s="47" t="s">
        <v>6601</v>
      </c>
      <c r="S205" s="46">
        <v>0</v>
      </c>
    </row>
    <row r="206" spans="1:19" ht="99.95" customHeight="1">
      <c r="A206" s="47" t="s">
        <v>11180</v>
      </c>
      <c r="B206" s="47" t="s">
        <v>11183</v>
      </c>
      <c r="C206" s="47" t="s">
        <v>11182</v>
      </c>
      <c r="D206" s="47" t="s">
        <v>11181</v>
      </c>
      <c r="E206" s="47" t="s">
        <v>7616</v>
      </c>
      <c r="F206" s="47" t="s">
        <v>6642</v>
      </c>
      <c r="G206" s="47" t="s">
        <v>6678</v>
      </c>
      <c r="H206" s="47">
        <v>2018</v>
      </c>
      <c r="I206" s="47" t="s">
        <v>11179</v>
      </c>
      <c r="J206" s="47">
        <v>0</v>
      </c>
      <c r="K206" s="48">
        <v>70372</v>
      </c>
      <c r="L206" s="47" t="s">
        <v>6602</v>
      </c>
      <c r="M206" s="47">
        <v>0</v>
      </c>
      <c r="N206" s="47" t="s">
        <v>11178</v>
      </c>
      <c r="O206" s="46">
        <v>0.71</v>
      </c>
      <c r="P206" s="47" t="s">
        <v>6602</v>
      </c>
      <c r="Q206" s="47" t="s">
        <v>6602</v>
      </c>
      <c r="R206" s="47" t="s">
        <v>6601</v>
      </c>
      <c r="S206" s="46">
        <v>0</v>
      </c>
    </row>
    <row r="207" spans="1:19" ht="99.95" customHeight="1">
      <c r="A207" s="47" t="s">
        <v>11175</v>
      </c>
      <c r="B207" s="47" t="s">
        <v>11172</v>
      </c>
      <c r="C207" s="47" t="s">
        <v>11177</v>
      </c>
      <c r="D207" s="47" t="s">
        <v>11176</v>
      </c>
      <c r="E207" s="47" t="s">
        <v>7738</v>
      </c>
      <c r="F207" s="47" t="s">
        <v>6642</v>
      </c>
      <c r="G207" s="47" t="s">
        <v>6678</v>
      </c>
      <c r="H207" s="47">
        <v>2019</v>
      </c>
      <c r="I207" s="47" t="s">
        <v>11174</v>
      </c>
      <c r="J207" s="47">
        <v>0</v>
      </c>
      <c r="K207" s="48">
        <v>87127</v>
      </c>
      <c r="L207" s="47" t="s">
        <v>6602</v>
      </c>
      <c r="M207" s="47">
        <v>0</v>
      </c>
      <c r="N207" s="47" t="s">
        <v>11173</v>
      </c>
      <c r="O207" s="46">
        <v>0.71</v>
      </c>
      <c r="P207" s="47" t="s">
        <v>11172</v>
      </c>
      <c r="Q207" s="47" t="s">
        <v>6602</v>
      </c>
      <c r="R207" s="47" t="s">
        <v>6601</v>
      </c>
      <c r="S207" s="46">
        <v>0</v>
      </c>
    </row>
    <row r="208" spans="1:19" ht="99.95" customHeight="1">
      <c r="A208" s="47" t="s">
        <v>11167</v>
      </c>
      <c r="B208" s="47" t="s">
        <v>11171</v>
      </c>
      <c r="C208" s="47" t="s">
        <v>11170</v>
      </c>
      <c r="D208" s="47" t="s">
        <v>11169</v>
      </c>
      <c r="E208" s="47" t="s">
        <v>11168</v>
      </c>
      <c r="F208" s="47" t="s">
        <v>6642</v>
      </c>
      <c r="G208" s="47" t="s">
        <v>6678</v>
      </c>
      <c r="H208" s="47">
        <v>2018</v>
      </c>
      <c r="I208" s="47" t="s">
        <v>11166</v>
      </c>
      <c r="J208" s="47">
        <v>9732</v>
      </c>
      <c r="K208" s="48">
        <v>28033</v>
      </c>
      <c r="L208" s="47" t="s">
        <v>6602</v>
      </c>
      <c r="M208" s="47">
        <v>0</v>
      </c>
      <c r="N208" s="47" t="s">
        <v>11165</v>
      </c>
      <c r="O208" s="46">
        <v>0.71</v>
      </c>
      <c r="P208" s="47" t="s">
        <v>6602</v>
      </c>
      <c r="Q208" s="47" t="s">
        <v>6602</v>
      </c>
      <c r="R208" s="47" t="s">
        <v>6601</v>
      </c>
      <c r="S208" s="46">
        <v>0</v>
      </c>
    </row>
    <row r="209" spans="1:19" ht="99.95" customHeight="1">
      <c r="A209" s="47" t="s">
        <v>11162</v>
      </c>
      <c r="B209" s="47" t="s">
        <v>11159</v>
      </c>
      <c r="C209" s="47" t="s">
        <v>11164</v>
      </c>
      <c r="D209" s="47" t="s">
        <v>11163</v>
      </c>
      <c r="E209" s="47" t="s">
        <v>6781</v>
      </c>
      <c r="F209" s="47" t="s">
        <v>7835</v>
      </c>
      <c r="G209" s="47" t="s">
        <v>7118</v>
      </c>
      <c r="H209" s="47">
        <v>2016</v>
      </c>
      <c r="I209" s="47" t="s">
        <v>11161</v>
      </c>
      <c r="J209" s="47">
        <v>122495</v>
      </c>
      <c r="K209" s="48">
        <v>144953</v>
      </c>
      <c r="L209" s="47" t="s">
        <v>6602</v>
      </c>
      <c r="M209" s="47">
        <v>0</v>
      </c>
      <c r="N209" s="47" t="s">
        <v>11160</v>
      </c>
      <c r="O209" s="46">
        <v>0.71</v>
      </c>
      <c r="P209" s="47" t="s">
        <v>11159</v>
      </c>
      <c r="Q209" s="47" t="s">
        <v>6602</v>
      </c>
      <c r="R209" s="47" t="s">
        <v>6601</v>
      </c>
      <c r="S209" s="46">
        <v>0</v>
      </c>
    </row>
    <row r="210" spans="1:19" ht="99.95" customHeight="1">
      <c r="A210" s="47" t="s">
        <v>11156</v>
      </c>
      <c r="B210" s="47" t="s">
        <v>11153</v>
      </c>
      <c r="C210" s="47" t="s">
        <v>11158</v>
      </c>
      <c r="D210" s="47" t="s">
        <v>11157</v>
      </c>
      <c r="E210" s="47" t="s">
        <v>8826</v>
      </c>
      <c r="F210" s="47" t="s">
        <v>6642</v>
      </c>
      <c r="G210" s="47" t="s">
        <v>6641</v>
      </c>
      <c r="H210" s="47">
        <v>2020</v>
      </c>
      <c r="I210" s="47" t="s">
        <v>11155</v>
      </c>
      <c r="J210" s="47">
        <v>250</v>
      </c>
      <c r="K210" s="48">
        <v>17511</v>
      </c>
      <c r="L210" s="47" t="s">
        <v>6602</v>
      </c>
      <c r="M210" s="47">
        <v>0</v>
      </c>
      <c r="N210" s="47" t="s">
        <v>11154</v>
      </c>
      <c r="O210" s="46">
        <v>0.71</v>
      </c>
      <c r="P210" s="47" t="s">
        <v>11153</v>
      </c>
      <c r="Q210" s="47" t="s">
        <v>6602</v>
      </c>
      <c r="R210" s="47" t="s">
        <v>6601</v>
      </c>
      <c r="S210" s="46">
        <v>0</v>
      </c>
    </row>
    <row r="211" spans="1:19" ht="99.95" customHeight="1">
      <c r="A211" s="47" t="s">
        <v>11150</v>
      </c>
      <c r="B211" s="47" t="s">
        <v>11147</v>
      </c>
      <c r="C211" s="47" t="s">
        <v>11152</v>
      </c>
      <c r="D211" s="47" t="s">
        <v>11151</v>
      </c>
      <c r="E211" s="47" t="s">
        <v>6949</v>
      </c>
      <c r="F211" s="47" t="s">
        <v>6626</v>
      </c>
      <c r="G211" s="47" t="s">
        <v>6844</v>
      </c>
      <c r="H211" s="47">
        <v>2022</v>
      </c>
      <c r="I211" s="47" t="s">
        <v>11149</v>
      </c>
      <c r="J211" s="47">
        <v>6869</v>
      </c>
      <c r="K211" s="48">
        <v>14586</v>
      </c>
      <c r="L211" s="47" t="s">
        <v>6602</v>
      </c>
      <c r="M211" s="47">
        <v>0</v>
      </c>
      <c r="N211" s="47" t="s">
        <v>11148</v>
      </c>
      <c r="O211" s="46">
        <v>0.55000000000000004</v>
      </c>
      <c r="P211" s="47" t="s">
        <v>11147</v>
      </c>
      <c r="Q211" s="47" t="s">
        <v>6602</v>
      </c>
      <c r="R211" s="47" t="s">
        <v>6601</v>
      </c>
      <c r="S211" s="46">
        <v>0</v>
      </c>
    </row>
    <row r="212" spans="1:19" ht="99.95" customHeight="1">
      <c r="A212" s="47" t="s">
        <v>11144</v>
      </c>
      <c r="B212" s="47" t="s">
        <v>11141</v>
      </c>
      <c r="C212" s="47" t="s">
        <v>11146</v>
      </c>
      <c r="D212" s="47" t="s">
        <v>11145</v>
      </c>
      <c r="E212" s="47" t="s">
        <v>7492</v>
      </c>
      <c r="F212" s="47" t="s">
        <v>6626</v>
      </c>
      <c r="G212" s="47" t="s">
        <v>6625</v>
      </c>
      <c r="H212" s="47">
        <v>2021</v>
      </c>
      <c r="I212" s="47" t="s">
        <v>11143</v>
      </c>
      <c r="J212" s="47">
        <v>0</v>
      </c>
      <c r="K212" s="48">
        <v>47268</v>
      </c>
      <c r="L212" s="47" t="s">
        <v>6602</v>
      </c>
      <c r="M212" s="47">
        <v>0</v>
      </c>
      <c r="N212" s="47" t="s">
        <v>11142</v>
      </c>
      <c r="O212" s="46">
        <v>0.71</v>
      </c>
      <c r="P212" s="47" t="s">
        <v>11141</v>
      </c>
      <c r="Q212" s="47" t="s">
        <v>6646</v>
      </c>
      <c r="R212" s="47" t="s">
        <v>6601</v>
      </c>
      <c r="S212" s="46">
        <v>0</v>
      </c>
    </row>
    <row r="213" spans="1:19" ht="99.95" customHeight="1">
      <c r="A213" s="47" t="s">
        <v>11138</v>
      </c>
      <c r="B213" s="47" t="s">
        <v>11135</v>
      </c>
      <c r="C213" s="47" t="s">
        <v>11140</v>
      </c>
      <c r="D213" s="47" t="s">
        <v>11139</v>
      </c>
      <c r="E213" s="47" t="s">
        <v>9473</v>
      </c>
      <c r="F213" s="47" t="s">
        <v>6642</v>
      </c>
      <c r="G213" s="47" t="s">
        <v>6678</v>
      </c>
      <c r="H213" s="47">
        <v>2018</v>
      </c>
      <c r="I213" s="47" t="s">
        <v>11137</v>
      </c>
      <c r="J213" s="47">
        <v>0</v>
      </c>
      <c r="K213" s="48">
        <v>30416</v>
      </c>
      <c r="L213" s="47" t="s">
        <v>6602</v>
      </c>
      <c r="M213" s="47">
        <v>0</v>
      </c>
      <c r="N213" s="47" t="s">
        <v>11136</v>
      </c>
      <c r="O213" s="46">
        <v>0.71</v>
      </c>
      <c r="P213" s="47" t="s">
        <v>11135</v>
      </c>
      <c r="Q213" s="47" t="s">
        <v>6602</v>
      </c>
      <c r="R213" s="47" t="s">
        <v>6601</v>
      </c>
      <c r="S213" s="46">
        <v>0</v>
      </c>
    </row>
    <row r="214" spans="1:19" ht="99.95" customHeight="1">
      <c r="A214" s="47" t="s">
        <v>11132</v>
      </c>
      <c r="B214" s="47" t="s">
        <v>11129</v>
      </c>
      <c r="C214" s="47" t="s">
        <v>11134</v>
      </c>
      <c r="D214" s="47" t="s">
        <v>11133</v>
      </c>
      <c r="E214" s="47" t="s">
        <v>7111</v>
      </c>
      <c r="F214" s="47" t="s">
        <v>6670</v>
      </c>
      <c r="G214" s="47" t="s">
        <v>6669</v>
      </c>
      <c r="H214" s="47">
        <v>2017</v>
      </c>
      <c r="I214" s="47" t="s">
        <v>11131</v>
      </c>
      <c r="J214" s="47">
        <v>0</v>
      </c>
      <c r="K214" s="48">
        <v>53254</v>
      </c>
      <c r="L214" s="47" t="s">
        <v>6602</v>
      </c>
      <c r="M214" s="47">
        <v>0</v>
      </c>
      <c r="N214" s="47" t="s">
        <v>11130</v>
      </c>
      <c r="O214" s="46">
        <v>0.71</v>
      </c>
      <c r="P214" s="47" t="s">
        <v>11129</v>
      </c>
      <c r="Q214" s="47" t="s">
        <v>6602</v>
      </c>
      <c r="R214" s="47" t="s">
        <v>6601</v>
      </c>
      <c r="S214" s="46">
        <v>0</v>
      </c>
    </row>
    <row r="215" spans="1:19" ht="99.95" customHeight="1">
      <c r="A215" s="47" t="s">
        <v>11126</v>
      </c>
      <c r="B215" s="47" t="s">
        <v>11128</v>
      </c>
      <c r="C215" s="47" t="s">
        <v>6602</v>
      </c>
      <c r="D215" s="47" t="s">
        <v>11127</v>
      </c>
      <c r="E215" s="47" t="s">
        <v>7169</v>
      </c>
      <c r="F215" s="47" t="s">
        <v>6670</v>
      </c>
      <c r="G215" s="47" t="s">
        <v>6669</v>
      </c>
      <c r="H215" s="47">
        <v>2019</v>
      </c>
      <c r="I215" s="47" t="s">
        <v>11125</v>
      </c>
      <c r="J215" s="47">
        <v>0</v>
      </c>
      <c r="K215" s="48">
        <v>1679</v>
      </c>
      <c r="L215" s="47" t="s">
        <v>6602</v>
      </c>
      <c r="M215" s="47">
        <v>0</v>
      </c>
      <c r="N215" s="47" t="s">
        <v>11124</v>
      </c>
      <c r="O215" s="46">
        <v>0.55000000000000004</v>
      </c>
      <c r="P215" s="47" t="s">
        <v>11123</v>
      </c>
      <c r="Q215" s="47" t="s">
        <v>6602</v>
      </c>
      <c r="R215" s="47" t="s">
        <v>6601</v>
      </c>
      <c r="S215" s="46">
        <v>0</v>
      </c>
    </row>
    <row r="216" spans="1:19" ht="99.95" customHeight="1">
      <c r="A216" s="47" t="s">
        <v>11120</v>
      </c>
      <c r="B216" s="47" t="s">
        <v>11117</v>
      </c>
      <c r="C216" s="47" t="s">
        <v>11122</v>
      </c>
      <c r="D216" s="47" t="s">
        <v>11121</v>
      </c>
      <c r="E216" s="47" t="s">
        <v>6927</v>
      </c>
      <c r="F216" s="47" t="s">
        <v>6670</v>
      </c>
      <c r="G216" s="47" t="s">
        <v>6669</v>
      </c>
      <c r="H216" s="47">
        <v>2009</v>
      </c>
      <c r="I216" s="47" t="s">
        <v>11119</v>
      </c>
      <c r="J216" s="47">
        <v>53198</v>
      </c>
      <c r="K216" s="48">
        <v>80059</v>
      </c>
      <c r="L216" s="47" t="s">
        <v>6602</v>
      </c>
      <c r="M216" s="47">
        <v>0</v>
      </c>
      <c r="N216" s="47" t="s">
        <v>11118</v>
      </c>
      <c r="O216" s="46">
        <v>0.71</v>
      </c>
      <c r="P216" s="47" t="s">
        <v>11117</v>
      </c>
      <c r="Q216" s="47" t="s">
        <v>6602</v>
      </c>
      <c r="R216" s="47" t="s">
        <v>6601</v>
      </c>
      <c r="S216" s="46">
        <v>0</v>
      </c>
    </row>
    <row r="217" spans="1:19" ht="99.95" customHeight="1">
      <c r="A217" s="47" t="s">
        <v>11114</v>
      </c>
      <c r="B217" s="47" t="s">
        <v>11111</v>
      </c>
      <c r="C217" s="47" t="s">
        <v>11116</v>
      </c>
      <c r="D217" s="47" t="s">
        <v>11115</v>
      </c>
      <c r="E217" s="47" t="s">
        <v>8569</v>
      </c>
      <c r="F217" s="47" t="s">
        <v>6642</v>
      </c>
      <c r="G217" s="47" t="s">
        <v>6641</v>
      </c>
      <c r="H217" s="47">
        <v>2020</v>
      </c>
      <c r="I217" s="47" t="s">
        <v>11113</v>
      </c>
      <c r="J217" s="47">
        <v>0</v>
      </c>
      <c r="K217" s="48">
        <v>14060</v>
      </c>
      <c r="L217" s="47" t="s">
        <v>6602</v>
      </c>
      <c r="M217" s="47">
        <v>0</v>
      </c>
      <c r="N217" s="47" t="s">
        <v>11112</v>
      </c>
      <c r="O217" s="46">
        <v>0.55000000000000004</v>
      </c>
      <c r="P217" s="47" t="s">
        <v>11111</v>
      </c>
      <c r="Q217" s="47" t="s">
        <v>6602</v>
      </c>
      <c r="R217" s="47" t="s">
        <v>6601</v>
      </c>
      <c r="S217" s="46">
        <v>0</v>
      </c>
    </row>
    <row r="218" spans="1:19" ht="99.95" customHeight="1">
      <c r="A218" s="47" t="s">
        <v>11108</v>
      </c>
      <c r="B218" s="47" t="s">
        <v>11105</v>
      </c>
      <c r="C218" s="47" t="s">
        <v>11110</v>
      </c>
      <c r="D218" s="47" t="s">
        <v>11109</v>
      </c>
      <c r="E218" s="47" t="s">
        <v>10888</v>
      </c>
      <c r="F218" s="47" t="s">
        <v>6617</v>
      </c>
      <c r="G218" s="47" t="s">
        <v>6641</v>
      </c>
      <c r="H218" s="47">
        <v>2016</v>
      </c>
      <c r="I218" s="47" t="s">
        <v>11107</v>
      </c>
      <c r="J218" s="47">
        <v>0</v>
      </c>
      <c r="K218" s="48">
        <v>29656</v>
      </c>
      <c r="L218" s="47" t="s">
        <v>6602</v>
      </c>
      <c r="M218" s="47">
        <v>0</v>
      </c>
      <c r="N218" s="47" t="s">
        <v>11106</v>
      </c>
      <c r="O218" s="46">
        <v>0.71</v>
      </c>
      <c r="P218" s="47" t="s">
        <v>11105</v>
      </c>
      <c r="Q218" s="47" t="s">
        <v>6602</v>
      </c>
      <c r="R218" s="47" t="s">
        <v>6601</v>
      </c>
      <c r="S218" s="46">
        <v>0</v>
      </c>
    </row>
    <row r="219" spans="1:19" ht="99.95" customHeight="1">
      <c r="A219" s="47" t="s">
        <v>11101</v>
      </c>
      <c r="B219" s="47" t="s">
        <v>11104</v>
      </c>
      <c r="C219" s="47" t="s">
        <v>11103</v>
      </c>
      <c r="D219" s="47" t="s">
        <v>11102</v>
      </c>
      <c r="E219" s="47" t="s">
        <v>6781</v>
      </c>
      <c r="F219" s="47" t="s">
        <v>6626</v>
      </c>
      <c r="G219" s="47" t="s">
        <v>6844</v>
      </c>
      <c r="H219" s="47">
        <v>2022</v>
      </c>
      <c r="I219" s="47" t="s">
        <v>11100</v>
      </c>
      <c r="J219" s="47">
        <v>3800</v>
      </c>
      <c r="K219" s="48">
        <v>21861</v>
      </c>
      <c r="L219" s="47" t="s">
        <v>6602</v>
      </c>
      <c r="M219" s="47">
        <v>0</v>
      </c>
      <c r="N219" s="47" t="s">
        <v>11099</v>
      </c>
      <c r="O219" s="46">
        <v>0.71</v>
      </c>
      <c r="P219" s="47" t="s">
        <v>6602</v>
      </c>
      <c r="Q219" s="47" t="s">
        <v>6602</v>
      </c>
      <c r="R219" s="47" t="s">
        <v>6601</v>
      </c>
      <c r="S219" s="46">
        <v>0</v>
      </c>
    </row>
    <row r="220" spans="1:19" ht="99.95" customHeight="1">
      <c r="A220" s="47" t="s">
        <v>11096</v>
      </c>
      <c r="B220" s="47" t="s">
        <v>11093</v>
      </c>
      <c r="C220" s="47" t="s">
        <v>11098</v>
      </c>
      <c r="D220" s="47" t="s">
        <v>11097</v>
      </c>
      <c r="E220" s="47" t="s">
        <v>7104</v>
      </c>
      <c r="F220" s="47" t="s">
        <v>6626</v>
      </c>
      <c r="G220" s="47" t="s">
        <v>6625</v>
      </c>
      <c r="H220" s="47">
        <v>2021</v>
      </c>
      <c r="I220" s="47" t="s">
        <v>11095</v>
      </c>
      <c r="J220" s="47">
        <v>0</v>
      </c>
      <c r="K220" s="48">
        <v>88314</v>
      </c>
      <c r="L220" s="47" t="s">
        <v>6602</v>
      </c>
      <c r="M220" s="47">
        <v>0</v>
      </c>
      <c r="N220" s="47" t="s">
        <v>11094</v>
      </c>
      <c r="O220" s="46">
        <v>0.71</v>
      </c>
      <c r="P220" s="47" t="s">
        <v>11093</v>
      </c>
      <c r="Q220" s="47" t="s">
        <v>6646</v>
      </c>
      <c r="R220" s="47" t="s">
        <v>6601</v>
      </c>
      <c r="S220" s="46">
        <v>0</v>
      </c>
    </row>
    <row r="221" spans="1:19" ht="99.95" customHeight="1">
      <c r="A221" s="47" t="s">
        <v>11090</v>
      </c>
      <c r="B221" s="47" t="s">
        <v>11087</v>
      </c>
      <c r="C221" s="47" t="s">
        <v>11092</v>
      </c>
      <c r="D221" s="47" t="s">
        <v>11091</v>
      </c>
      <c r="E221" s="47" t="s">
        <v>8238</v>
      </c>
      <c r="F221" s="47" t="s">
        <v>6642</v>
      </c>
      <c r="G221" s="47" t="s">
        <v>7081</v>
      </c>
      <c r="H221" s="47">
        <v>2021</v>
      </c>
      <c r="I221" s="47" t="s">
        <v>11089</v>
      </c>
      <c r="J221" s="47">
        <v>5224</v>
      </c>
      <c r="K221" s="48">
        <v>12147</v>
      </c>
      <c r="L221" s="47" t="s">
        <v>6602</v>
      </c>
      <c r="M221" s="47">
        <v>0</v>
      </c>
      <c r="N221" s="47" t="s">
        <v>11088</v>
      </c>
      <c r="O221" s="46">
        <v>0.55000000000000004</v>
      </c>
      <c r="P221" s="47" t="s">
        <v>11087</v>
      </c>
      <c r="Q221" s="47" t="s">
        <v>6602</v>
      </c>
      <c r="R221" s="47" t="s">
        <v>6601</v>
      </c>
      <c r="S221" s="46">
        <v>0</v>
      </c>
    </row>
    <row r="222" spans="1:19" ht="99.95" customHeight="1">
      <c r="A222" s="47" t="s">
        <v>11084</v>
      </c>
      <c r="B222" s="47" t="s">
        <v>11081</v>
      </c>
      <c r="C222" s="47" t="s">
        <v>11086</v>
      </c>
      <c r="D222" s="47" t="s">
        <v>11085</v>
      </c>
      <c r="E222" s="47" t="s">
        <v>6716</v>
      </c>
      <c r="F222" s="47" t="s">
        <v>6642</v>
      </c>
      <c r="G222" s="47" t="s">
        <v>6641</v>
      </c>
      <c r="H222" s="47">
        <v>2018</v>
      </c>
      <c r="I222" s="47" t="s">
        <v>11083</v>
      </c>
      <c r="J222" s="47">
        <v>0</v>
      </c>
      <c r="K222" s="48">
        <v>8707</v>
      </c>
      <c r="L222" s="47" t="s">
        <v>6602</v>
      </c>
      <c r="M222" s="47">
        <v>0</v>
      </c>
      <c r="N222" s="47" t="s">
        <v>11082</v>
      </c>
      <c r="O222" s="46">
        <v>0.55000000000000004</v>
      </c>
      <c r="P222" s="47" t="s">
        <v>11081</v>
      </c>
      <c r="Q222" s="47" t="s">
        <v>6602</v>
      </c>
      <c r="R222" s="47" t="s">
        <v>6601</v>
      </c>
      <c r="S222" s="46">
        <v>0</v>
      </c>
    </row>
    <row r="223" spans="1:19" ht="99.95" customHeight="1">
      <c r="A223" s="47" t="s">
        <v>11078</v>
      </c>
      <c r="B223" s="47" t="s">
        <v>11075</v>
      </c>
      <c r="C223" s="47" t="s">
        <v>11080</v>
      </c>
      <c r="D223" s="47" t="s">
        <v>11079</v>
      </c>
      <c r="E223" s="47" t="s">
        <v>6920</v>
      </c>
      <c r="F223" s="47" t="s">
        <v>6626</v>
      </c>
      <c r="G223" s="47" t="s">
        <v>6625</v>
      </c>
      <c r="H223" s="47">
        <v>2021</v>
      </c>
      <c r="I223" s="47" t="s">
        <v>11077</v>
      </c>
      <c r="J223" s="47">
        <v>27279</v>
      </c>
      <c r="K223" s="48">
        <v>30128</v>
      </c>
      <c r="L223" s="47" t="s">
        <v>6602</v>
      </c>
      <c r="M223" s="47">
        <v>0</v>
      </c>
      <c r="N223" s="47" t="s">
        <v>11076</v>
      </c>
      <c r="O223" s="46">
        <v>0.71</v>
      </c>
      <c r="P223" s="47" t="s">
        <v>11075</v>
      </c>
      <c r="Q223" s="47" t="s">
        <v>6602</v>
      </c>
      <c r="R223" s="47" t="s">
        <v>6601</v>
      </c>
      <c r="S223" s="46">
        <v>0</v>
      </c>
    </row>
    <row r="224" spans="1:19" ht="99.95" customHeight="1">
      <c r="A224" s="47" t="s">
        <v>11072</v>
      </c>
      <c r="B224" s="47" t="s">
        <v>11069</v>
      </c>
      <c r="C224" s="47" t="s">
        <v>11074</v>
      </c>
      <c r="D224" s="47" t="s">
        <v>11073</v>
      </c>
      <c r="E224" s="47" t="s">
        <v>8238</v>
      </c>
      <c r="F224" s="47" t="s">
        <v>6642</v>
      </c>
      <c r="G224" s="47" t="s">
        <v>6641</v>
      </c>
      <c r="H224" s="47">
        <v>2018</v>
      </c>
      <c r="I224" s="47" t="s">
        <v>11071</v>
      </c>
      <c r="J224" s="47">
        <v>0</v>
      </c>
      <c r="K224" s="48">
        <v>6061</v>
      </c>
      <c r="L224" s="47" t="s">
        <v>6602</v>
      </c>
      <c r="M224" s="47">
        <v>0</v>
      </c>
      <c r="N224" s="47" t="s">
        <v>11070</v>
      </c>
      <c r="O224" s="46">
        <v>0.55000000000000004</v>
      </c>
      <c r="P224" s="47" t="s">
        <v>11069</v>
      </c>
      <c r="Q224" s="47" t="s">
        <v>6602</v>
      </c>
      <c r="R224" s="47" t="s">
        <v>6601</v>
      </c>
      <c r="S224" s="46">
        <v>0</v>
      </c>
    </row>
    <row r="225" spans="1:19" ht="99.95" customHeight="1">
      <c r="A225" s="47" t="s">
        <v>6602</v>
      </c>
      <c r="B225" s="47" t="s">
        <v>11068</v>
      </c>
      <c r="C225" s="47" t="s">
        <v>6602</v>
      </c>
      <c r="D225" s="47" t="s">
        <v>11068</v>
      </c>
      <c r="E225" s="47" t="s">
        <v>6993</v>
      </c>
      <c r="F225" s="47" t="s">
        <v>6626</v>
      </c>
      <c r="G225" s="47" t="s">
        <v>6625</v>
      </c>
      <c r="H225" s="47">
        <v>2019</v>
      </c>
      <c r="I225" s="47" t="s">
        <v>6602</v>
      </c>
      <c r="J225" s="47">
        <v>0</v>
      </c>
      <c r="K225" s="48">
        <v>132</v>
      </c>
      <c r="L225" s="47" t="s">
        <v>6602</v>
      </c>
      <c r="M225" s="47">
        <v>0</v>
      </c>
      <c r="N225" s="47" t="s">
        <v>11067</v>
      </c>
      <c r="O225" s="46">
        <v>0.55000000000000004</v>
      </c>
      <c r="P225" s="47" t="s">
        <v>6602</v>
      </c>
      <c r="Q225" s="47" t="s">
        <v>6602</v>
      </c>
      <c r="R225" s="47" t="s">
        <v>6601</v>
      </c>
      <c r="S225" s="46">
        <v>0</v>
      </c>
    </row>
    <row r="226" spans="1:19" ht="99.95" customHeight="1">
      <c r="A226" s="47" t="s">
        <v>6602</v>
      </c>
      <c r="B226" s="47" t="s">
        <v>11066</v>
      </c>
      <c r="C226" s="47" t="s">
        <v>6602</v>
      </c>
      <c r="D226" s="47" t="s">
        <v>11065</v>
      </c>
      <c r="E226" s="47" t="s">
        <v>6720</v>
      </c>
      <c r="F226" s="47" t="s">
        <v>6670</v>
      </c>
      <c r="G226" s="47" t="s">
        <v>6669</v>
      </c>
      <c r="H226" s="47">
        <v>2019</v>
      </c>
      <c r="I226" s="47" t="s">
        <v>6602</v>
      </c>
      <c r="J226" s="47">
        <v>0</v>
      </c>
      <c r="K226" s="48">
        <v>0</v>
      </c>
      <c r="L226" s="47" t="s">
        <v>6602</v>
      </c>
      <c r="M226" s="47">
        <v>0</v>
      </c>
      <c r="N226" s="47">
        <v>0</v>
      </c>
      <c r="O226" s="46">
        <v>0.71</v>
      </c>
      <c r="P226" s="47" t="s">
        <v>6602</v>
      </c>
      <c r="Q226" s="47" t="s">
        <v>6602</v>
      </c>
      <c r="R226" s="47" t="s">
        <v>6601</v>
      </c>
      <c r="S226" s="46">
        <v>0</v>
      </c>
    </row>
    <row r="227" spans="1:19" ht="99.95" customHeight="1">
      <c r="A227" s="47" t="s">
        <v>11062</v>
      </c>
      <c r="B227" s="47" t="s">
        <v>11059</v>
      </c>
      <c r="C227" s="47" t="s">
        <v>11064</v>
      </c>
      <c r="D227" s="47" t="s">
        <v>11063</v>
      </c>
      <c r="E227" s="47" t="s">
        <v>10836</v>
      </c>
      <c r="F227" s="47" t="s">
        <v>6670</v>
      </c>
      <c r="G227" s="47" t="s">
        <v>6669</v>
      </c>
      <c r="H227" s="47">
        <v>2018</v>
      </c>
      <c r="I227" s="47" t="s">
        <v>11061</v>
      </c>
      <c r="J227" s="47">
        <v>97592</v>
      </c>
      <c r="K227" s="48">
        <v>142459</v>
      </c>
      <c r="L227" s="47" t="s">
        <v>6602</v>
      </c>
      <c r="M227" s="47">
        <v>0</v>
      </c>
      <c r="N227" s="47" t="s">
        <v>11060</v>
      </c>
      <c r="O227" s="46">
        <v>0.71</v>
      </c>
      <c r="P227" s="47" t="s">
        <v>11059</v>
      </c>
      <c r="Q227" s="47" t="s">
        <v>6602</v>
      </c>
      <c r="R227" s="47" t="s">
        <v>6601</v>
      </c>
      <c r="S227" s="46">
        <v>0</v>
      </c>
    </row>
    <row r="228" spans="1:19" ht="99.95" customHeight="1">
      <c r="A228" s="47" t="s">
        <v>11056</v>
      </c>
      <c r="B228" s="47" t="s">
        <v>11053</v>
      </c>
      <c r="C228" s="47" t="s">
        <v>11058</v>
      </c>
      <c r="D228" s="47" t="s">
        <v>11057</v>
      </c>
      <c r="E228" s="47" t="s">
        <v>6812</v>
      </c>
      <c r="F228" s="47" t="s">
        <v>6642</v>
      </c>
      <c r="G228" s="47" t="s">
        <v>6641</v>
      </c>
      <c r="H228" s="47">
        <v>2018</v>
      </c>
      <c r="I228" s="47" t="s">
        <v>11055</v>
      </c>
      <c r="J228" s="47">
        <v>0</v>
      </c>
      <c r="K228" s="48">
        <v>52633</v>
      </c>
      <c r="L228" s="47" t="s">
        <v>6602</v>
      </c>
      <c r="M228" s="47">
        <v>0</v>
      </c>
      <c r="N228" s="47" t="s">
        <v>11054</v>
      </c>
      <c r="O228" s="46">
        <v>0.71</v>
      </c>
      <c r="P228" s="47" t="s">
        <v>11053</v>
      </c>
      <c r="Q228" s="47" t="s">
        <v>6646</v>
      </c>
      <c r="R228" s="47" t="s">
        <v>6601</v>
      </c>
      <c r="S228" s="46">
        <v>0</v>
      </c>
    </row>
    <row r="229" spans="1:19" ht="99.95" customHeight="1">
      <c r="A229" s="47" t="s">
        <v>6602</v>
      </c>
      <c r="B229" s="47" t="s">
        <v>11052</v>
      </c>
      <c r="C229" s="47" t="s">
        <v>6602</v>
      </c>
      <c r="D229" s="47" t="s">
        <v>11052</v>
      </c>
      <c r="E229" s="47" t="s">
        <v>6720</v>
      </c>
      <c r="F229" s="47" t="s">
        <v>6719</v>
      </c>
      <c r="G229" s="47" t="s">
        <v>6719</v>
      </c>
      <c r="H229" s="47">
        <v>1996</v>
      </c>
      <c r="I229" s="47" t="s">
        <v>6602</v>
      </c>
      <c r="J229" s="47">
        <v>0</v>
      </c>
      <c r="K229" s="48">
        <v>0</v>
      </c>
      <c r="L229" s="47" t="s">
        <v>6602</v>
      </c>
      <c r="M229" s="47">
        <v>0</v>
      </c>
      <c r="N229" s="47">
        <v>0</v>
      </c>
      <c r="O229" s="46">
        <v>0.55000000000000004</v>
      </c>
      <c r="P229" s="47" t="s">
        <v>6602</v>
      </c>
      <c r="Q229" s="47" t="s">
        <v>6602</v>
      </c>
      <c r="R229" s="47" t="s">
        <v>6601</v>
      </c>
      <c r="S229" s="46">
        <v>0</v>
      </c>
    </row>
    <row r="230" spans="1:19" ht="99.95" customHeight="1">
      <c r="A230" s="47" t="s">
        <v>6602</v>
      </c>
      <c r="B230" s="47" t="s">
        <v>11051</v>
      </c>
      <c r="C230" s="47" t="s">
        <v>11051</v>
      </c>
      <c r="D230" s="47" t="s">
        <v>11051</v>
      </c>
      <c r="E230" s="47" t="s">
        <v>6720</v>
      </c>
      <c r="F230" s="47" t="s">
        <v>6719</v>
      </c>
      <c r="G230" s="47" t="s">
        <v>6719</v>
      </c>
      <c r="H230" s="47">
        <v>1996</v>
      </c>
      <c r="I230" s="47" t="s">
        <v>6602</v>
      </c>
      <c r="J230" s="47">
        <v>0</v>
      </c>
      <c r="K230" s="48">
        <v>0</v>
      </c>
      <c r="L230" s="47" t="s">
        <v>6602</v>
      </c>
      <c r="M230" s="47">
        <v>0</v>
      </c>
      <c r="N230" s="47">
        <v>0</v>
      </c>
      <c r="O230" s="46">
        <v>0.55000000000000004</v>
      </c>
      <c r="P230" s="47" t="s">
        <v>6602</v>
      </c>
      <c r="Q230" s="47" t="s">
        <v>6602</v>
      </c>
      <c r="R230" s="47" t="s">
        <v>6601</v>
      </c>
      <c r="S230" s="46">
        <v>0</v>
      </c>
    </row>
    <row r="231" spans="1:19" ht="99.95" customHeight="1">
      <c r="A231" s="47" t="s">
        <v>11048</v>
      </c>
      <c r="B231" s="47" t="s">
        <v>11045</v>
      </c>
      <c r="C231" s="47" t="s">
        <v>11050</v>
      </c>
      <c r="D231" s="47" t="s">
        <v>11049</v>
      </c>
      <c r="E231" s="47" t="s">
        <v>6781</v>
      </c>
      <c r="F231" s="47" t="s">
        <v>6626</v>
      </c>
      <c r="G231" s="47" t="s">
        <v>6625</v>
      </c>
      <c r="H231" s="47">
        <v>2021</v>
      </c>
      <c r="I231" s="47" t="s">
        <v>11047</v>
      </c>
      <c r="J231" s="47">
        <v>135830</v>
      </c>
      <c r="K231" s="48">
        <v>179365</v>
      </c>
      <c r="L231" s="47" t="s">
        <v>6602</v>
      </c>
      <c r="M231" s="47">
        <v>0</v>
      </c>
      <c r="N231" s="47" t="s">
        <v>11046</v>
      </c>
      <c r="O231" s="46">
        <v>0.71</v>
      </c>
      <c r="P231" s="47" t="s">
        <v>11045</v>
      </c>
      <c r="Q231" s="47" t="s">
        <v>6602</v>
      </c>
      <c r="R231" s="47" t="s">
        <v>6601</v>
      </c>
      <c r="S231" s="46">
        <v>0</v>
      </c>
    </row>
    <row r="232" spans="1:19" ht="99.95" customHeight="1">
      <c r="A232" s="47" t="s">
        <v>11042</v>
      </c>
      <c r="B232" s="47" t="s">
        <v>11039</v>
      </c>
      <c r="C232" s="47" t="s">
        <v>11044</v>
      </c>
      <c r="D232" s="47" t="s">
        <v>11043</v>
      </c>
      <c r="E232" s="47" t="s">
        <v>9193</v>
      </c>
      <c r="F232" s="47" t="s">
        <v>6670</v>
      </c>
      <c r="G232" s="47" t="s">
        <v>6669</v>
      </c>
      <c r="H232" s="47">
        <v>2019</v>
      </c>
      <c r="I232" s="47" t="s">
        <v>11041</v>
      </c>
      <c r="J232" s="47">
        <v>0</v>
      </c>
      <c r="K232" s="48">
        <v>49190</v>
      </c>
      <c r="L232" s="47" t="s">
        <v>6602</v>
      </c>
      <c r="M232" s="47">
        <v>0</v>
      </c>
      <c r="N232" s="47" t="s">
        <v>11040</v>
      </c>
      <c r="O232" s="46">
        <v>0.71</v>
      </c>
      <c r="P232" s="47" t="s">
        <v>11039</v>
      </c>
      <c r="Q232" s="47" t="s">
        <v>6602</v>
      </c>
      <c r="R232" s="47" t="s">
        <v>6601</v>
      </c>
      <c r="S232" s="46">
        <v>0</v>
      </c>
    </row>
    <row r="233" spans="1:19" ht="99.95" customHeight="1">
      <c r="A233" s="47" t="s">
        <v>6602</v>
      </c>
      <c r="B233" s="47" t="s">
        <v>11038</v>
      </c>
      <c r="C233" s="47" t="s">
        <v>6602</v>
      </c>
      <c r="D233" s="47" t="s">
        <v>11038</v>
      </c>
      <c r="E233" s="47" t="s">
        <v>6720</v>
      </c>
      <c r="F233" s="47" t="s">
        <v>6719</v>
      </c>
      <c r="G233" s="47" t="s">
        <v>6719</v>
      </c>
      <c r="H233" s="47">
        <v>1996</v>
      </c>
      <c r="I233" s="47" t="s">
        <v>6602</v>
      </c>
      <c r="J233" s="47">
        <v>0</v>
      </c>
      <c r="K233" s="48">
        <v>0</v>
      </c>
      <c r="L233" s="47" t="s">
        <v>6602</v>
      </c>
      <c r="M233" s="47">
        <v>0</v>
      </c>
      <c r="N233" s="47">
        <v>0</v>
      </c>
      <c r="O233" s="46">
        <v>0.55000000000000004</v>
      </c>
      <c r="P233" s="47" t="s">
        <v>6602</v>
      </c>
      <c r="Q233" s="47" t="s">
        <v>6602</v>
      </c>
      <c r="R233" s="47" t="s">
        <v>6601</v>
      </c>
      <c r="S233" s="46">
        <v>0</v>
      </c>
    </row>
    <row r="234" spans="1:19" ht="99.95" customHeight="1">
      <c r="A234" s="47" t="s">
        <v>11035</v>
      </c>
      <c r="B234" s="47" t="s">
        <v>11032</v>
      </c>
      <c r="C234" s="47" t="s">
        <v>11037</v>
      </c>
      <c r="D234" s="47" t="s">
        <v>11036</v>
      </c>
      <c r="E234" s="47" t="s">
        <v>8976</v>
      </c>
      <c r="F234" s="47" t="s">
        <v>6642</v>
      </c>
      <c r="G234" s="47" t="s">
        <v>6641</v>
      </c>
      <c r="H234" s="47">
        <v>2019</v>
      </c>
      <c r="I234" s="47" t="s">
        <v>11034</v>
      </c>
      <c r="J234" s="47">
        <v>18185</v>
      </c>
      <c r="K234" s="48">
        <v>95842</v>
      </c>
      <c r="L234" s="47" t="s">
        <v>6602</v>
      </c>
      <c r="M234" s="47">
        <v>0</v>
      </c>
      <c r="N234" s="47" t="s">
        <v>11033</v>
      </c>
      <c r="O234" s="46">
        <v>0.71</v>
      </c>
      <c r="P234" s="47" t="s">
        <v>11032</v>
      </c>
      <c r="Q234" s="47" t="s">
        <v>6646</v>
      </c>
      <c r="R234" s="47" t="s">
        <v>6601</v>
      </c>
      <c r="S234" s="46">
        <v>0</v>
      </c>
    </row>
    <row r="235" spans="1:19" ht="99.95" customHeight="1">
      <c r="A235" s="47" t="s">
        <v>11029</v>
      </c>
      <c r="B235" s="47" t="s">
        <v>11026</v>
      </c>
      <c r="C235" s="47" t="s">
        <v>11031</v>
      </c>
      <c r="D235" s="47" t="s">
        <v>11030</v>
      </c>
      <c r="E235" s="47" t="s">
        <v>9260</v>
      </c>
      <c r="F235" s="47" t="s">
        <v>6670</v>
      </c>
      <c r="G235" s="47" t="s">
        <v>6669</v>
      </c>
      <c r="H235" s="47">
        <v>2018</v>
      </c>
      <c r="I235" s="47" t="s">
        <v>11028</v>
      </c>
      <c r="J235" s="47">
        <v>0</v>
      </c>
      <c r="K235" s="48">
        <v>77622</v>
      </c>
      <c r="L235" s="47" t="s">
        <v>6602</v>
      </c>
      <c r="M235" s="47">
        <v>0</v>
      </c>
      <c r="N235" s="47" t="s">
        <v>11027</v>
      </c>
      <c r="O235" s="46">
        <v>0.71</v>
      </c>
      <c r="P235" s="47" t="s">
        <v>11026</v>
      </c>
      <c r="Q235" s="47" t="s">
        <v>6602</v>
      </c>
      <c r="R235" s="47" t="s">
        <v>6601</v>
      </c>
      <c r="S235" s="46">
        <v>0</v>
      </c>
    </row>
    <row r="236" spans="1:19" ht="99.95" customHeight="1">
      <c r="A236" s="47" t="s">
        <v>11023</v>
      </c>
      <c r="B236" s="47" t="s">
        <v>11020</v>
      </c>
      <c r="C236" s="47" t="s">
        <v>11025</v>
      </c>
      <c r="D236" s="47" t="s">
        <v>11024</v>
      </c>
      <c r="E236" s="47" t="s">
        <v>7386</v>
      </c>
      <c r="F236" s="47" t="s">
        <v>6626</v>
      </c>
      <c r="G236" s="47" t="s">
        <v>6625</v>
      </c>
      <c r="H236" s="47">
        <v>2017</v>
      </c>
      <c r="I236" s="47" t="s">
        <v>11022</v>
      </c>
      <c r="J236" s="47">
        <v>80486</v>
      </c>
      <c r="K236" s="48">
        <v>126344</v>
      </c>
      <c r="L236" s="47" t="s">
        <v>6602</v>
      </c>
      <c r="M236" s="47">
        <v>0</v>
      </c>
      <c r="N236" s="47" t="s">
        <v>11021</v>
      </c>
      <c r="O236" s="46">
        <v>0.71</v>
      </c>
      <c r="P236" s="47" t="s">
        <v>11020</v>
      </c>
      <c r="Q236" s="47" t="s">
        <v>6602</v>
      </c>
      <c r="R236" s="47" t="s">
        <v>6601</v>
      </c>
      <c r="S236" s="46">
        <v>0</v>
      </c>
    </row>
    <row r="237" spans="1:19" ht="99.95" customHeight="1">
      <c r="A237" s="47" t="s">
        <v>6602</v>
      </c>
      <c r="B237" s="47" t="s">
        <v>11019</v>
      </c>
      <c r="C237" s="47" t="s">
        <v>11019</v>
      </c>
      <c r="D237" s="47" t="s">
        <v>11019</v>
      </c>
      <c r="E237" s="47" t="s">
        <v>6720</v>
      </c>
      <c r="F237" s="47" t="s">
        <v>6719</v>
      </c>
      <c r="G237" s="47" t="s">
        <v>6719</v>
      </c>
      <c r="H237" s="47">
        <v>1996</v>
      </c>
      <c r="I237" s="47" t="s">
        <v>6602</v>
      </c>
      <c r="J237" s="47">
        <v>0</v>
      </c>
      <c r="K237" s="48">
        <v>0</v>
      </c>
      <c r="L237" s="47" t="s">
        <v>6602</v>
      </c>
      <c r="M237" s="47">
        <v>0</v>
      </c>
      <c r="N237" s="47">
        <v>0</v>
      </c>
      <c r="O237" s="46">
        <v>0.55000000000000004</v>
      </c>
      <c r="P237" s="47" t="s">
        <v>6602</v>
      </c>
      <c r="Q237" s="47" t="s">
        <v>6602</v>
      </c>
      <c r="R237" s="47" t="s">
        <v>6601</v>
      </c>
      <c r="S237" s="46">
        <v>0</v>
      </c>
    </row>
    <row r="238" spans="1:19" ht="99.95" customHeight="1">
      <c r="A238" s="47" t="s">
        <v>11016</v>
      </c>
      <c r="B238" s="47" t="s">
        <v>11013</v>
      </c>
      <c r="C238" s="47" t="s">
        <v>11018</v>
      </c>
      <c r="D238" s="47" t="s">
        <v>11017</v>
      </c>
      <c r="E238" s="47" t="s">
        <v>8599</v>
      </c>
      <c r="F238" s="47" t="s">
        <v>6642</v>
      </c>
      <c r="G238" s="47" t="s">
        <v>6678</v>
      </c>
      <c r="H238" s="47">
        <v>2021</v>
      </c>
      <c r="I238" s="47" t="s">
        <v>11015</v>
      </c>
      <c r="J238" s="47">
        <v>16049</v>
      </c>
      <c r="K238" s="48">
        <v>28279</v>
      </c>
      <c r="L238" s="47" t="s">
        <v>6602</v>
      </c>
      <c r="M238" s="47">
        <v>0</v>
      </c>
      <c r="N238" s="47" t="s">
        <v>11014</v>
      </c>
      <c r="O238" s="46">
        <v>0.55000000000000004</v>
      </c>
      <c r="P238" s="47" t="s">
        <v>11013</v>
      </c>
      <c r="Q238" s="47" t="s">
        <v>6602</v>
      </c>
      <c r="R238" s="47" t="s">
        <v>6601</v>
      </c>
      <c r="S238" s="46">
        <v>0</v>
      </c>
    </row>
    <row r="239" spans="1:19" ht="99.95" customHeight="1">
      <c r="A239" s="47" t="s">
        <v>11009</v>
      </c>
      <c r="B239" s="47" t="s">
        <v>11012</v>
      </c>
      <c r="C239" s="47" t="s">
        <v>11011</v>
      </c>
      <c r="D239" s="47" t="s">
        <v>11010</v>
      </c>
      <c r="E239" s="47" t="s">
        <v>7499</v>
      </c>
      <c r="F239" s="47" t="s">
        <v>6642</v>
      </c>
      <c r="G239" s="47" t="s">
        <v>6678</v>
      </c>
      <c r="H239" s="47">
        <v>2018</v>
      </c>
      <c r="I239" s="47" t="s">
        <v>11008</v>
      </c>
      <c r="J239" s="47">
        <v>79775</v>
      </c>
      <c r="K239" s="48">
        <v>116156</v>
      </c>
      <c r="L239" s="47" t="s">
        <v>6602</v>
      </c>
      <c r="M239" s="47">
        <v>0</v>
      </c>
      <c r="N239" s="47" t="s">
        <v>11007</v>
      </c>
      <c r="O239" s="46">
        <v>0.71</v>
      </c>
      <c r="P239" s="47" t="s">
        <v>6602</v>
      </c>
      <c r="Q239" s="47" t="s">
        <v>6602</v>
      </c>
      <c r="R239" s="47" t="s">
        <v>6601</v>
      </c>
      <c r="S239" s="46">
        <v>0</v>
      </c>
    </row>
    <row r="240" spans="1:19" ht="99.95" customHeight="1">
      <c r="A240" s="47" t="s">
        <v>11004</v>
      </c>
      <c r="B240" s="47" t="s">
        <v>11001</v>
      </c>
      <c r="C240" s="47" t="s">
        <v>11006</v>
      </c>
      <c r="D240" s="47" t="s">
        <v>11005</v>
      </c>
      <c r="E240" s="47" t="s">
        <v>6741</v>
      </c>
      <c r="F240" s="47" t="s">
        <v>6626</v>
      </c>
      <c r="G240" s="47" t="s">
        <v>6625</v>
      </c>
      <c r="H240" s="47">
        <v>2021</v>
      </c>
      <c r="I240" s="47" t="s">
        <v>11003</v>
      </c>
      <c r="J240" s="47">
        <v>46168</v>
      </c>
      <c r="K240" s="48">
        <v>84373</v>
      </c>
      <c r="L240" s="47" t="s">
        <v>6602</v>
      </c>
      <c r="M240" s="47">
        <v>0</v>
      </c>
      <c r="N240" s="47" t="s">
        <v>11002</v>
      </c>
      <c r="O240" s="46">
        <v>0.71</v>
      </c>
      <c r="P240" s="47" t="s">
        <v>11001</v>
      </c>
      <c r="Q240" s="47" t="s">
        <v>6736</v>
      </c>
      <c r="R240" s="47" t="s">
        <v>6601</v>
      </c>
      <c r="S240" s="46">
        <v>0</v>
      </c>
    </row>
    <row r="241" spans="1:19" ht="99.95" customHeight="1">
      <c r="A241" s="47" t="s">
        <v>10998</v>
      </c>
      <c r="B241" s="47" t="s">
        <v>10996</v>
      </c>
      <c r="C241" s="47" t="s">
        <v>11000</v>
      </c>
      <c r="D241" s="47" t="s">
        <v>10999</v>
      </c>
      <c r="E241" s="47" t="s">
        <v>7512</v>
      </c>
      <c r="F241" s="47" t="s">
        <v>6670</v>
      </c>
      <c r="G241" s="47" t="s">
        <v>6669</v>
      </c>
      <c r="H241" s="47">
        <v>2019</v>
      </c>
      <c r="I241" s="47" t="s">
        <v>6602</v>
      </c>
      <c r="J241" s="47">
        <v>0</v>
      </c>
      <c r="K241" s="48">
        <v>3776</v>
      </c>
      <c r="L241" s="47" t="s">
        <v>6602</v>
      </c>
      <c r="M241" s="47">
        <v>0</v>
      </c>
      <c r="N241" s="47" t="s">
        <v>10997</v>
      </c>
      <c r="O241" s="46">
        <v>0.55000000000000004</v>
      </c>
      <c r="P241" s="47" t="s">
        <v>10996</v>
      </c>
      <c r="Q241" s="47" t="s">
        <v>6602</v>
      </c>
      <c r="R241" s="47" t="s">
        <v>6601</v>
      </c>
      <c r="S241" s="46">
        <v>0</v>
      </c>
    </row>
    <row r="242" spans="1:19" ht="99.95" customHeight="1">
      <c r="A242" s="47" t="s">
        <v>10993</v>
      </c>
      <c r="B242" s="47" t="s">
        <v>10990</v>
      </c>
      <c r="C242" s="47" t="s">
        <v>10995</v>
      </c>
      <c r="D242" s="47" t="s">
        <v>10994</v>
      </c>
      <c r="E242" s="47" t="s">
        <v>9193</v>
      </c>
      <c r="F242" s="47" t="s">
        <v>6670</v>
      </c>
      <c r="G242" s="47" t="s">
        <v>6669</v>
      </c>
      <c r="H242" s="47">
        <v>2019</v>
      </c>
      <c r="I242" s="47" t="s">
        <v>10992</v>
      </c>
      <c r="J242" s="47">
        <v>0</v>
      </c>
      <c r="K242" s="48">
        <v>40843</v>
      </c>
      <c r="L242" s="47" t="s">
        <v>6602</v>
      </c>
      <c r="M242" s="47">
        <v>0</v>
      </c>
      <c r="N242" s="47" t="s">
        <v>10991</v>
      </c>
      <c r="O242" s="46">
        <v>0.71</v>
      </c>
      <c r="P242" s="47" t="s">
        <v>10990</v>
      </c>
      <c r="Q242" s="47" t="s">
        <v>6602</v>
      </c>
      <c r="R242" s="47" t="s">
        <v>6601</v>
      </c>
      <c r="S242" s="46">
        <v>0</v>
      </c>
    </row>
    <row r="243" spans="1:19" ht="99.95" customHeight="1">
      <c r="A243" s="47" t="s">
        <v>6602</v>
      </c>
      <c r="B243" s="47" t="s">
        <v>10989</v>
      </c>
      <c r="C243" s="47" t="s">
        <v>6602</v>
      </c>
      <c r="D243" s="47" t="s">
        <v>10988</v>
      </c>
      <c r="E243" s="47" t="s">
        <v>10319</v>
      </c>
      <c r="F243" s="47" t="s">
        <v>6719</v>
      </c>
      <c r="G243" s="47" t="s">
        <v>6719</v>
      </c>
      <c r="H243" s="47">
        <v>1996</v>
      </c>
      <c r="I243" s="47" t="s">
        <v>6602</v>
      </c>
      <c r="J243" s="47">
        <v>0</v>
      </c>
      <c r="K243" s="48">
        <v>0</v>
      </c>
      <c r="L243" s="47" t="s">
        <v>6602</v>
      </c>
      <c r="M243" s="47">
        <v>0</v>
      </c>
      <c r="N243" s="47">
        <v>0</v>
      </c>
      <c r="O243" s="46">
        <v>0.71</v>
      </c>
      <c r="P243" s="47" t="s">
        <v>6602</v>
      </c>
      <c r="Q243" s="47" t="s">
        <v>6602</v>
      </c>
      <c r="R243" s="47" t="s">
        <v>6601</v>
      </c>
      <c r="S243" s="46">
        <v>0</v>
      </c>
    </row>
    <row r="244" spans="1:19" ht="99.95" customHeight="1">
      <c r="A244" s="47" t="s">
        <v>10985</v>
      </c>
      <c r="B244" s="47" t="s">
        <v>10982</v>
      </c>
      <c r="C244" s="47" t="s">
        <v>10987</v>
      </c>
      <c r="D244" s="47" t="s">
        <v>10986</v>
      </c>
      <c r="E244" s="47" t="s">
        <v>8945</v>
      </c>
      <c r="F244" s="47" t="s">
        <v>6837</v>
      </c>
      <c r="G244" s="47" t="s">
        <v>6669</v>
      </c>
      <c r="H244" s="47">
        <v>2019</v>
      </c>
      <c r="I244" s="47" t="s">
        <v>10984</v>
      </c>
      <c r="J244" s="47">
        <v>84500</v>
      </c>
      <c r="K244" s="48">
        <v>86680</v>
      </c>
      <c r="L244" s="47" t="s">
        <v>6602</v>
      </c>
      <c r="M244" s="47">
        <v>0</v>
      </c>
      <c r="N244" s="47" t="s">
        <v>10983</v>
      </c>
      <c r="O244" s="46">
        <v>0.55000000000000004</v>
      </c>
      <c r="P244" s="47" t="s">
        <v>10982</v>
      </c>
      <c r="Q244" s="47" t="s">
        <v>6602</v>
      </c>
      <c r="R244" s="47" t="s">
        <v>6601</v>
      </c>
      <c r="S244" s="46">
        <v>0</v>
      </c>
    </row>
    <row r="245" spans="1:19" ht="99.95" customHeight="1">
      <c r="A245" s="47" t="s">
        <v>10979</v>
      </c>
      <c r="B245" s="47" t="s">
        <v>10976</v>
      </c>
      <c r="C245" s="47" t="s">
        <v>10981</v>
      </c>
      <c r="D245" s="47" t="s">
        <v>10980</v>
      </c>
      <c r="E245" s="47" t="s">
        <v>6643</v>
      </c>
      <c r="F245" s="47" t="s">
        <v>6608</v>
      </c>
      <c r="G245" s="47" t="s">
        <v>9795</v>
      </c>
      <c r="H245" s="47">
        <v>2021</v>
      </c>
      <c r="I245" s="47" t="s">
        <v>10978</v>
      </c>
      <c r="J245" s="47">
        <v>0</v>
      </c>
      <c r="K245" s="48">
        <v>6631</v>
      </c>
      <c r="L245" s="47" t="s">
        <v>6602</v>
      </c>
      <c r="M245" s="47">
        <v>0</v>
      </c>
      <c r="N245" s="47" t="s">
        <v>10977</v>
      </c>
      <c r="O245" s="46">
        <v>0.55000000000000004</v>
      </c>
      <c r="P245" s="47" t="s">
        <v>10976</v>
      </c>
      <c r="Q245" s="47" t="s">
        <v>6602</v>
      </c>
      <c r="R245" s="47" t="s">
        <v>6601</v>
      </c>
      <c r="S245" s="46">
        <v>0</v>
      </c>
    </row>
    <row r="246" spans="1:19" ht="99.95" customHeight="1">
      <c r="A246" s="47" t="s">
        <v>10973</v>
      </c>
      <c r="B246" s="47" t="s">
        <v>10970</v>
      </c>
      <c r="C246" s="47" t="s">
        <v>10975</v>
      </c>
      <c r="D246" s="47" t="s">
        <v>10974</v>
      </c>
      <c r="E246" s="47" t="s">
        <v>6788</v>
      </c>
      <c r="F246" s="47" t="s">
        <v>6642</v>
      </c>
      <c r="G246" s="47" t="s">
        <v>7081</v>
      </c>
      <c r="H246" s="47">
        <v>2018</v>
      </c>
      <c r="I246" s="47" t="s">
        <v>10972</v>
      </c>
      <c r="J246" s="47">
        <v>50000</v>
      </c>
      <c r="K246" s="48">
        <v>65397</v>
      </c>
      <c r="L246" s="47" t="s">
        <v>6602</v>
      </c>
      <c r="M246" s="47">
        <v>0</v>
      </c>
      <c r="N246" s="47" t="s">
        <v>10971</v>
      </c>
      <c r="O246" s="46">
        <v>0.71</v>
      </c>
      <c r="P246" s="47" t="s">
        <v>10970</v>
      </c>
      <c r="Q246" s="47" t="s">
        <v>6602</v>
      </c>
      <c r="R246" s="47" t="s">
        <v>6601</v>
      </c>
      <c r="S246" s="46">
        <v>0</v>
      </c>
    </row>
    <row r="247" spans="1:19" ht="99.95" customHeight="1">
      <c r="A247" s="47" t="s">
        <v>6602</v>
      </c>
      <c r="B247" s="47" t="s">
        <v>10969</v>
      </c>
      <c r="C247" s="47" t="s">
        <v>10969</v>
      </c>
      <c r="D247" s="47" t="s">
        <v>10969</v>
      </c>
      <c r="E247" s="47" t="s">
        <v>6720</v>
      </c>
      <c r="F247" s="47" t="s">
        <v>6719</v>
      </c>
      <c r="G247" s="47" t="s">
        <v>6719</v>
      </c>
      <c r="H247" s="47">
        <v>1996</v>
      </c>
      <c r="I247" s="47" t="s">
        <v>6602</v>
      </c>
      <c r="J247" s="47">
        <v>0</v>
      </c>
      <c r="K247" s="48">
        <v>0</v>
      </c>
      <c r="L247" s="47" t="s">
        <v>6602</v>
      </c>
      <c r="M247" s="47">
        <v>0</v>
      </c>
      <c r="N247" s="47">
        <v>0</v>
      </c>
      <c r="O247" s="46">
        <v>0.55000000000000004</v>
      </c>
      <c r="P247" s="47" t="s">
        <v>6602</v>
      </c>
      <c r="Q247" s="47" t="s">
        <v>6602</v>
      </c>
      <c r="R247" s="47" t="s">
        <v>6601</v>
      </c>
      <c r="S247" s="46">
        <v>0</v>
      </c>
    </row>
    <row r="248" spans="1:19" ht="99.95" customHeight="1">
      <c r="A248" s="47" t="s">
        <v>10966</v>
      </c>
      <c r="B248" s="47" t="s">
        <v>10963</v>
      </c>
      <c r="C248" s="47" t="s">
        <v>10968</v>
      </c>
      <c r="D248" s="47" t="s">
        <v>10967</v>
      </c>
      <c r="E248" s="47" t="s">
        <v>7303</v>
      </c>
      <c r="F248" s="47" t="s">
        <v>6626</v>
      </c>
      <c r="G248" s="47" t="s">
        <v>6625</v>
      </c>
      <c r="H248" s="47">
        <v>2022</v>
      </c>
      <c r="I248" s="47" t="s">
        <v>10965</v>
      </c>
      <c r="J248" s="47">
        <v>0</v>
      </c>
      <c r="K248" s="48">
        <v>3527</v>
      </c>
      <c r="L248" s="47" t="s">
        <v>6602</v>
      </c>
      <c r="M248" s="47">
        <v>0</v>
      </c>
      <c r="N248" s="47" t="s">
        <v>10964</v>
      </c>
      <c r="O248" s="46">
        <v>0.55000000000000004</v>
      </c>
      <c r="P248" s="47" t="s">
        <v>10963</v>
      </c>
      <c r="Q248" s="47" t="s">
        <v>6602</v>
      </c>
      <c r="R248" s="47" t="s">
        <v>6601</v>
      </c>
      <c r="S248" s="46">
        <v>0</v>
      </c>
    </row>
    <row r="249" spans="1:19" ht="99.95" customHeight="1">
      <c r="A249" s="47" t="s">
        <v>10960</v>
      </c>
      <c r="B249" s="47" t="s">
        <v>10957</v>
      </c>
      <c r="C249" s="47" t="s">
        <v>10962</v>
      </c>
      <c r="D249" s="47" t="s">
        <v>10961</v>
      </c>
      <c r="E249" s="47" t="s">
        <v>8517</v>
      </c>
      <c r="F249" s="47" t="s">
        <v>6670</v>
      </c>
      <c r="G249" s="47" t="s">
        <v>6669</v>
      </c>
      <c r="H249" s="47">
        <v>2019</v>
      </c>
      <c r="I249" s="47" t="s">
        <v>10959</v>
      </c>
      <c r="J249" s="47">
        <v>42428</v>
      </c>
      <c r="K249" s="48">
        <v>85042</v>
      </c>
      <c r="L249" s="47" t="s">
        <v>6602</v>
      </c>
      <c r="M249" s="47">
        <v>0</v>
      </c>
      <c r="N249" s="47" t="s">
        <v>10958</v>
      </c>
      <c r="O249" s="46">
        <v>0.71</v>
      </c>
      <c r="P249" s="47" t="s">
        <v>10957</v>
      </c>
      <c r="Q249" s="47" t="s">
        <v>6602</v>
      </c>
      <c r="R249" s="47" t="s">
        <v>6601</v>
      </c>
      <c r="S249" s="46">
        <v>0</v>
      </c>
    </row>
    <row r="250" spans="1:19" ht="99.95" customHeight="1">
      <c r="A250" s="47" t="s">
        <v>10954</v>
      </c>
      <c r="B250" s="47" t="s">
        <v>10951</v>
      </c>
      <c r="C250" s="47" t="s">
        <v>10956</v>
      </c>
      <c r="D250" s="47" t="s">
        <v>10955</v>
      </c>
      <c r="E250" s="47" t="s">
        <v>7738</v>
      </c>
      <c r="F250" s="47" t="s">
        <v>6626</v>
      </c>
      <c r="G250" s="47" t="s">
        <v>8349</v>
      </c>
      <c r="H250" s="47">
        <v>2021</v>
      </c>
      <c r="I250" s="47" t="s">
        <v>10953</v>
      </c>
      <c r="J250" s="47">
        <v>3782</v>
      </c>
      <c r="K250" s="48">
        <v>13337</v>
      </c>
      <c r="L250" s="47" t="s">
        <v>6602</v>
      </c>
      <c r="M250" s="47">
        <v>0</v>
      </c>
      <c r="N250" s="47" t="s">
        <v>10952</v>
      </c>
      <c r="O250" s="46">
        <v>0.55000000000000004</v>
      </c>
      <c r="P250" s="47" t="s">
        <v>10951</v>
      </c>
      <c r="Q250" s="47" t="s">
        <v>6602</v>
      </c>
      <c r="R250" s="47" t="s">
        <v>6601</v>
      </c>
      <c r="S250" s="46">
        <v>0</v>
      </c>
    </row>
    <row r="251" spans="1:19" ht="99.95" customHeight="1">
      <c r="A251" s="47" t="s">
        <v>10948</v>
      </c>
      <c r="B251" s="47" t="s">
        <v>10945</v>
      </c>
      <c r="C251" s="47" t="s">
        <v>10950</v>
      </c>
      <c r="D251" s="47" t="s">
        <v>10949</v>
      </c>
      <c r="E251" s="47" t="s">
        <v>6956</v>
      </c>
      <c r="F251" s="47" t="s">
        <v>6626</v>
      </c>
      <c r="G251" s="47" t="s">
        <v>6625</v>
      </c>
      <c r="H251" s="47">
        <v>2021</v>
      </c>
      <c r="I251" s="47" t="s">
        <v>10947</v>
      </c>
      <c r="J251" s="47">
        <v>65123</v>
      </c>
      <c r="K251" s="48">
        <v>231178</v>
      </c>
      <c r="L251" s="47" t="s">
        <v>6602</v>
      </c>
      <c r="M251" s="47">
        <v>0</v>
      </c>
      <c r="N251" s="47" t="s">
        <v>10946</v>
      </c>
      <c r="O251" s="46">
        <v>0.71</v>
      </c>
      <c r="P251" s="47" t="s">
        <v>10945</v>
      </c>
      <c r="Q251" s="47" t="s">
        <v>6736</v>
      </c>
      <c r="R251" s="47" t="s">
        <v>6601</v>
      </c>
      <c r="S251" s="46">
        <v>0</v>
      </c>
    </row>
    <row r="252" spans="1:19" ht="99.95" customHeight="1">
      <c r="A252" s="47" t="s">
        <v>10942</v>
      </c>
      <c r="B252" s="47" t="s">
        <v>10939</v>
      </c>
      <c r="C252" s="47" t="s">
        <v>10944</v>
      </c>
      <c r="D252" s="47" t="s">
        <v>10943</v>
      </c>
      <c r="E252" s="47" t="s">
        <v>8806</v>
      </c>
      <c r="F252" s="47" t="s">
        <v>6626</v>
      </c>
      <c r="G252" s="47" t="s">
        <v>6625</v>
      </c>
      <c r="H252" s="47">
        <v>2021</v>
      </c>
      <c r="I252" s="47" t="s">
        <v>10941</v>
      </c>
      <c r="J252" s="47">
        <v>1000</v>
      </c>
      <c r="K252" s="48">
        <v>6856</v>
      </c>
      <c r="L252" s="47" t="s">
        <v>6602</v>
      </c>
      <c r="M252" s="47">
        <v>0</v>
      </c>
      <c r="N252" s="47" t="s">
        <v>10940</v>
      </c>
      <c r="O252" s="46">
        <v>0.71</v>
      </c>
      <c r="P252" s="47" t="s">
        <v>10939</v>
      </c>
      <c r="Q252" s="47" t="s">
        <v>6602</v>
      </c>
      <c r="R252" s="47" t="s">
        <v>6601</v>
      </c>
      <c r="S252" s="46">
        <v>0</v>
      </c>
    </row>
    <row r="253" spans="1:19" ht="99.95" customHeight="1">
      <c r="A253" s="47" t="s">
        <v>10936</v>
      </c>
      <c r="B253" s="47" t="s">
        <v>10933</v>
      </c>
      <c r="C253" s="47" t="s">
        <v>10938</v>
      </c>
      <c r="D253" s="47" t="s">
        <v>10937</v>
      </c>
      <c r="E253" s="47" t="s">
        <v>6656</v>
      </c>
      <c r="F253" s="47" t="s">
        <v>7041</v>
      </c>
      <c r="G253" s="47" t="s">
        <v>7118</v>
      </c>
      <c r="H253" s="47">
        <v>2021</v>
      </c>
      <c r="I253" s="47" t="s">
        <v>10935</v>
      </c>
      <c r="J253" s="47">
        <v>12816</v>
      </c>
      <c r="K253" s="48">
        <v>13058</v>
      </c>
      <c r="L253" s="47" t="s">
        <v>6602</v>
      </c>
      <c r="M253" s="47">
        <v>0</v>
      </c>
      <c r="N253" s="47" t="s">
        <v>10934</v>
      </c>
      <c r="O253" s="46">
        <v>0.55000000000000004</v>
      </c>
      <c r="P253" s="47" t="s">
        <v>10933</v>
      </c>
      <c r="Q253" s="47" t="s">
        <v>6602</v>
      </c>
      <c r="R253" s="47" t="s">
        <v>6601</v>
      </c>
      <c r="S253" s="46">
        <v>0</v>
      </c>
    </row>
    <row r="254" spans="1:19" ht="99.95" customHeight="1">
      <c r="A254" s="47" t="s">
        <v>10930</v>
      </c>
      <c r="B254" s="47" t="s">
        <v>10927</v>
      </c>
      <c r="C254" s="47" t="s">
        <v>10932</v>
      </c>
      <c r="D254" s="47" t="s">
        <v>10931</v>
      </c>
      <c r="E254" s="47" t="s">
        <v>7499</v>
      </c>
      <c r="F254" s="47" t="s">
        <v>6670</v>
      </c>
      <c r="G254" s="47" t="s">
        <v>6669</v>
      </c>
      <c r="H254" s="47">
        <v>2017</v>
      </c>
      <c r="I254" s="47" t="s">
        <v>10929</v>
      </c>
      <c r="J254" s="47">
        <v>0</v>
      </c>
      <c r="K254" s="48">
        <v>39393</v>
      </c>
      <c r="L254" s="47" t="s">
        <v>6602</v>
      </c>
      <c r="M254" s="47">
        <v>0</v>
      </c>
      <c r="N254" s="47" t="s">
        <v>10928</v>
      </c>
      <c r="O254" s="46">
        <v>0.71</v>
      </c>
      <c r="P254" s="47" t="s">
        <v>10927</v>
      </c>
      <c r="Q254" s="47" t="s">
        <v>6602</v>
      </c>
      <c r="R254" s="47" t="s">
        <v>6601</v>
      </c>
      <c r="S254" s="46">
        <v>0</v>
      </c>
    </row>
    <row r="255" spans="1:19" ht="99.95" customHeight="1">
      <c r="A255" s="47" t="s">
        <v>10923</v>
      </c>
      <c r="B255" s="47" t="s">
        <v>10926</v>
      </c>
      <c r="C255" s="47" t="s">
        <v>10925</v>
      </c>
      <c r="D255" s="47" t="s">
        <v>10924</v>
      </c>
      <c r="E255" s="47" t="s">
        <v>6701</v>
      </c>
      <c r="F255" s="47" t="s">
        <v>6642</v>
      </c>
      <c r="G255" s="47" t="s">
        <v>6678</v>
      </c>
      <c r="H255" s="47">
        <v>2019</v>
      </c>
      <c r="I255" s="47" t="s">
        <v>6602</v>
      </c>
      <c r="J255" s="47">
        <v>0</v>
      </c>
      <c r="K255" s="48">
        <v>33592</v>
      </c>
      <c r="L255" s="47" t="s">
        <v>6602</v>
      </c>
      <c r="M255" s="47">
        <v>0</v>
      </c>
      <c r="N255" s="47" t="s">
        <v>10922</v>
      </c>
      <c r="O255" s="46">
        <v>0.71</v>
      </c>
      <c r="P255" s="47" t="s">
        <v>10921</v>
      </c>
      <c r="Q255" s="47" t="s">
        <v>6602</v>
      </c>
      <c r="R255" s="47" t="s">
        <v>6601</v>
      </c>
      <c r="S255" s="46">
        <v>0</v>
      </c>
    </row>
    <row r="256" spans="1:19" ht="99.95" customHeight="1">
      <c r="A256" s="47" t="s">
        <v>10917</v>
      </c>
      <c r="B256" s="47" t="s">
        <v>10920</v>
      </c>
      <c r="C256" s="47" t="s">
        <v>10919</v>
      </c>
      <c r="D256" s="47" t="s">
        <v>10918</v>
      </c>
      <c r="E256" s="47" t="s">
        <v>9830</v>
      </c>
      <c r="F256" s="47" t="s">
        <v>6617</v>
      </c>
      <c r="G256" s="47" t="s">
        <v>6641</v>
      </c>
      <c r="H256" s="47">
        <v>2017</v>
      </c>
      <c r="I256" s="47" t="s">
        <v>10916</v>
      </c>
      <c r="J256" s="47">
        <v>0</v>
      </c>
      <c r="K256" s="48">
        <v>5895</v>
      </c>
      <c r="L256" s="47" t="s">
        <v>6602</v>
      </c>
      <c r="M256" s="47">
        <v>0</v>
      </c>
      <c r="N256" s="47" t="s">
        <v>10915</v>
      </c>
      <c r="O256" s="46">
        <v>0.55000000000000004</v>
      </c>
      <c r="P256" s="47" t="s">
        <v>6602</v>
      </c>
      <c r="Q256" s="47" t="s">
        <v>6736</v>
      </c>
      <c r="R256" s="47" t="s">
        <v>6601</v>
      </c>
      <c r="S256" s="46">
        <v>0</v>
      </c>
    </row>
    <row r="257" spans="1:19" ht="99.95" customHeight="1">
      <c r="A257" s="47" t="s">
        <v>10912</v>
      </c>
      <c r="B257" s="47" t="s">
        <v>10909</v>
      </c>
      <c r="C257" s="47" t="s">
        <v>10914</v>
      </c>
      <c r="D257" s="47" t="s">
        <v>10913</v>
      </c>
      <c r="E257" s="47" t="s">
        <v>7593</v>
      </c>
      <c r="F257" s="47" t="s">
        <v>6626</v>
      </c>
      <c r="G257" s="47" t="s">
        <v>6844</v>
      </c>
      <c r="H257" s="47">
        <v>2021</v>
      </c>
      <c r="I257" s="47" t="s">
        <v>10911</v>
      </c>
      <c r="J257" s="47">
        <v>17085</v>
      </c>
      <c r="K257" s="48">
        <v>22317</v>
      </c>
      <c r="L257" s="47" t="s">
        <v>6602</v>
      </c>
      <c r="M257" s="47">
        <v>0</v>
      </c>
      <c r="N257" s="47" t="s">
        <v>10910</v>
      </c>
      <c r="O257" s="46">
        <v>0.55000000000000004</v>
      </c>
      <c r="P257" s="47" t="s">
        <v>10909</v>
      </c>
      <c r="Q257" s="47" t="s">
        <v>6602</v>
      </c>
      <c r="R257" s="47" t="s">
        <v>6601</v>
      </c>
      <c r="S257" s="46">
        <v>0</v>
      </c>
    </row>
    <row r="258" spans="1:19" ht="99.95" customHeight="1">
      <c r="A258" s="47" t="s">
        <v>10906</v>
      </c>
      <c r="B258" s="47" t="s">
        <v>10903</v>
      </c>
      <c r="C258" s="47" t="s">
        <v>10908</v>
      </c>
      <c r="D258" s="47" t="s">
        <v>10907</v>
      </c>
      <c r="E258" s="47" t="s">
        <v>7176</v>
      </c>
      <c r="F258" s="47" t="s">
        <v>6670</v>
      </c>
      <c r="G258" s="47" t="s">
        <v>6669</v>
      </c>
      <c r="H258" s="47">
        <v>2020</v>
      </c>
      <c r="I258" s="47" t="s">
        <v>10905</v>
      </c>
      <c r="J258" s="47">
        <v>0</v>
      </c>
      <c r="K258" s="48">
        <v>7</v>
      </c>
      <c r="L258" s="47" t="s">
        <v>6602</v>
      </c>
      <c r="M258" s="47">
        <v>0</v>
      </c>
      <c r="N258" s="47" t="s">
        <v>10904</v>
      </c>
      <c r="O258" s="46">
        <v>0.55000000000000004</v>
      </c>
      <c r="P258" s="47" t="s">
        <v>10903</v>
      </c>
      <c r="Q258" s="47" t="s">
        <v>6602</v>
      </c>
      <c r="R258" s="47" t="s">
        <v>6601</v>
      </c>
      <c r="S258" s="46">
        <v>0</v>
      </c>
    </row>
    <row r="259" spans="1:19" ht="99.95" customHeight="1">
      <c r="A259" s="47" t="s">
        <v>10900</v>
      </c>
      <c r="B259" s="47" t="s">
        <v>10897</v>
      </c>
      <c r="C259" s="47" t="s">
        <v>10902</v>
      </c>
      <c r="D259" s="47" t="s">
        <v>10901</v>
      </c>
      <c r="E259" s="47" t="s">
        <v>7316</v>
      </c>
      <c r="F259" s="47" t="s">
        <v>6642</v>
      </c>
      <c r="G259" s="47" t="s">
        <v>6641</v>
      </c>
      <c r="H259" s="47">
        <v>2018</v>
      </c>
      <c r="I259" s="47" t="s">
        <v>10899</v>
      </c>
      <c r="J259" s="47">
        <v>92156</v>
      </c>
      <c r="K259" s="48">
        <v>360</v>
      </c>
      <c r="L259" s="47" t="s">
        <v>6602</v>
      </c>
      <c r="M259" s="47">
        <v>0</v>
      </c>
      <c r="N259" s="47" t="s">
        <v>10898</v>
      </c>
      <c r="O259" s="46">
        <v>0.55000000000000004</v>
      </c>
      <c r="P259" s="47" t="s">
        <v>10897</v>
      </c>
      <c r="Q259" s="47" t="s">
        <v>6602</v>
      </c>
      <c r="R259" s="47" t="s">
        <v>6601</v>
      </c>
      <c r="S259" s="46">
        <v>0</v>
      </c>
    </row>
    <row r="260" spans="1:19" ht="99.95" customHeight="1">
      <c r="A260" s="47" t="s">
        <v>10894</v>
      </c>
      <c r="B260" s="47" t="s">
        <v>10891</v>
      </c>
      <c r="C260" s="47" t="s">
        <v>10896</v>
      </c>
      <c r="D260" s="47" t="s">
        <v>10895</v>
      </c>
      <c r="E260" s="47" t="s">
        <v>10073</v>
      </c>
      <c r="F260" s="47" t="s">
        <v>6626</v>
      </c>
      <c r="G260" s="47" t="s">
        <v>6625</v>
      </c>
      <c r="H260" s="47">
        <v>2018</v>
      </c>
      <c r="I260" s="47" t="s">
        <v>10893</v>
      </c>
      <c r="J260" s="47">
        <v>43358</v>
      </c>
      <c r="K260" s="48">
        <v>64506</v>
      </c>
      <c r="L260" s="47" t="s">
        <v>6602</v>
      </c>
      <c r="M260" s="47">
        <v>0</v>
      </c>
      <c r="N260" s="47" t="s">
        <v>10892</v>
      </c>
      <c r="O260" s="46">
        <v>0.71</v>
      </c>
      <c r="P260" s="47" t="s">
        <v>10891</v>
      </c>
      <c r="Q260" s="47" t="s">
        <v>6602</v>
      </c>
      <c r="R260" s="47" t="s">
        <v>6601</v>
      </c>
      <c r="S260" s="46">
        <v>0</v>
      </c>
    </row>
    <row r="261" spans="1:19" ht="99.95" customHeight="1">
      <c r="A261" s="47" t="s">
        <v>10887</v>
      </c>
      <c r="B261" s="47" t="s">
        <v>10884</v>
      </c>
      <c r="C261" s="47" t="s">
        <v>10890</v>
      </c>
      <c r="D261" s="47" t="s">
        <v>10889</v>
      </c>
      <c r="E261" s="47" t="s">
        <v>10888</v>
      </c>
      <c r="F261" s="47" t="s">
        <v>6626</v>
      </c>
      <c r="G261" s="47" t="s">
        <v>6844</v>
      </c>
      <c r="H261" s="47">
        <v>2021</v>
      </c>
      <c r="I261" s="47" t="s">
        <v>10886</v>
      </c>
      <c r="J261" s="47">
        <v>18375</v>
      </c>
      <c r="K261" s="48">
        <v>24071</v>
      </c>
      <c r="L261" s="47" t="s">
        <v>6602</v>
      </c>
      <c r="M261" s="47">
        <v>0</v>
      </c>
      <c r="N261" s="47" t="s">
        <v>10885</v>
      </c>
      <c r="O261" s="46">
        <v>0.55000000000000004</v>
      </c>
      <c r="P261" s="47" t="s">
        <v>10884</v>
      </c>
      <c r="Q261" s="47" t="s">
        <v>6602</v>
      </c>
      <c r="R261" s="47" t="s">
        <v>6601</v>
      </c>
      <c r="S261" s="46">
        <v>0</v>
      </c>
    </row>
    <row r="262" spans="1:19" ht="99.95" customHeight="1">
      <c r="A262" s="47" t="s">
        <v>10881</v>
      </c>
      <c r="B262" s="47" t="s">
        <v>10879</v>
      </c>
      <c r="C262" s="47" t="s">
        <v>10883</v>
      </c>
      <c r="D262" s="47" t="s">
        <v>10882</v>
      </c>
      <c r="E262" s="47" t="s">
        <v>6818</v>
      </c>
      <c r="F262" s="47" t="s">
        <v>6617</v>
      </c>
      <c r="G262" s="47" t="s">
        <v>7081</v>
      </c>
      <c r="H262" s="47">
        <v>2019</v>
      </c>
      <c r="I262" s="47" t="s">
        <v>10880</v>
      </c>
      <c r="J262" s="47">
        <v>11800</v>
      </c>
      <c r="K262" s="48">
        <v>11800</v>
      </c>
      <c r="L262" s="47" t="s">
        <v>6602</v>
      </c>
      <c r="M262" s="47">
        <v>0</v>
      </c>
      <c r="N262" s="47">
        <v>0</v>
      </c>
      <c r="O262" s="46">
        <v>0.71</v>
      </c>
      <c r="P262" s="47" t="s">
        <v>10879</v>
      </c>
      <c r="Q262" s="47" t="s">
        <v>6602</v>
      </c>
      <c r="R262" s="47" t="s">
        <v>6601</v>
      </c>
      <c r="S262" s="46">
        <v>0</v>
      </c>
    </row>
    <row r="263" spans="1:19" ht="99.95" customHeight="1">
      <c r="A263" s="47" t="s">
        <v>10876</v>
      </c>
      <c r="B263" s="47" t="s">
        <v>10873</v>
      </c>
      <c r="C263" s="47" t="s">
        <v>10878</v>
      </c>
      <c r="D263" s="47" t="s">
        <v>10877</v>
      </c>
      <c r="E263" s="47" t="s">
        <v>7089</v>
      </c>
      <c r="F263" s="47" t="s">
        <v>6626</v>
      </c>
      <c r="G263" s="47" t="s">
        <v>6625</v>
      </c>
      <c r="H263" s="47">
        <v>2021</v>
      </c>
      <c r="I263" s="47" t="s">
        <v>10875</v>
      </c>
      <c r="J263" s="47">
        <v>0</v>
      </c>
      <c r="K263" s="48">
        <v>63397</v>
      </c>
      <c r="L263" s="47" t="s">
        <v>6602</v>
      </c>
      <c r="M263" s="47">
        <v>0</v>
      </c>
      <c r="N263" s="47" t="s">
        <v>10874</v>
      </c>
      <c r="O263" s="46">
        <v>0.71</v>
      </c>
      <c r="P263" s="47" t="s">
        <v>10873</v>
      </c>
      <c r="Q263" s="47" t="s">
        <v>6602</v>
      </c>
      <c r="R263" s="47" t="s">
        <v>6601</v>
      </c>
      <c r="S263" s="46">
        <v>0</v>
      </c>
    </row>
    <row r="264" spans="1:19" ht="99.95" customHeight="1">
      <c r="A264" s="47" t="s">
        <v>10870</v>
      </c>
      <c r="B264" s="47" t="s">
        <v>10867</v>
      </c>
      <c r="C264" s="47" t="s">
        <v>10872</v>
      </c>
      <c r="D264" s="47" t="s">
        <v>10871</v>
      </c>
      <c r="E264" s="47" t="s">
        <v>7243</v>
      </c>
      <c r="F264" s="47" t="s">
        <v>6617</v>
      </c>
      <c r="G264" s="47" t="s">
        <v>6641</v>
      </c>
      <c r="H264" s="47">
        <v>2017</v>
      </c>
      <c r="I264" s="47" t="s">
        <v>10869</v>
      </c>
      <c r="J264" s="47">
        <v>0</v>
      </c>
      <c r="K264" s="48">
        <v>56157</v>
      </c>
      <c r="L264" s="47" t="s">
        <v>6602</v>
      </c>
      <c r="M264" s="47">
        <v>0</v>
      </c>
      <c r="N264" s="47" t="s">
        <v>10868</v>
      </c>
      <c r="O264" s="46">
        <v>0.71</v>
      </c>
      <c r="P264" s="47" t="s">
        <v>10867</v>
      </c>
      <c r="Q264" s="47" t="s">
        <v>6602</v>
      </c>
      <c r="R264" s="47" t="s">
        <v>6601</v>
      </c>
      <c r="S264" s="46">
        <v>0</v>
      </c>
    </row>
    <row r="265" spans="1:19" ht="99.95" customHeight="1">
      <c r="A265" s="47" t="s">
        <v>10864</v>
      </c>
      <c r="B265" s="47" t="s">
        <v>10865</v>
      </c>
      <c r="C265" s="47" t="s">
        <v>10866</v>
      </c>
      <c r="D265" s="47" t="s">
        <v>10865</v>
      </c>
      <c r="E265" s="47" t="s">
        <v>8398</v>
      </c>
      <c r="F265" s="47" t="s">
        <v>6642</v>
      </c>
      <c r="G265" s="47" t="s">
        <v>6641</v>
      </c>
      <c r="H265" s="47">
        <v>2020</v>
      </c>
      <c r="I265" s="47" t="s">
        <v>6602</v>
      </c>
      <c r="J265" s="47">
        <v>0</v>
      </c>
      <c r="K265" s="48">
        <v>4985</v>
      </c>
      <c r="L265" s="47" t="s">
        <v>6602</v>
      </c>
      <c r="M265" s="47">
        <v>0</v>
      </c>
      <c r="N265" s="47" t="s">
        <v>10863</v>
      </c>
      <c r="O265" s="46">
        <v>0.55000000000000004</v>
      </c>
      <c r="P265" s="47" t="s">
        <v>6602</v>
      </c>
      <c r="Q265" s="47" t="s">
        <v>6602</v>
      </c>
      <c r="R265" s="47" t="s">
        <v>6601</v>
      </c>
      <c r="S265" s="46">
        <v>0</v>
      </c>
    </row>
    <row r="266" spans="1:19" ht="99.95" customHeight="1">
      <c r="A266" s="47" t="s">
        <v>10860</v>
      </c>
      <c r="B266" s="47" t="s">
        <v>10857</v>
      </c>
      <c r="C266" s="47" t="s">
        <v>10862</v>
      </c>
      <c r="D266" s="47" t="s">
        <v>10861</v>
      </c>
      <c r="E266" s="47" t="s">
        <v>7499</v>
      </c>
      <c r="F266" s="47" t="s">
        <v>6670</v>
      </c>
      <c r="G266" s="47" t="s">
        <v>6669</v>
      </c>
      <c r="H266" s="47">
        <v>2017</v>
      </c>
      <c r="I266" s="47" t="s">
        <v>10859</v>
      </c>
      <c r="J266" s="47">
        <v>0</v>
      </c>
      <c r="K266" s="48">
        <v>41230</v>
      </c>
      <c r="L266" s="47" t="s">
        <v>6602</v>
      </c>
      <c r="M266" s="47">
        <v>0</v>
      </c>
      <c r="N266" s="47" t="s">
        <v>10858</v>
      </c>
      <c r="O266" s="46">
        <v>0.71</v>
      </c>
      <c r="P266" s="47" t="s">
        <v>10857</v>
      </c>
      <c r="Q266" s="47" t="s">
        <v>6602</v>
      </c>
      <c r="R266" s="47" t="s">
        <v>6601</v>
      </c>
      <c r="S266" s="46">
        <v>0</v>
      </c>
    </row>
    <row r="267" spans="1:19" ht="99.95" customHeight="1">
      <c r="A267" s="47" t="s">
        <v>6602</v>
      </c>
      <c r="B267" s="47" t="s">
        <v>10856</v>
      </c>
      <c r="C267" s="47" t="s">
        <v>6602</v>
      </c>
      <c r="D267" s="47" t="s">
        <v>10855</v>
      </c>
      <c r="E267" s="47" t="s">
        <v>6812</v>
      </c>
      <c r="F267" s="47" t="s">
        <v>6670</v>
      </c>
      <c r="G267" s="47" t="s">
        <v>6669</v>
      </c>
      <c r="H267" s="47">
        <v>2019</v>
      </c>
      <c r="I267" s="47" t="s">
        <v>10854</v>
      </c>
      <c r="J267" s="47">
        <v>0</v>
      </c>
      <c r="K267" s="48">
        <v>0</v>
      </c>
      <c r="L267" s="47" t="s">
        <v>6602</v>
      </c>
      <c r="M267" s="47">
        <v>0</v>
      </c>
      <c r="N267" s="47">
        <v>0</v>
      </c>
      <c r="O267" s="46">
        <v>0.71</v>
      </c>
      <c r="P267" s="47" t="s">
        <v>6602</v>
      </c>
      <c r="Q267" s="47" t="s">
        <v>6602</v>
      </c>
      <c r="R267" s="47" t="s">
        <v>6601</v>
      </c>
      <c r="S267" s="46">
        <v>0</v>
      </c>
    </row>
    <row r="268" spans="1:19" ht="99.95" customHeight="1">
      <c r="A268" s="47" t="s">
        <v>10851</v>
      </c>
      <c r="B268" s="47" t="s">
        <v>10848</v>
      </c>
      <c r="C268" s="47" t="s">
        <v>10853</v>
      </c>
      <c r="D268" s="47" t="s">
        <v>10852</v>
      </c>
      <c r="E268" s="47" t="s">
        <v>7642</v>
      </c>
      <c r="F268" s="47" t="s">
        <v>6626</v>
      </c>
      <c r="G268" s="47" t="s">
        <v>6844</v>
      </c>
      <c r="H268" s="47">
        <v>2020</v>
      </c>
      <c r="I268" s="47" t="s">
        <v>10850</v>
      </c>
      <c r="J268" s="47">
        <v>124</v>
      </c>
      <c r="K268" s="48">
        <v>11182</v>
      </c>
      <c r="L268" s="47" t="s">
        <v>6602</v>
      </c>
      <c r="M268" s="47">
        <v>0</v>
      </c>
      <c r="N268" s="47" t="s">
        <v>10849</v>
      </c>
      <c r="O268" s="46">
        <v>0.71</v>
      </c>
      <c r="P268" s="47" t="s">
        <v>10848</v>
      </c>
      <c r="Q268" s="47" t="s">
        <v>6602</v>
      </c>
      <c r="R268" s="47" t="s">
        <v>6601</v>
      </c>
      <c r="S268" s="46">
        <v>0</v>
      </c>
    </row>
    <row r="269" spans="1:19" ht="99.95" customHeight="1">
      <c r="A269" s="47" t="s">
        <v>10845</v>
      </c>
      <c r="B269" s="47" t="s">
        <v>10842</v>
      </c>
      <c r="C269" s="47" t="s">
        <v>10847</v>
      </c>
      <c r="D269" s="47" t="s">
        <v>10846</v>
      </c>
      <c r="E269" s="47" t="s">
        <v>8270</v>
      </c>
      <c r="F269" s="47" t="s">
        <v>6642</v>
      </c>
      <c r="G269" s="47" t="s">
        <v>6678</v>
      </c>
      <c r="H269" s="47">
        <v>2020</v>
      </c>
      <c r="I269" s="47" t="s">
        <v>10844</v>
      </c>
      <c r="J269" s="47">
        <v>203054</v>
      </c>
      <c r="K269" s="48">
        <v>244088</v>
      </c>
      <c r="L269" s="47" t="s">
        <v>6602</v>
      </c>
      <c r="M269" s="47">
        <v>0</v>
      </c>
      <c r="N269" s="47" t="s">
        <v>10843</v>
      </c>
      <c r="O269" s="46">
        <v>0.71</v>
      </c>
      <c r="P269" s="47" t="s">
        <v>10842</v>
      </c>
      <c r="Q269" s="47" t="s">
        <v>6602</v>
      </c>
      <c r="R269" s="47" t="s">
        <v>6601</v>
      </c>
      <c r="S269" s="46">
        <v>0</v>
      </c>
    </row>
    <row r="270" spans="1:19" ht="99.95" customHeight="1">
      <c r="A270" s="47" t="s">
        <v>6602</v>
      </c>
      <c r="B270" s="47" t="s">
        <v>10841</v>
      </c>
      <c r="C270" s="47" t="s">
        <v>6602</v>
      </c>
      <c r="D270" s="47" t="s">
        <v>10840</v>
      </c>
      <c r="E270" s="47" t="s">
        <v>6701</v>
      </c>
      <c r="F270" s="47" t="s">
        <v>6617</v>
      </c>
      <c r="G270" s="47" t="s">
        <v>6641</v>
      </c>
      <c r="H270" s="47">
        <v>2013</v>
      </c>
      <c r="I270" s="47" t="s">
        <v>6602</v>
      </c>
      <c r="J270" s="47">
        <v>17759</v>
      </c>
      <c r="K270" s="48">
        <v>22008</v>
      </c>
      <c r="L270" s="47" t="s">
        <v>6602</v>
      </c>
      <c r="M270" s="47">
        <v>0</v>
      </c>
      <c r="N270" s="47" t="s">
        <v>10839</v>
      </c>
      <c r="O270" s="46">
        <v>0.55000000000000004</v>
      </c>
      <c r="P270" s="47" t="s">
        <v>7988</v>
      </c>
      <c r="Q270" s="47" t="s">
        <v>6602</v>
      </c>
      <c r="R270" s="47" t="s">
        <v>6601</v>
      </c>
      <c r="S270" s="46">
        <v>0</v>
      </c>
    </row>
    <row r="271" spans="1:19" ht="99.95" customHeight="1">
      <c r="A271" s="47" t="s">
        <v>6602</v>
      </c>
      <c r="B271" s="47" t="s">
        <v>10838</v>
      </c>
      <c r="C271" s="47" t="s">
        <v>6602</v>
      </c>
      <c r="D271" s="47" t="s">
        <v>10837</v>
      </c>
      <c r="E271" s="47" t="s">
        <v>10836</v>
      </c>
      <c r="F271" s="47" t="s">
        <v>6732</v>
      </c>
      <c r="G271" s="47" t="s">
        <v>6686</v>
      </c>
      <c r="H271" s="47">
        <v>2012</v>
      </c>
      <c r="I271" s="47" t="s">
        <v>6602</v>
      </c>
      <c r="J271" s="47">
        <v>185496</v>
      </c>
      <c r="K271" s="48">
        <v>185496</v>
      </c>
      <c r="L271" s="47" t="s">
        <v>6602</v>
      </c>
      <c r="M271" s="47">
        <v>0</v>
      </c>
      <c r="N271" s="47">
        <v>0</v>
      </c>
      <c r="O271" s="46">
        <v>0.71</v>
      </c>
      <c r="P271" s="47" t="s">
        <v>6602</v>
      </c>
      <c r="Q271" s="47" t="s">
        <v>6602</v>
      </c>
      <c r="R271" s="47" t="s">
        <v>6601</v>
      </c>
      <c r="S271" s="46">
        <v>0</v>
      </c>
    </row>
    <row r="272" spans="1:19" ht="99.95" customHeight="1">
      <c r="A272" s="47" t="s">
        <v>10833</v>
      </c>
      <c r="B272" s="47" t="s">
        <v>10830</v>
      </c>
      <c r="C272" s="47" t="s">
        <v>10835</v>
      </c>
      <c r="D272" s="47" t="s">
        <v>10834</v>
      </c>
      <c r="E272" s="47" t="s">
        <v>6757</v>
      </c>
      <c r="F272" s="47" t="s">
        <v>6617</v>
      </c>
      <c r="G272" s="47" t="s">
        <v>6678</v>
      </c>
      <c r="H272" s="47">
        <v>2021</v>
      </c>
      <c r="I272" s="47" t="s">
        <v>10832</v>
      </c>
      <c r="J272" s="47">
        <v>4801</v>
      </c>
      <c r="K272" s="48">
        <v>6110</v>
      </c>
      <c r="L272" s="47" t="s">
        <v>6602</v>
      </c>
      <c r="M272" s="47">
        <v>0</v>
      </c>
      <c r="N272" s="47" t="s">
        <v>10831</v>
      </c>
      <c r="O272" s="46">
        <v>0.55000000000000004</v>
      </c>
      <c r="P272" s="47" t="s">
        <v>10830</v>
      </c>
      <c r="Q272" s="47" t="s">
        <v>6602</v>
      </c>
      <c r="R272" s="47" t="s">
        <v>6601</v>
      </c>
      <c r="S272" s="46">
        <v>0</v>
      </c>
    </row>
    <row r="273" spans="1:19" ht="99.95" customHeight="1">
      <c r="A273" s="47" t="s">
        <v>10827</v>
      </c>
      <c r="B273" s="47" t="s">
        <v>10824</v>
      </c>
      <c r="C273" s="47" t="s">
        <v>10829</v>
      </c>
      <c r="D273" s="47" t="s">
        <v>10828</v>
      </c>
      <c r="E273" s="47" t="s">
        <v>7169</v>
      </c>
      <c r="F273" s="47" t="s">
        <v>6608</v>
      </c>
      <c r="G273" s="47" t="s">
        <v>6764</v>
      </c>
      <c r="H273" s="47">
        <v>2021</v>
      </c>
      <c r="I273" s="47" t="s">
        <v>10826</v>
      </c>
      <c r="J273" s="47">
        <v>44420</v>
      </c>
      <c r="K273" s="48">
        <v>57133</v>
      </c>
      <c r="L273" s="47" t="s">
        <v>6602</v>
      </c>
      <c r="M273" s="47">
        <v>0</v>
      </c>
      <c r="N273" s="47" t="s">
        <v>10825</v>
      </c>
      <c r="O273" s="46">
        <v>0.55000000000000004</v>
      </c>
      <c r="P273" s="47" t="s">
        <v>10824</v>
      </c>
      <c r="Q273" s="47" t="s">
        <v>6602</v>
      </c>
      <c r="R273" s="47" t="s">
        <v>6601</v>
      </c>
      <c r="S273" s="46">
        <v>0</v>
      </c>
    </row>
    <row r="274" spans="1:19" ht="99.95" customHeight="1">
      <c r="A274" s="47" t="s">
        <v>10820</v>
      </c>
      <c r="B274" s="47" t="s">
        <v>10817</v>
      </c>
      <c r="C274" s="47" t="s">
        <v>10823</v>
      </c>
      <c r="D274" s="47" t="s">
        <v>10822</v>
      </c>
      <c r="E274" s="47" t="s">
        <v>10821</v>
      </c>
      <c r="F274" s="47" t="s">
        <v>6642</v>
      </c>
      <c r="G274" s="47" t="s">
        <v>6641</v>
      </c>
      <c r="H274" s="47">
        <v>2019</v>
      </c>
      <c r="I274" s="47" t="s">
        <v>10819</v>
      </c>
      <c r="J274" s="47">
        <v>0</v>
      </c>
      <c r="K274" s="48">
        <v>79867</v>
      </c>
      <c r="L274" s="47" t="s">
        <v>6602</v>
      </c>
      <c r="M274" s="47">
        <v>0</v>
      </c>
      <c r="N274" s="47" t="s">
        <v>10818</v>
      </c>
      <c r="O274" s="46">
        <v>0.71</v>
      </c>
      <c r="P274" s="47" t="s">
        <v>10817</v>
      </c>
      <c r="Q274" s="47" t="s">
        <v>6646</v>
      </c>
      <c r="R274" s="47" t="s">
        <v>6601</v>
      </c>
      <c r="S274" s="46">
        <v>0</v>
      </c>
    </row>
    <row r="275" spans="1:19" ht="99.95" customHeight="1">
      <c r="A275" s="47" t="s">
        <v>10814</v>
      </c>
      <c r="B275" s="47" t="s">
        <v>10811</v>
      </c>
      <c r="C275" s="47" t="s">
        <v>10816</v>
      </c>
      <c r="D275" s="47" t="s">
        <v>10815</v>
      </c>
      <c r="E275" s="47" t="s">
        <v>7208</v>
      </c>
      <c r="F275" s="47" t="s">
        <v>6642</v>
      </c>
      <c r="G275" s="47" t="s">
        <v>6641</v>
      </c>
      <c r="H275" s="47">
        <v>2018</v>
      </c>
      <c r="I275" s="47" t="s">
        <v>10813</v>
      </c>
      <c r="J275" s="47">
        <v>0</v>
      </c>
      <c r="K275" s="48">
        <v>64308</v>
      </c>
      <c r="L275" s="47" t="s">
        <v>6602</v>
      </c>
      <c r="M275" s="47">
        <v>0</v>
      </c>
      <c r="N275" s="47" t="s">
        <v>10812</v>
      </c>
      <c r="O275" s="46">
        <v>0.71</v>
      </c>
      <c r="P275" s="47" t="s">
        <v>10811</v>
      </c>
      <c r="Q275" s="47" t="s">
        <v>6602</v>
      </c>
      <c r="R275" s="47" t="s">
        <v>6601</v>
      </c>
      <c r="S275" s="46">
        <v>0</v>
      </c>
    </row>
    <row r="276" spans="1:19" ht="99.95" customHeight="1">
      <c r="A276" s="47" t="s">
        <v>10808</v>
      </c>
      <c r="B276" s="47" t="s">
        <v>10805</v>
      </c>
      <c r="C276" s="47" t="s">
        <v>10810</v>
      </c>
      <c r="D276" s="47" t="s">
        <v>10809</v>
      </c>
      <c r="E276" s="47" t="s">
        <v>7768</v>
      </c>
      <c r="F276" s="47" t="s">
        <v>6642</v>
      </c>
      <c r="G276" s="47" t="s">
        <v>6678</v>
      </c>
      <c r="H276" s="47">
        <v>2018</v>
      </c>
      <c r="I276" s="47" t="s">
        <v>10807</v>
      </c>
      <c r="J276" s="47">
        <v>0</v>
      </c>
      <c r="K276" s="48">
        <v>102316</v>
      </c>
      <c r="L276" s="47" t="s">
        <v>6602</v>
      </c>
      <c r="M276" s="47">
        <v>0</v>
      </c>
      <c r="N276" s="47" t="s">
        <v>10806</v>
      </c>
      <c r="O276" s="46">
        <v>0.71</v>
      </c>
      <c r="P276" s="47" t="s">
        <v>10805</v>
      </c>
      <c r="Q276" s="47" t="s">
        <v>6602</v>
      </c>
      <c r="R276" s="47" t="s">
        <v>6601</v>
      </c>
      <c r="S276" s="46">
        <v>0</v>
      </c>
    </row>
    <row r="277" spans="1:19" ht="99.95" customHeight="1">
      <c r="A277" s="47" t="s">
        <v>10801</v>
      </c>
      <c r="B277" s="47" t="s">
        <v>10798</v>
      </c>
      <c r="C277" s="47" t="s">
        <v>10804</v>
      </c>
      <c r="D277" s="47" t="s">
        <v>10803</v>
      </c>
      <c r="E277" s="47" t="s">
        <v>10802</v>
      </c>
      <c r="F277" s="47" t="s">
        <v>6617</v>
      </c>
      <c r="G277" s="47" t="s">
        <v>6678</v>
      </c>
      <c r="H277" s="47">
        <v>2017</v>
      </c>
      <c r="I277" s="47" t="s">
        <v>10800</v>
      </c>
      <c r="J277" s="47">
        <v>52500</v>
      </c>
      <c r="K277" s="48">
        <v>54111</v>
      </c>
      <c r="L277" s="47" t="s">
        <v>6602</v>
      </c>
      <c r="M277" s="47">
        <v>0</v>
      </c>
      <c r="N277" s="47" t="s">
        <v>10799</v>
      </c>
      <c r="O277" s="46">
        <v>0.71</v>
      </c>
      <c r="P277" s="47" t="s">
        <v>10798</v>
      </c>
      <c r="Q277" s="47" t="s">
        <v>6602</v>
      </c>
      <c r="R277" s="47" t="s">
        <v>6601</v>
      </c>
      <c r="S277" s="46">
        <v>0</v>
      </c>
    </row>
    <row r="278" spans="1:19" ht="99.95" customHeight="1">
      <c r="A278" s="47" t="s">
        <v>6602</v>
      </c>
      <c r="B278" s="47" t="s">
        <v>10797</v>
      </c>
      <c r="C278" s="47" t="s">
        <v>10797</v>
      </c>
      <c r="D278" s="47" t="s">
        <v>10797</v>
      </c>
      <c r="E278" s="47" t="s">
        <v>6720</v>
      </c>
      <c r="F278" s="47" t="s">
        <v>6719</v>
      </c>
      <c r="G278" s="47" t="s">
        <v>6719</v>
      </c>
      <c r="H278" s="47">
        <v>1996</v>
      </c>
      <c r="I278" s="47" t="s">
        <v>6602</v>
      </c>
      <c r="J278" s="47">
        <v>0</v>
      </c>
      <c r="K278" s="48">
        <v>0</v>
      </c>
      <c r="L278" s="47" t="s">
        <v>6602</v>
      </c>
      <c r="M278" s="47">
        <v>0</v>
      </c>
      <c r="N278" s="47">
        <v>0</v>
      </c>
      <c r="O278" s="46">
        <v>0.55000000000000004</v>
      </c>
      <c r="P278" s="47" t="s">
        <v>6602</v>
      </c>
      <c r="Q278" s="47" t="s">
        <v>6602</v>
      </c>
      <c r="R278" s="47" t="s">
        <v>6601</v>
      </c>
      <c r="S278" s="46">
        <v>0</v>
      </c>
    </row>
    <row r="279" spans="1:19" ht="99.95" customHeight="1">
      <c r="A279" s="47" t="s">
        <v>10794</v>
      </c>
      <c r="B279" s="47" t="s">
        <v>10791</v>
      </c>
      <c r="C279" s="47" t="s">
        <v>10796</v>
      </c>
      <c r="D279" s="47" t="s">
        <v>10795</v>
      </c>
      <c r="E279" s="47" t="s">
        <v>7243</v>
      </c>
      <c r="F279" s="47" t="s">
        <v>6670</v>
      </c>
      <c r="G279" s="47" t="s">
        <v>6669</v>
      </c>
      <c r="H279" s="47">
        <v>2020</v>
      </c>
      <c r="I279" s="47" t="s">
        <v>10793</v>
      </c>
      <c r="J279" s="47">
        <v>0</v>
      </c>
      <c r="K279" s="48">
        <v>3566</v>
      </c>
      <c r="L279" s="47" t="s">
        <v>6602</v>
      </c>
      <c r="M279" s="47">
        <v>0</v>
      </c>
      <c r="N279" s="47" t="s">
        <v>10792</v>
      </c>
      <c r="O279" s="46">
        <v>0.55000000000000004</v>
      </c>
      <c r="P279" s="47" t="s">
        <v>10791</v>
      </c>
      <c r="Q279" s="47" t="s">
        <v>6602</v>
      </c>
      <c r="R279" s="47" t="s">
        <v>6601</v>
      </c>
      <c r="S279" s="46">
        <v>0</v>
      </c>
    </row>
    <row r="280" spans="1:19" ht="99.95" customHeight="1">
      <c r="A280" s="47" t="s">
        <v>10788</v>
      </c>
      <c r="B280" s="47" t="s">
        <v>10785</v>
      </c>
      <c r="C280" s="47" t="s">
        <v>10790</v>
      </c>
      <c r="D280" s="47" t="s">
        <v>10789</v>
      </c>
      <c r="E280" s="47" t="s">
        <v>7499</v>
      </c>
      <c r="F280" s="47" t="s">
        <v>6670</v>
      </c>
      <c r="G280" s="47" t="s">
        <v>6669</v>
      </c>
      <c r="H280" s="47">
        <v>2017</v>
      </c>
      <c r="I280" s="47" t="s">
        <v>10787</v>
      </c>
      <c r="J280" s="47">
        <v>0</v>
      </c>
      <c r="K280" s="48">
        <v>27614</v>
      </c>
      <c r="L280" s="47" t="s">
        <v>6602</v>
      </c>
      <c r="M280" s="47">
        <v>0</v>
      </c>
      <c r="N280" s="47" t="s">
        <v>10786</v>
      </c>
      <c r="O280" s="46">
        <v>0.71</v>
      </c>
      <c r="P280" s="47" t="s">
        <v>10785</v>
      </c>
      <c r="Q280" s="47" t="s">
        <v>6602</v>
      </c>
      <c r="R280" s="47" t="s">
        <v>6601</v>
      </c>
      <c r="S280" s="46">
        <v>0</v>
      </c>
    </row>
    <row r="281" spans="1:19" ht="99.95" customHeight="1">
      <c r="A281" s="47" t="s">
        <v>10782</v>
      </c>
      <c r="B281" s="47" t="s">
        <v>10779</v>
      </c>
      <c r="C281" s="47" t="s">
        <v>10784</v>
      </c>
      <c r="D281" s="47" t="s">
        <v>10783</v>
      </c>
      <c r="E281" s="47" t="s">
        <v>7243</v>
      </c>
      <c r="F281" s="47" t="s">
        <v>6626</v>
      </c>
      <c r="G281" s="47" t="s">
        <v>6625</v>
      </c>
      <c r="H281" s="47">
        <v>2021</v>
      </c>
      <c r="I281" s="47" t="s">
        <v>10781</v>
      </c>
      <c r="J281" s="47">
        <v>12</v>
      </c>
      <c r="K281" s="48">
        <v>33717</v>
      </c>
      <c r="L281" s="47" t="s">
        <v>6602</v>
      </c>
      <c r="M281" s="47">
        <v>0</v>
      </c>
      <c r="N281" s="47" t="s">
        <v>10780</v>
      </c>
      <c r="O281" s="46">
        <v>0.71</v>
      </c>
      <c r="P281" s="47" t="s">
        <v>10779</v>
      </c>
      <c r="Q281" s="47" t="s">
        <v>6602</v>
      </c>
      <c r="R281" s="47" t="s">
        <v>6601</v>
      </c>
      <c r="S281" s="46">
        <v>0</v>
      </c>
    </row>
    <row r="282" spans="1:19" ht="99.95" customHeight="1">
      <c r="A282" s="47" t="s">
        <v>10776</v>
      </c>
      <c r="B282" s="47" t="s">
        <v>10773</v>
      </c>
      <c r="C282" s="47" t="s">
        <v>10778</v>
      </c>
      <c r="D282" s="47" t="s">
        <v>10777</v>
      </c>
      <c r="E282" s="47" t="s">
        <v>6882</v>
      </c>
      <c r="F282" s="47" t="s">
        <v>6837</v>
      </c>
      <c r="G282" s="47" t="s">
        <v>6669</v>
      </c>
      <c r="H282" s="47">
        <v>2019</v>
      </c>
      <c r="I282" s="47" t="s">
        <v>10775</v>
      </c>
      <c r="J282" s="47">
        <v>0</v>
      </c>
      <c r="K282" s="48">
        <v>7048</v>
      </c>
      <c r="L282" s="47" t="s">
        <v>6602</v>
      </c>
      <c r="M282" s="47">
        <v>0</v>
      </c>
      <c r="N282" s="47" t="s">
        <v>10774</v>
      </c>
      <c r="O282" s="46">
        <v>0.55000000000000004</v>
      </c>
      <c r="P282" s="47" t="s">
        <v>10773</v>
      </c>
      <c r="Q282" s="47" t="s">
        <v>6602</v>
      </c>
      <c r="R282" s="47" t="s">
        <v>6601</v>
      </c>
      <c r="S282" s="46">
        <v>0</v>
      </c>
    </row>
    <row r="283" spans="1:19" ht="99.95" customHeight="1">
      <c r="A283" s="47" t="s">
        <v>10770</v>
      </c>
      <c r="B283" s="47" t="s">
        <v>10767</v>
      </c>
      <c r="C283" s="47" t="s">
        <v>10772</v>
      </c>
      <c r="D283" s="47" t="s">
        <v>10771</v>
      </c>
      <c r="E283" s="47" t="s">
        <v>7208</v>
      </c>
      <c r="F283" s="47" t="s">
        <v>7835</v>
      </c>
      <c r="G283" s="47" t="s">
        <v>7118</v>
      </c>
      <c r="H283" s="47">
        <v>2021</v>
      </c>
      <c r="I283" s="47" t="s">
        <v>10769</v>
      </c>
      <c r="J283" s="47">
        <v>0</v>
      </c>
      <c r="K283" s="48">
        <v>72923</v>
      </c>
      <c r="L283" s="47" t="s">
        <v>6602</v>
      </c>
      <c r="M283" s="47">
        <v>0</v>
      </c>
      <c r="N283" s="47" t="s">
        <v>10768</v>
      </c>
      <c r="O283" s="46">
        <v>0.71</v>
      </c>
      <c r="P283" s="47" t="s">
        <v>10767</v>
      </c>
      <c r="Q283" s="47" t="s">
        <v>6602</v>
      </c>
      <c r="R283" s="47" t="s">
        <v>6601</v>
      </c>
      <c r="S283" s="46">
        <v>0</v>
      </c>
    </row>
    <row r="284" spans="1:19" ht="99.95" customHeight="1">
      <c r="A284" s="47" t="s">
        <v>6602</v>
      </c>
      <c r="B284" s="47" t="s">
        <v>10766</v>
      </c>
      <c r="C284" s="47" t="s">
        <v>10766</v>
      </c>
      <c r="D284" s="47" t="s">
        <v>10766</v>
      </c>
      <c r="E284" s="47" t="s">
        <v>6720</v>
      </c>
      <c r="F284" s="47" t="s">
        <v>6719</v>
      </c>
      <c r="G284" s="47" t="s">
        <v>6719</v>
      </c>
      <c r="H284" s="47">
        <v>1996</v>
      </c>
      <c r="I284" s="47" t="s">
        <v>6602</v>
      </c>
      <c r="J284" s="47">
        <v>0</v>
      </c>
      <c r="K284" s="48">
        <v>0</v>
      </c>
      <c r="L284" s="47" t="s">
        <v>6602</v>
      </c>
      <c r="M284" s="47">
        <v>0</v>
      </c>
      <c r="N284" s="47">
        <v>0</v>
      </c>
      <c r="O284" s="46">
        <v>0.55000000000000004</v>
      </c>
      <c r="P284" s="47" t="s">
        <v>6602</v>
      </c>
      <c r="Q284" s="47" t="s">
        <v>6602</v>
      </c>
      <c r="R284" s="47" t="s">
        <v>6601</v>
      </c>
      <c r="S284" s="46">
        <v>0</v>
      </c>
    </row>
    <row r="285" spans="1:19" ht="99.95" customHeight="1">
      <c r="A285" s="47" t="s">
        <v>10763</v>
      </c>
      <c r="B285" s="47" t="s">
        <v>10760</v>
      </c>
      <c r="C285" s="47" t="s">
        <v>10765</v>
      </c>
      <c r="D285" s="47" t="s">
        <v>10764</v>
      </c>
      <c r="E285" s="47" t="s">
        <v>7104</v>
      </c>
      <c r="F285" s="47" t="s">
        <v>6670</v>
      </c>
      <c r="G285" s="47" t="s">
        <v>6669</v>
      </c>
      <c r="H285" s="47">
        <v>2019</v>
      </c>
      <c r="I285" s="47" t="s">
        <v>10762</v>
      </c>
      <c r="J285" s="47">
        <v>0</v>
      </c>
      <c r="K285" s="48">
        <v>57676</v>
      </c>
      <c r="L285" s="47" t="s">
        <v>6602</v>
      </c>
      <c r="M285" s="47">
        <v>0</v>
      </c>
      <c r="N285" s="47" t="s">
        <v>10761</v>
      </c>
      <c r="O285" s="46">
        <v>0.71</v>
      </c>
      <c r="P285" s="47" t="s">
        <v>10760</v>
      </c>
      <c r="Q285" s="47" t="s">
        <v>6602</v>
      </c>
      <c r="R285" s="47" t="s">
        <v>6601</v>
      </c>
      <c r="S285" s="46">
        <v>0</v>
      </c>
    </row>
    <row r="286" spans="1:19" ht="99.95" customHeight="1">
      <c r="A286" s="47" t="s">
        <v>10756</v>
      </c>
      <c r="B286" s="47" t="s">
        <v>10759</v>
      </c>
      <c r="C286" s="47" t="s">
        <v>10758</v>
      </c>
      <c r="D286" s="47" t="s">
        <v>10757</v>
      </c>
      <c r="E286" s="47" t="s">
        <v>6701</v>
      </c>
      <c r="F286" s="47" t="s">
        <v>6642</v>
      </c>
      <c r="G286" s="47" t="s">
        <v>6678</v>
      </c>
      <c r="H286" s="47">
        <v>2019</v>
      </c>
      <c r="I286" s="47" t="s">
        <v>10755</v>
      </c>
      <c r="J286" s="47">
        <v>0</v>
      </c>
      <c r="K286" s="48">
        <v>19775</v>
      </c>
      <c r="L286" s="47" t="s">
        <v>6602</v>
      </c>
      <c r="M286" s="47">
        <v>0</v>
      </c>
      <c r="N286" s="47" t="s">
        <v>10754</v>
      </c>
      <c r="O286" s="46">
        <v>0.71</v>
      </c>
      <c r="P286" s="47" t="s">
        <v>10753</v>
      </c>
      <c r="Q286" s="47" t="s">
        <v>6602</v>
      </c>
      <c r="R286" s="47" t="s">
        <v>6601</v>
      </c>
      <c r="S286" s="46">
        <v>0</v>
      </c>
    </row>
    <row r="287" spans="1:19" ht="99.95" customHeight="1">
      <c r="A287" s="47" t="s">
        <v>10750</v>
      </c>
      <c r="B287" s="47" t="s">
        <v>10747</v>
      </c>
      <c r="C287" s="47" t="s">
        <v>10752</v>
      </c>
      <c r="D287" s="47" t="s">
        <v>10751</v>
      </c>
      <c r="E287" s="47" t="s">
        <v>7104</v>
      </c>
      <c r="F287" s="47" t="s">
        <v>6670</v>
      </c>
      <c r="G287" s="47" t="s">
        <v>6669</v>
      </c>
      <c r="H287" s="47">
        <v>2019</v>
      </c>
      <c r="I287" s="47" t="s">
        <v>10749</v>
      </c>
      <c r="J287" s="47">
        <v>0</v>
      </c>
      <c r="K287" s="48">
        <v>62774</v>
      </c>
      <c r="L287" s="47" t="s">
        <v>6602</v>
      </c>
      <c r="M287" s="47">
        <v>0</v>
      </c>
      <c r="N287" s="47" t="s">
        <v>10748</v>
      </c>
      <c r="O287" s="46">
        <v>0.71</v>
      </c>
      <c r="P287" s="47" t="s">
        <v>10747</v>
      </c>
      <c r="Q287" s="47" t="s">
        <v>6602</v>
      </c>
      <c r="R287" s="47" t="s">
        <v>6601</v>
      </c>
      <c r="S287" s="46">
        <v>0</v>
      </c>
    </row>
    <row r="288" spans="1:19" ht="99.95" customHeight="1">
      <c r="A288" s="47" t="s">
        <v>10744</v>
      </c>
      <c r="B288" s="47" t="s">
        <v>10741</v>
      </c>
      <c r="C288" s="47" t="s">
        <v>10746</v>
      </c>
      <c r="D288" s="47" t="s">
        <v>10745</v>
      </c>
      <c r="E288" s="47" t="s">
        <v>9119</v>
      </c>
      <c r="F288" s="47" t="s">
        <v>6642</v>
      </c>
      <c r="G288" s="47" t="s">
        <v>6678</v>
      </c>
      <c r="H288" s="47">
        <v>2018</v>
      </c>
      <c r="I288" s="47" t="s">
        <v>10743</v>
      </c>
      <c r="J288" s="47">
        <v>47278</v>
      </c>
      <c r="K288" s="48">
        <v>69890</v>
      </c>
      <c r="L288" s="47" t="s">
        <v>6602</v>
      </c>
      <c r="M288" s="47">
        <v>0</v>
      </c>
      <c r="N288" s="47" t="s">
        <v>10742</v>
      </c>
      <c r="O288" s="46">
        <v>0.71</v>
      </c>
      <c r="P288" s="47" t="s">
        <v>10741</v>
      </c>
      <c r="Q288" s="47" t="s">
        <v>6646</v>
      </c>
      <c r="R288" s="47" t="s">
        <v>6601</v>
      </c>
      <c r="S288" s="46">
        <v>0</v>
      </c>
    </row>
    <row r="289" spans="1:19" ht="99.95" customHeight="1">
      <c r="A289" s="47" t="s">
        <v>10738</v>
      </c>
      <c r="B289" s="47" t="s">
        <v>10735</v>
      </c>
      <c r="C289" s="47" t="s">
        <v>10740</v>
      </c>
      <c r="D289" s="47" t="s">
        <v>10739</v>
      </c>
      <c r="E289" s="47" t="s">
        <v>8517</v>
      </c>
      <c r="F289" s="47" t="s">
        <v>6626</v>
      </c>
      <c r="G289" s="47" t="s">
        <v>6844</v>
      </c>
      <c r="H289" s="47">
        <v>2021</v>
      </c>
      <c r="I289" s="47" t="s">
        <v>10737</v>
      </c>
      <c r="J289" s="47">
        <v>0</v>
      </c>
      <c r="K289" s="48">
        <v>53922</v>
      </c>
      <c r="L289" s="47" t="s">
        <v>6602</v>
      </c>
      <c r="M289" s="47">
        <v>0</v>
      </c>
      <c r="N289" s="47" t="s">
        <v>10736</v>
      </c>
      <c r="O289" s="46">
        <v>0.71</v>
      </c>
      <c r="P289" s="47" t="s">
        <v>10735</v>
      </c>
      <c r="Q289" s="47" t="s">
        <v>6602</v>
      </c>
      <c r="R289" s="47" t="s">
        <v>6601</v>
      </c>
      <c r="S289" s="46">
        <v>0</v>
      </c>
    </row>
    <row r="290" spans="1:19" ht="99.95" customHeight="1">
      <c r="A290" s="47" t="s">
        <v>10732</v>
      </c>
      <c r="B290" s="47" t="s">
        <v>10729</v>
      </c>
      <c r="C290" s="47" t="s">
        <v>10734</v>
      </c>
      <c r="D290" s="47" t="s">
        <v>10733</v>
      </c>
      <c r="E290" s="47" t="s">
        <v>6920</v>
      </c>
      <c r="F290" s="47" t="s">
        <v>6617</v>
      </c>
      <c r="G290" s="47" t="s">
        <v>6616</v>
      </c>
      <c r="H290" s="47">
        <v>2020</v>
      </c>
      <c r="I290" s="47" t="s">
        <v>10731</v>
      </c>
      <c r="J290" s="47">
        <v>43500</v>
      </c>
      <c r="K290" s="48">
        <v>45577</v>
      </c>
      <c r="L290" s="47" t="s">
        <v>6602</v>
      </c>
      <c r="M290" s="47">
        <v>0</v>
      </c>
      <c r="N290" s="47" t="s">
        <v>10730</v>
      </c>
      <c r="O290" s="46">
        <v>0.55000000000000004</v>
      </c>
      <c r="P290" s="47" t="s">
        <v>10729</v>
      </c>
      <c r="Q290" s="47" t="s">
        <v>6602</v>
      </c>
      <c r="R290" s="47" t="s">
        <v>6601</v>
      </c>
      <c r="S290" s="46">
        <v>0</v>
      </c>
    </row>
    <row r="291" spans="1:19" ht="99.95" customHeight="1">
      <c r="A291" s="47" t="s">
        <v>10726</v>
      </c>
      <c r="B291" s="47" t="s">
        <v>10723</v>
      </c>
      <c r="C291" s="47" t="s">
        <v>10728</v>
      </c>
      <c r="D291" s="47" t="s">
        <v>10727</v>
      </c>
      <c r="E291" s="47" t="s">
        <v>9473</v>
      </c>
      <c r="F291" s="47" t="s">
        <v>6626</v>
      </c>
      <c r="G291" s="47" t="s">
        <v>6844</v>
      </c>
      <c r="H291" s="47">
        <v>2021</v>
      </c>
      <c r="I291" s="47" t="s">
        <v>10725</v>
      </c>
      <c r="J291" s="47">
        <v>0</v>
      </c>
      <c r="K291" s="48">
        <v>48890</v>
      </c>
      <c r="L291" s="47" t="s">
        <v>6602</v>
      </c>
      <c r="M291" s="47">
        <v>0</v>
      </c>
      <c r="N291" s="47" t="s">
        <v>10724</v>
      </c>
      <c r="O291" s="46">
        <v>0.71</v>
      </c>
      <c r="P291" s="47" t="s">
        <v>10723</v>
      </c>
      <c r="Q291" s="47" t="s">
        <v>6602</v>
      </c>
      <c r="R291" s="47" t="s">
        <v>6601</v>
      </c>
      <c r="S291" s="46">
        <v>0</v>
      </c>
    </row>
    <row r="292" spans="1:19" ht="99.95" customHeight="1">
      <c r="A292" s="47" t="s">
        <v>10720</v>
      </c>
      <c r="B292" s="47" t="s">
        <v>10717</v>
      </c>
      <c r="C292" s="47" t="s">
        <v>10722</v>
      </c>
      <c r="D292" s="47" t="s">
        <v>10721</v>
      </c>
      <c r="E292" s="47" t="s">
        <v>8743</v>
      </c>
      <c r="F292" s="47" t="s">
        <v>6626</v>
      </c>
      <c r="G292" s="47" t="s">
        <v>6844</v>
      </c>
      <c r="H292" s="47">
        <v>2020</v>
      </c>
      <c r="I292" s="47" t="s">
        <v>10719</v>
      </c>
      <c r="J292" s="47">
        <v>30957</v>
      </c>
      <c r="K292" s="48">
        <v>5847</v>
      </c>
      <c r="L292" s="47" t="s">
        <v>6602</v>
      </c>
      <c r="M292" s="47">
        <v>0</v>
      </c>
      <c r="N292" s="47" t="s">
        <v>10718</v>
      </c>
      <c r="O292" s="46">
        <v>0.55000000000000004</v>
      </c>
      <c r="P292" s="47" t="s">
        <v>10717</v>
      </c>
      <c r="Q292" s="47" t="s">
        <v>6602</v>
      </c>
      <c r="R292" s="47" t="s">
        <v>6601</v>
      </c>
      <c r="S292" s="46">
        <v>0</v>
      </c>
    </row>
    <row r="293" spans="1:19" ht="99.95" customHeight="1">
      <c r="A293" s="47" t="s">
        <v>10714</v>
      </c>
      <c r="B293" s="47" t="s">
        <v>10711</v>
      </c>
      <c r="C293" s="47" t="s">
        <v>10716</v>
      </c>
      <c r="D293" s="47" t="s">
        <v>10715</v>
      </c>
      <c r="E293" s="47" t="s">
        <v>10197</v>
      </c>
      <c r="F293" s="47" t="s">
        <v>6617</v>
      </c>
      <c r="G293" s="47" t="s">
        <v>6641</v>
      </c>
      <c r="H293" s="47">
        <v>2016</v>
      </c>
      <c r="I293" s="47" t="s">
        <v>10713</v>
      </c>
      <c r="J293" s="47">
        <v>0</v>
      </c>
      <c r="K293" s="48">
        <v>1281</v>
      </c>
      <c r="L293" s="47" t="s">
        <v>6602</v>
      </c>
      <c r="M293" s="47">
        <v>0</v>
      </c>
      <c r="N293" s="47" t="s">
        <v>10712</v>
      </c>
      <c r="O293" s="46">
        <v>0.55000000000000004</v>
      </c>
      <c r="P293" s="47" t="s">
        <v>10711</v>
      </c>
      <c r="Q293" s="47" t="s">
        <v>6602</v>
      </c>
      <c r="R293" s="47" t="s">
        <v>6601</v>
      </c>
      <c r="S293" s="46">
        <v>0</v>
      </c>
    </row>
    <row r="294" spans="1:19" ht="99.95" customHeight="1">
      <c r="A294" s="47" t="s">
        <v>10708</v>
      </c>
      <c r="B294" s="47" t="s">
        <v>10705</v>
      </c>
      <c r="C294" s="47" t="s">
        <v>10710</v>
      </c>
      <c r="D294" s="47" t="s">
        <v>10709</v>
      </c>
      <c r="E294" s="47" t="s">
        <v>6757</v>
      </c>
      <c r="F294" s="47" t="s">
        <v>6642</v>
      </c>
      <c r="G294" s="47" t="s">
        <v>6641</v>
      </c>
      <c r="H294" s="47">
        <v>2019</v>
      </c>
      <c r="I294" s="47" t="s">
        <v>10707</v>
      </c>
      <c r="J294" s="47">
        <v>0</v>
      </c>
      <c r="K294" s="48">
        <v>60773</v>
      </c>
      <c r="L294" s="47" t="s">
        <v>6602</v>
      </c>
      <c r="M294" s="47">
        <v>0</v>
      </c>
      <c r="N294" s="47" t="s">
        <v>10706</v>
      </c>
      <c r="O294" s="46">
        <v>0.71</v>
      </c>
      <c r="P294" s="47" t="s">
        <v>10705</v>
      </c>
      <c r="Q294" s="47" t="s">
        <v>6602</v>
      </c>
      <c r="R294" s="47" t="s">
        <v>6601</v>
      </c>
      <c r="S294" s="46">
        <v>0</v>
      </c>
    </row>
    <row r="295" spans="1:19" ht="99.95" customHeight="1">
      <c r="A295" s="47" t="s">
        <v>10702</v>
      </c>
      <c r="B295" s="47" t="s">
        <v>10699</v>
      </c>
      <c r="C295" s="47" t="s">
        <v>10704</v>
      </c>
      <c r="D295" s="47" t="s">
        <v>10703</v>
      </c>
      <c r="E295" s="47" t="s">
        <v>6949</v>
      </c>
      <c r="F295" s="47" t="s">
        <v>6626</v>
      </c>
      <c r="G295" s="47" t="s">
        <v>6625</v>
      </c>
      <c r="H295" s="47">
        <v>2021</v>
      </c>
      <c r="I295" s="47" t="s">
        <v>10701</v>
      </c>
      <c r="J295" s="47">
        <v>13779</v>
      </c>
      <c r="K295" s="48">
        <v>32388</v>
      </c>
      <c r="L295" s="47" t="s">
        <v>6602</v>
      </c>
      <c r="M295" s="47">
        <v>0</v>
      </c>
      <c r="N295" s="47" t="s">
        <v>10700</v>
      </c>
      <c r="O295" s="46">
        <v>0.55000000000000004</v>
      </c>
      <c r="P295" s="47" t="s">
        <v>10699</v>
      </c>
      <c r="Q295" s="47" t="s">
        <v>6602</v>
      </c>
      <c r="R295" s="47" t="s">
        <v>6601</v>
      </c>
      <c r="S295" s="46">
        <v>0</v>
      </c>
    </row>
    <row r="296" spans="1:19" ht="99.95" customHeight="1">
      <c r="A296" s="47" t="s">
        <v>6602</v>
      </c>
      <c r="B296" s="47" t="s">
        <v>10698</v>
      </c>
      <c r="C296" s="47" t="s">
        <v>10698</v>
      </c>
      <c r="D296" s="47" t="s">
        <v>10698</v>
      </c>
      <c r="E296" s="47" t="s">
        <v>6720</v>
      </c>
      <c r="F296" s="47" t="s">
        <v>6719</v>
      </c>
      <c r="G296" s="47" t="s">
        <v>6719</v>
      </c>
      <c r="H296" s="47">
        <v>1996</v>
      </c>
      <c r="I296" s="47" t="s">
        <v>6602</v>
      </c>
      <c r="J296" s="47">
        <v>0</v>
      </c>
      <c r="K296" s="48">
        <v>0</v>
      </c>
      <c r="L296" s="47" t="s">
        <v>6602</v>
      </c>
      <c r="M296" s="47">
        <v>0</v>
      </c>
      <c r="N296" s="47">
        <v>0</v>
      </c>
      <c r="O296" s="46">
        <v>0.55000000000000004</v>
      </c>
      <c r="P296" s="47" t="s">
        <v>6602</v>
      </c>
      <c r="Q296" s="47" t="s">
        <v>6602</v>
      </c>
      <c r="R296" s="47" t="s">
        <v>6601</v>
      </c>
      <c r="S296" s="46">
        <v>0</v>
      </c>
    </row>
    <row r="297" spans="1:19" ht="99.95" customHeight="1">
      <c r="A297" s="47" t="s">
        <v>10695</v>
      </c>
      <c r="B297" s="47" t="s">
        <v>8455</v>
      </c>
      <c r="C297" s="47" t="s">
        <v>10697</v>
      </c>
      <c r="D297" s="47" t="s">
        <v>10696</v>
      </c>
      <c r="E297" s="47" t="s">
        <v>7838</v>
      </c>
      <c r="F297" s="47" t="s">
        <v>6626</v>
      </c>
      <c r="G297" s="47" t="s">
        <v>6625</v>
      </c>
      <c r="H297" s="47">
        <v>2021</v>
      </c>
      <c r="I297" s="47" t="s">
        <v>10694</v>
      </c>
      <c r="J297" s="47">
        <v>35755</v>
      </c>
      <c r="K297" s="48">
        <v>40294</v>
      </c>
      <c r="L297" s="47" t="s">
        <v>6602</v>
      </c>
      <c r="M297" s="47">
        <v>0</v>
      </c>
      <c r="N297" s="47" t="s">
        <v>10693</v>
      </c>
      <c r="O297" s="46">
        <v>0.55000000000000004</v>
      </c>
      <c r="P297" s="47" t="s">
        <v>8455</v>
      </c>
      <c r="Q297" s="47" t="s">
        <v>6602</v>
      </c>
      <c r="R297" s="47" t="s">
        <v>6601</v>
      </c>
      <c r="S297" s="46">
        <v>0</v>
      </c>
    </row>
    <row r="298" spans="1:19" ht="99.95" customHeight="1">
      <c r="A298" s="47" t="s">
        <v>10690</v>
      </c>
      <c r="B298" s="47" t="s">
        <v>10687</v>
      </c>
      <c r="C298" s="47" t="s">
        <v>10692</v>
      </c>
      <c r="D298" s="47" t="s">
        <v>10691</v>
      </c>
      <c r="E298" s="47" t="s">
        <v>6651</v>
      </c>
      <c r="F298" s="47" t="s">
        <v>6642</v>
      </c>
      <c r="G298" s="47" t="s">
        <v>6641</v>
      </c>
      <c r="H298" s="47">
        <v>2018</v>
      </c>
      <c r="I298" s="47" t="s">
        <v>10689</v>
      </c>
      <c r="J298" s="47">
        <v>11013</v>
      </c>
      <c r="K298" s="48">
        <v>150617</v>
      </c>
      <c r="L298" s="47" t="s">
        <v>6602</v>
      </c>
      <c r="M298" s="47">
        <v>0</v>
      </c>
      <c r="N298" s="47" t="s">
        <v>10688</v>
      </c>
      <c r="O298" s="46">
        <v>0.71</v>
      </c>
      <c r="P298" s="47" t="s">
        <v>10687</v>
      </c>
      <c r="Q298" s="47" t="s">
        <v>6646</v>
      </c>
      <c r="R298" s="47" t="s">
        <v>6601</v>
      </c>
      <c r="S298" s="46">
        <v>0</v>
      </c>
    </row>
    <row r="299" spans="1:19" ht="99.95" customHeight="1">
      <c r="A299" s="47" t="s">
        <v>10684</v>
      </c>
      <c r="B299" s="47" t="s">
        <v>10681</v>
      </c>
      <c r="C299" s="47" t="s">
        <v>10686</v>
      </c>
      <c r="D299" s="47" t="s">
        <v>10685</v>
      </c>
      <c r="E299" s="47" t="s">
        <v>7119</v>
      </c>
      <c r="F299" s="47" t="s">
        <v>6608</v>
      </c>
      <c r="G299" s="47" t="s">
        <v>6764</v>
      </c>
      <c r="H299" s="47">
        <v>2021</v>
      </c>
      <c r="I299" s="47" t="s">
        <v>10683</v>
      </c>
      <c r="J299" s="47">
        <v>84616</v>
      </c>
      <c r="K299" s="48">
        <v>112952</v>
      </c>
      <c r="L299" s="47" t="s">
        <v>6602</v>
      </c>
      <c r="M299" s="47">
        <v>0</v>
      </c>
      <c r="N299" s="47" t="s">
        <v>10682</v>
      </c>
      <c r="O299" s="46">
        <v>0.71</v>
      </c>
      <c r="P299" s="47" t="s">
        <v>10681</v>
      </c>
      <c r="Q299" s="47" t="s">
        <v>6602</v>
      </c>
      <c r="R299" s="47" t="s">
        <v>6601</v>
      </c>
      <c r="S299" s="46">
        <v>0</v>
      </c>
    </row>
    <row r="300" spans="1:19" ht="99.95" customHeight="1">
      <c r="A300" s="47" t="s">
        <v>10678</v>
      </c>
      <c r="B300" s="47" t="s">
        <v>10675</v>
      </c>
      <c r="C300" s="47" t="s">
        <v>10680</v>
      </c>
      <c r="D300" s="47" t="s">
        <v>10679</v>
      </c>
      <c r="E300" s="47" t="s">
        <v>6726</v>
      </c>
      <c r="F300" s="47" t="s">
        <v>6617</v>
      </c>
      <c r="G300" s="47" t="s">
        <v>6641</v>
      </c>
      <c r="H300" s="47">
        <v>2017</v>
      </c>
      <c r="I300" s="47" t="s">
        <v>10677</v>
      </c>
      <c r="J300" s="47">
        <v>0</v>
      </c>
      <c r="K300" s="48">
        <v>44797</v>
      </c>
      <c r="L300" s="47" t="s">
        <v>6602</v>
      </c>
      <c r="M300" s="47">
        <v>0</v>
      </c>
      <c r="N300" s="47" t="s">
        <v>10676</v>
      </c>
      <c r="O300" s="46">
        <v>0.71</v>
      </c>
      <c r="P300" s="47" t="s">
        <v>10675</v>
      </c>
      <c r="Q300" s="47" t="s">
        <v>6646</v>
      </c>
      <c r="R300" s="47" t="s">
        <v>6601</v>
      </c>
      <c r="S300" s="46">
        <v>0</v>
      </c>
    </row>
    <row r="301" spans="1:19" ht="99.95" customHeight="1">
      <c r="A301" s="47" t="s">
        <v>6602</v>
      </c>
      <c r="B301" s="47" t="s">
        <v>10674</v>
      </c>
      <c r="C301" s="47" t="s">
        <v>10674</v>
      </c>
      <c r="D301" s="47" t="s">
        <v>10674</v>
      </c>
      <c r="E301" s="47" t="s">
        <v>6720</v>
      </c>
      <c r="F301" s="47" t="s">
        <v>6719</v>
      </c>
      <c r="G301" s="47" t="s">
        <v>6719</v>
      </c>
      <c r="H301" s="47">
        <v>1996</v>
      </c>
      <c r="I301" s="47" t="s">
        <v>6602</v>
      </c>
      <c r="J301" s="47">
        <v>0</v>
      </c>
      <c r="K301" s="48">
        <v>0</v>
      </c>
      <c r="L301" s="47" t="s">
        <v>6602</v>
      </c>
      <c r="M301" s="47">
        <v>0</v>
      </c>
      <c r="N301" s="47">
        <v>0</v>
      </c>
      <c r="O301" s="46">
        <v>0.55000000000000004</v>
      </c>
      <c r="P301" s="47" t="s">
        <v>6602</v>
      </c>
      <c r="Q301" s="47" t="s">
        <v>6602</v>
      </c>
      <c r="R301" s="47" t="s">
        <v>6601</v>
      </c>
      <c r="S301" s="46">
        <v>0</v>
      </c>
    </row>
    <row r="302" spans="1:19" ht="99.95" customHeight="1">
      <c r="A302" s="47" t="s">
        <v>10671</v>
      </c>
      <c r="B302" s="47" t="s">
        <v>10668</v>
      </c>
      <c r="C302" s="47" t="s">
        <v>10673</v>
      </c>
      <c r="D302" s="47" t="s">
        <v>10672</v>
      </c>
      <c r="E302" s="47" t="s">
        <v>8198</v>
      </c>
      <c r="F302" s="47" t="s">
        <v>6670</v>
      </c>
      <c r="G302" s="47" t="s">
        <v>6669</v>
      </c>
      <c r="H302" s="47">
        <v>2020</v>
      </c>
      <c r="I302" s="47" t="s">
        <v>10670</v>
      </c>
      <c r="J302" s="47">
        <v>100</v>
      </c>
      <c r="K302" s="48">
        <v>9797</v>
      </c>
      <c r="L302" s="47" t="s">
        <v>6602</v>
      </c>
      <c r="M302" s="47">
        <v>0</v>
      </c>
      <c r="N302" s="47" t="s">
        <v>10669</v>
      </c>
      <c r="O302" s="46">
        <v>0.71</v>
      </c>
      <c r="P302" s="47" t="s">
        <v>10668</v>
      </c>
      <c r="Q302" s="47" t="s">
        <v>6602</v>
      </c>
      <c r="R302" s="47" t="s">
        <v>6601</v>
      </c>
      <c r="S302" s="46">
        <v>0</v>
      </c>
    </row>
    <row r="303" spans="1:19" ht="99.95" customHeight="1">
      <c r="A303" s="47" t="s">
        <v>10665</v>
      </c>
      <c r="B303" s="47" t="s">
        <v>10662</v>
      </c>
      <c r="C303" s="47" t="s">
        <v>10667</v>
      </c>
      <c r="D303" s="47" t="s">
        <v>10666</v>
      </c>
      <c r="E303" s="47" t="s">
        <v>8517</v>
      </c>
      <c r="F303" s="47" t="s">
        <v>6670</v>
      </c>
      <c r="G303" s="47" t="s">
        <v>6669</v>
      </c>
      <c r="H303" s="47">
        <v>2019</v>
      </c>
      <c r="I303" s="47" t="s">
        <v>10664</v>
      </c>
      <c r="J303" s="47">
        <v>14500</v>
      </c>
      <c r="K303" s="48">
        <v>50505</v>
      </c>
      <c r="L303" s="47" t="s">
        <v>6602</v>
      </c>
      <c r="M303" s="47">
        <v>0</v>
      </c>
      <c r="N303" s="47" t="s">
        <v>10663</v>
      </c>
      <c r="O303" s="46">
        <v>0.71</v>
      </c>
      <c r="P303" s="47" t="s">
        <v>10662</v>
      </c>
      <c r="Q303" s="47" t="s">
        <v>6736</v>
      </c>
      <c r="R303" s="47" t="s">
        <v>6601</v>
      </c>
      <c r="S303" s="46">
        <v>0</v>
      </c>
    </row>
    <row r="304" spans="1:19" ht="99.95" customHeight="1">
      <c r="A304" s="47" t="s">
        <v>10659</v>
      </c>
      <c r="B304" s="47" t="s">
        <v>10656</v>
      </c>
      <c r="C304" s="47" t="s">
        <v>10661</v>
      </c>
      <c r="D304" s="47" t="s">
        <v>10660</v>
      </c>
      <c r="E304" s="47" t="s">
        <v>6902</v>
      </c>
      <c r="F304" s="47" t="s">
        <v>6642</v>
      </c>
      <c r="G304" s="47" t="s">
        <v>6678</v>
      </c>
      <c r="H304" s="47">
        <v>2020</v>
      </c>
      <c r="I304" s="47" t="s">
        <v>10658</v>
      </c>
      <c r="J304" s="47">
        <v>4500</v>
      </c>
      <c r="K304" s="48">
        <v>18104</v>
      </c>
      <c r="L304" s="47" t="s">
        <v>6602</v>
      </c>
      <c r="M304" s="47">
        <v>0</v>
      </c>
      <c r="N304" s="47" t="s">
        <v>10657</v>
      </c>
      <c r="O304" s="46">
        <v>0.71</v>
      </c>
      <c r="P304" s="47" t="s">
        <v>10656</v>
      </c>
      <c r="Q304" s="47" t="s">
        <v>6602</v>
      </c>
      <c r="R304" s="47" t="s">
        <v>6601</v>
      </c>
      <c r="S304" s="46">
        <v>0</v>
      </c>
    </row>
    <row r="305" spans="1:19" ht="99.95" customHeight="1">
      <c r="A305" s="47" t="s">
        <v>10653</v>
      </c>
      <c r="B305" s="47" t="s">
        <v>10650</v>
      </c>
      <c r="C305" s="47" t="s">
        <v>10655</v>
      </c>
      <c r="D305" s="47" t="s">
        <v>10654</v>
      </c>
      <c r="E305" s="47" t="s">
        <v>7104</v>
      </c>
      <c r="F305" s="47" t="s">
        <v>6670</v>
      </c>
      <c r="G305" s="47" t="s">
        <v>6669</v>
      </c>
      <c r="H305" s="47">
        <v>2019</v>
      </c>
      <c r="I305" s="47" t="s">
        <v>10652</v>
      </c>
      <c r="J305" s="47">
        <v>47217</v>
      </c>
      <c r="K305" s="48">
        <v>114078</v>
      </c>
      <c r="L305" s="47" t="s">
        <v>6602</v>
      </c>
      <c r="M305" s="47">
        <v>0</v>
      </c>
      <c r="N305" s="47" t="s">
        <v>10651</v>
      </c>
      <c r="O305" s="46">
        <v>0.71</v>
      </c>
      <c r="P305" s="47" t="s">
        <v>10650</v>
      </c>
      <c r="Q305" s="47" t="s">
        <v>6602</v>
      </c>
      <c r="R305" s="47" t="s">
        <v>6601</v>
      </c>
      <c r="S305" s="46">
        <v>0</v>
      </c>
    </row>
    <row r="306" spans="1:19" ht="99.95" customHeight="1">
      <c r="A306" s="47" t="s">
        <v>6602</v>
      </c>
      <c r="B306" s="47" t="s">
        <v>10649</v>
      </c>
      <c r="C306" s="47" t="s">
        <v>10649</v>
      </c>
      <c r="D306" s="47" t="s">
        <v>10649</v>
      </c>
      <c r="E306" s="47" t="s">
        <v>6720</v>
      </c>
      <c r="F306" s="47" t="s">
        <v>6719</v>
      </c>
      <c r="G306" s="47" t="s">
        <v>6719</v>
      </c>
      <c r="H306" s="47">
        <v>1996</v>
      </c>
      <c r="I306" s="47" t="s">
        <v>6602</v>
      </c>
      <c r="J306" s="47">
        <v>0</v>
      </c>
      <c r="K306" s="48">
        <v>0</v>
      </c>
      <c r="L306" s="47" t="s">
        <v>6602</v>
      </c>
      <c r="M306" s="47">
        <v>0</v>
      </c>
      <c r="N306" s="47">
        <v>0</v>
      </c>
      <c r="O306" s="46">
        <v>0.55000000000000004</v>
      </c>
      <c r="P306" s="47" t="s">
        <v>6602</v>
      </c>
      <c r="Q306" s="47" t="s">
        <v>6602</v>
      </c>
      <c r="R306" s="47" t="s">
        <v>6601</v>
      </c>
      <c r="S306" s="46">
        <v>0</v>
      </c>
    </row>
    <row r="307" spans="1:19" ht="99.95" customHeight="1">
      <c r="A307" s="47" t="s">
        <v>6602</v>
      </c>
      <c r="B307" s="47" t="s">
        <v>10648</v>
      </c>
      <c r="C307" s="47" t="s">
        <v>10648</v>
      </c>
      <c r="D307" s="47" t="s">
        <v>10648</v>
      </c>
      <c r="E307" s="47" t="s">
        <v>6720</v>
      </c>
      <c r="F307" s="47" t="s">
        <v>6719</v>
      </c>
      <c r="G307" s="47" t="s">
        <v>6719</v>
      </c>
      <c r="H307" s="47">
        <v>1996</v>
      </c>
      <c r="I307" s="47" t="s">
        <v>6602</v>
      </c>
      <c r="J307" s="47">
        <v>0</v>
      </c>
      <c r="K307" s="48">
        <v>0</v>
      </c>
      <c r="L307" s="47" t="s">
        <v>6602</v>
      </c>
      <c r="M307" s="47">
        <v>0</v>
      </c>
      <c r="N307" s="47">
        <v>0</v>
      </c>
      <c r="O307" s="46">
        <v>0.55000000000000004</v>
      </c>
      <c r="P307" s="47" t="s">
        <v>6602</v>
      </c>
      <c r="Q307" s="47" t="s">
        <v>6602</v>
      </c>
      <c r="R307" s="47" t="s">
        <v>6601</v>
      </c>
      <c r="S307" s="46">
        <v>0</v>
      </c>
    </row>
    <row r="308" spans="1:19" ht="99.95" customHeight="1">
      <c r="A308" s="47" t="s">
        <v>10645</v>
      </c>
      <c r="B308" s="47" t="s">
        <v>10642</v>
      </c>
      <c r="C308" s="47" t="s">
        <v>10647</v>
      </c>
      <c r="D308" s="47" t="s">
        <v>10646</v>
      </c>
      <c r="E308" s="47" t="s">
        <v>6852</v>
      </c>
      <c r="F308" s="47" t="s">
        <v>6732</v>
      </c>
      <c r="G308" s="47" t="s">
        <v>6844</v>
      </c>
      <c r="H308" s="47">
        <v>2021</v>
      </c>
      <c r="I308" s="47" t="s">
        <v>10644</v>
      </c>
      <c r="J308" s="47">
        <v>0</v>
      </c>
      <c r="K308" s="48">
        <v>123363</v>
      </c>
      <c r="L308" s="47" t="s">
        <v>6602</v>
      </c>
      <c r="M308" s="47">
        <v>0</v>
      </c>
      <c r="N308" s="47" t="s">
        <v>10643</v>
      </c>
      <c r="O308" s="46">
        <v>0.71</v>
      </c>
      <c r="P308" s="47" t="s">
        <v>10642</v>
      </c>
      <c r="Q308" s="47" t="s">
        <v>6602</v>
      </c>
      <c r="R308" s="47" t="s">
        <v>6601</v>
      </c>
      <c r="S308" s="46">
        <v>0</v>
      </c>
    </row>
    <row r="309" spans="1:19" ht="99.95" customHeight="1">
      <c r="A309" s="47" t="s">
        <v>10639</v>
      </c>
      <c r="B309" s="47" t="s">
        <v>10641</v>
      </c>
      <c r="C309" s="47" t="s">
        <v>6602</v>
      </c>
      <c r="D309" s="47" t="s">
        <v>10640</v>
      </c>
      <c r="E309" s="47" t="s">
        <v>6882</v>
      </c>
      <c r="F309" s="47" t="s">
        <v>7215</v>
      </c>
      <c r="G309" s="47" t="s">
        <v>7025</v>
      </c>
      <c r="H309" s="47">
        <v>2014</v>
      </c>
      <c r="I309" s="47" t="s">
        <v>10638</v>
      </c>
      <c r="J309" s="47">
        <v>0</v>
      </c>
      <c r="K309" s="48">
        <v>22157</v>
      </c>
      <c r="L309" s="47" t="s">
        <v>6602</v>
      </c>
      <c r="M309" s="47">
        <v>0</v>
      </c>
      <c r="N309" s="47" t="s">
        <v>10637</v>
      </c>
      <c r="O309" s="46">
        <v>0.71</v>
      </c>
      <c r="P309" s="47" t="s">
        <v>6602</v>
      </c>
      <c r="Q309" s="47" t="s">
        <v>6602</v>
      </c>
      <c r="R309" s="47" t="s">
        <v>6601</v>
      </c>
      <c r="S309" s="46">
        <v>0</v>
      </c>
    </row>
    <row r="310" spans="1:19" ht="99.95" customHeight="1">
      <c r="A310" s="47" t="s">
        <v>10633</v>
      </c>
      <c r="B310" s="47" t="s">
        <v>10630</v>
      </c>
      <c r="C310" s="47" t="s">
        <v>10636</v>
      </c>
      <c r="D310" s="47" t="s">
        <v>10635</v>
      </c>
      <c r="E310" s="47" t="s">
        <v>10634</v>
      </c>
      <c r="F310" s="47" t="s">
        <v>6642</v>
      </c>
      <c r="G310" s="47" t="s">
        <v>7081</v>
      </c>
      <c r="H310" s="47">
        <v>2019</v>
      </c>
      <c r="I310" s="47" t="s">
        <v>10632</v>
      </c>
      <c r="J310" s="47">
        <v>20500</v>
      </c>
      <c r="K310" s="48">
        <v>33632</v>
      </c>
      <c r="L310" s="47" t="s">
        <v>6602</v>
      </c>
      <c r="M310" s="47">
        <v>0</v>
      </c>
      <c r="N310" s="47" t="s">
        <v>10631</v>
      </c>
      <c r="O310" s="46">
        <v>0.71</v>
      </c>
      <c r="P310" s="47" t="s">
        <v>10630</v>
      </c>
      <c r="Q310" s="47" t="s">
        <v>6602</v>
      </c>
      <c r="R310" s="47" t="s">
        <v>6601</v>
      </c>
      <c r="S310" s="46">
        <v>0</v>
      </c>
    </row>
    <row r="311" spans="1:19" ht="99.95" customHeight="1">
      <c r="A311" s="47" t="s">
        <v>10627</v>
      </c>
      <c r="B311" s="47" t="s">
        <v>10624</v>
      </c>
      <c r="C311" s="47" t="s">
        <v>10629</v>
      </c>
      <c r="D311" s="47" t="s">
        <v>10628</v>
      </c>
      <c r="E311" s="47" t="s">
        <v>7104</v>
      </c>
      <c r="F311" s="47" t="s">
        <v>6670</v>
      </c>
      <c r="G311" s="47" t="s">
        <v>6669</v>
      </c>
      <c r="H311" s="47">
        <v>2019</v>
      </c>
      <c r="I311" s="47" t="s">
        <v>10626</v>
      </c>
      <c r="J311" s="47">
        <v>0</v>
      </c>
      <c r="K311" s="48">
        <v>43060</v>
      </c>
      <c r="L311" s="47" t="s">
        <v>6602</v>
      </c>
      <c r="M311" s="47">
        <v>0</v>
      </c>
      <c r="N311" s="47" t="s">
        <v>10625</v>
      </c>
      <c r="O311" s="46">
        <v>0.71</v>
      </c>
      <c r="P311" s="47" t="s">
        <v>10624</v>
      </c>
      <c r="Q311" s="47" t="s">
        <v>6602</v>
      </c>
      <c r="R311" s="47" t="s">
        <v>6601</v>
      </c>
      <c r="S311" s="46">
        <v>0</v>
      </c>
    </row>
    <row r="312" spans="1:19" ht="99.95" customHeight="1">
      <c r="A312" s="47" t="s">
        <v>10622</v>
      </c>
      <c r="B312" s="47" t="s">
        <v>10623</v>
      </c>
      <c r="C312" s="47" t="s">
        <v>10623</v>
      </c>
      <c r="D312" s="47" t="s">
        <v>10623</v>
      </c>
      <c r="E312" s="47" t="s">
        <v>7915</v>
      </c>
      <c r="F312" s="47" t="s">
        <v>6626</v>
      </c>
      <c r="G312" s="47" t="s">
        <v>6844</v>
      </c>
      <c r="H312" s="47">
        <v>2021</v>
      </c>
      <c r="I312" s="47" t="s">
        <v>6602</v>
      </c>
      <c r="J312" s="47">
        <v>30970</v>
      </c>
      <c r="K312" s="48">
        <v>33321</v>
      </c>
      <c r="L312" s="47" t="s">
        <v>6602</v>
      </c>
      <c r="M312" s="47">
        <v>0</v>
      </c>
      <c r="N312" s="47" t="s">
        <v>10621</v>
      </c>
      <c r="O312" s="46">
        <v>0.55000000000000004</v>
      </c>
      <c r="P312" s="47" t="s">
        <v>6602</v>
      </c>
      <c r="Q312" s="47" t="s">
        <v>6602</v>
      </c>
      <c r="R312" s="47" t="s">
        <v>6601</v>
      </c>
      <c r="S312" s="46">
        <v>0</v>
      </c>
    </row>
    <row r="313" spans="1:19" ht="99.95" customHeight="1">
      <c r="A313" s="47" t="s">
        <v>10618</v>
      </c>
      <c r="B313" s="47" t="s">
        <v>10615</v>
      </c>
      <c r="C313" s="47" t="s">
        <v>10620</v>
      </c>
      <c r="D313" s="47" t="s">
        <v>10619</v>
      </c>
      <c r="E313" s="47" t="s">
        <v>8517</v>
      </c>
      <c r="F313" s="47" t="s">
        <v>6670</v>
      </c>
      <c r="G313" s="47" t="s">
        <v>6669</v>
      </c>
      <c r="H313" s="47">
        <v>2019</v>
      </c>
      <c r="I313" s="47" t="s">
        <v>10617</v>
      </c>
      <c r="J313" s="47">
        <v>0</v>
      </c>
      <c r="K313" s="48">
        <v>39666</v>
      </c>
      <c r="L313" s="47" t="s">
        <v>6602</v>
      </c>
      <c r="M313" s="47">
        <v>0</v>
      </c>
      <c r="N313" s="47" t="s">
        <v>10616</v>
      </c>
      <c r="O313" s="46">
        <v>0.71</v>
      </c>
      <c r="P313" s="47" t="s">
        <v>10615</v>
      </c>
      <c r="Q313" s="47" t="s">
        <v>6602</v>
      </c>
      <c r="R313" s="47" t="s">
        <v>6601</v>
      </c>
      <c r="S313" s="46">
        <v>0</v>
      </c>
    </row>
    <row r="314" spans="1:19" ht="99.95" customHeight="1">
      <c r="A314" s="47" t="s">
        <v>10612</v>
      </c>
      <c r="B314" s="47" t="s">
        <v>10613</v>
      </c>
      <c r="C314" s="47" t="s">
        <v>10614</v>
      </c>
      <c r="D314" s="47" t="s">
        <v>10613</v>
      </c>
      <c r="E314" s="47" t="s">
        <v>6772</v>
      </c>
      <c r="F314" s="47" t="s">
        <v>6617</v>
      </c>
      <c r="G314" s="47" t="s">
        <v>6641</v>
      </c>
      <c r="H314" s="47">
        <v>2017</v>
      </c>
      <c r="I314" s="47" t="s">
        <v>6602</v>
      </c>
      <c r="J314" s="47">
        <v>0</v>
      </c>
      <c r="K314" s="48">
        <v>3305</v>
      </c>
      <c r="L314" s="47" t="s">
        <v>6602</v>
      </c>
      <c r="M314" s="47">
        <v>0</v>
      </c>
      <c r="N314" s="47" t="s">
        <v>10611</v>
      </c>
      <c r="O314" s="46">
        <v>0.55000000000000004</v>
      </c>
      <c r="P314" s="47" t="s">
        <v>6602</v>
      </c>
      <c r="Q314" s="47" t="s">
        <v>6602</v>
      </c>
      <c r="R314" s="47" t="s">
        <v>6601</v>
      </c>
      <c r="S314" s="46">
        <v>0</v>
      </c>
    </row>
    <row r="315" spans="1:19" ht="99.95" customHeight="1">
      <c r="A315" s="47" t="s">
        <v>6602</v>
      </c>
      <c r="B315" s="47" t="s">
        <v>10610</v>
      </c>
      <c r="C315" s="47" t="s">
        <v>10610</v>
      </c>
      <c r="D315" s="47" t="s">
        <v>10610</v>
      </c>
      <c r="E315" s="47" t="s">
        <v>6720</v>
      </c>
      <c r="F315" s="47" t="s">
        <v>6719</v>
      </c>
      <c r="G315" s="47" t="s">
        <v>6719</v>
      </c>
      <c r="H315" s="47">
        <v>1996</v>
      </c>
      <c r="I315" s="47" t="s">
        <v>6602</v>
      </c>
      <c r="J315" s="47">
        <v>0</v>
      </c>
      <c r="K315" s="48">
        <v>0</v>
      </c>
      <c r="L315" s="47" t="s">
        <v>6602</v>
      </c>
      <c r="M315" s="47">
        <v>0</v>
      </c>
      <c r="N315" s="47">
        <v>0</v>
      </c>
      <c r="O315" s="46">
        <v>0.55000000000000004</v>
      </c>
      <c r="P315" s="47" t="s">
        <v>6602</v>
      </c>
      <c r="Q315" s="47" t="s">
        <v>6602</v>
      </c>
      <c r="R315" s="47" t="s">
        <v>6601</v>
      </c>
      <c r="S315" s="46">
        <v>0</v>
      </c>
    </row>
    <row r="316" spans="1:19" ht="99.95" customHeight="1">
      <c r="A316" s="47" t="s">
        <v>10608</v>
      </c>
      <c r="B316" s="47" t="s">
        <v>10605</v>
      </c>
      <c r="C316" s="47" t="s">
        <v>6602</v>
      </c>
      <c r="D316" s="47" t="s">
        <v>10609</v>
      </c>
      <c r="E316" s="47" t="s">
        <v>6909</v>
      </c>
      <c r="F316" s="47" t="s">
        <v>6617</v>
      </c>
      <c r="G316" s="47" t="s">
        <v>6641</v>
      </c>
      <c r="H316" s="47">
        <v>2017</v>
      </c>
      <c r="I316" s="47" t="s">
        <v>10607</v>
      </c>
      <c r="J316" s="47">
        <v>0</v>
      </c>
      <c r="K316" s="48">
        <v>157044</v>
      </c>
      <c r="L316" s="47" t="s">
        <v>6602</v>
      </c>
      <c r="M316" s="47">
        <v>0</v>
      </c>
      <c r="N316" s="47" t="s">
        <v>10606</v>
      </c>
      <c r="O316" s="46">
        <v>0.71</v>
      </c>
      <c r="P316" s="47" t="s">
        <v>10605</v>
      </c>
      <c r="Q316" s="47" t="s">
        <v>6602</v>
      </c>
      <c r="R316" s="47" t="s">
        <v>6601</v>
      </c>
      <c r="S316" s="46">
        <v>0</v>
      </c>
    </row>
    <row r="317" spans="1:19" ht="99.95" customHeight="1">
      <c r="A317" s="47" t="s">
        <v>10602</v>
      </c>
      <c r="B317" s="47" t="s">
        <v>10604</v>
      </c>
      <c r="C317" s="47" t="s">
        <v>10603</v>
      </c>
      <c r="D317" s="47" t="s">
        <v>10603</v>
      </c>
      <c r="E317" s="47" t="s">
        <v>7042</v>
      </c>
      <c r="F317" s="47" t="s">
        <v>6642</v>
      </c>
      <c r="G317" s="47" t="s">
        <v>6678</v>
      </c>
      <c r="H317" s="47">
        <v>2019</v>
      </c>
      <c r="I317" s="47" t="s">
        <v>10601</v>
      </c>
      <c r="J317" s="47">
        <v>0</v>
      </c>
      <c r="K317" s="48">
        <v>6390</v>
      </c>
      <c r="L317" s="47" t="s">
        <v>6602</v>
      </c>
      <c r="M317" s="47">
        <v>0</v>
      </c>
      <c r="N317" s="47" t="s">
        <v>10600</v>
      </c>
      <c r="O317" s="46">
        <v>0.55000000000000004</v>
      </c>
      <c r="P317" s="47" t="s">
        <v>10599</v>
      </c>
      <c r="Q317" s="47" t="s">
        <v>6602</v>
      </c>
      <c r="R317" s="47" t="s">
        <v>6601</v>
      </c>
      <c r="S317" s="46">
        <v>0</v>
      </c>
    </row>
    <row r="318" spans="1:19" ht="99.95" customHeight="1">
      <c r="A318" s="47" t="s">
        <v>10596</v>
      </c>
      <c r="B318" s="47" t="s">
        <v>10593</v>
      </c>
      <c r="C318" s="47" t="s">
        <v>10598</v>
      </c>
      <c r="D318" s="47" t="s">
        <v>10597</v>
      </c>
      <c r="E318" s="47" t="s">
        <v>7738</v>
      </c>
      <c r="F318" s="47" t="s">
        <v>6626</v>
      </c>
      <c r="G318" s="47" t="s">
        <v>6844</v>
      </c>
      <c r="H318" s="47">
        <v>2021</v>
      </c>
      <c r="I318" s="47" t="s">
        <v>10595</v>
      </c>
      <c r="J318" s="47">
        <v>86816</v>
      </c>
      <c r="K318" s="48">
        <v>110564</v>
      </c>
      <c r="L318" s="47" t="s">
        <v>6602</v>
      </c>
      <c r="M318" s="47">
        <v>0</v>
      </c>
      <c r="N318" s="47" t="s">
        <v>10594</v>
      </c>
      <c r="O318" s="46">
        <v>0.71</v>
      </c>
      <c r="P318" s="47" t="s">
        <v>10593</v>
      </c>
      <c r="Q318" s="47" t="s">
        <v>6602</v>
      </c>
      <c r="R318" s="47" t="s">
        <v>6601</v>
      </c>
      <c r="S318" s="46">
        <v>0</v>
      </c>
    </row>
    <row r="319" spans="1:19" ht="99.95" customHeight="1">
      <c r="A319" s="47" t="s">
        <v>10590</v>
      </c>
      <c r="B319" s="47" t="s">
        <v>10587</v>
      </c>
      <c r="C319" s="47" t="s">
        <v>10592</v>
      </c>
      <c r="D319" s="47" t="s">
        <v>10591</v>
      </c>
      <c r="E319" s="47" t="s">
        <v>7499</v>
      </c>
      <c r="F319" s="47" t="s">
        <v>6642</v>
      </c>
      <c r="G319" s="47" t="s">
        <v>6641</v>
      </c>
      <c r="H319" s="47">
        <v>2019</v>
      </c>
      <c r="I319" s="47" t="s">
        <v>10589</v>
      </c>
      <c r="J319" s="47">
        <v>0</v>
      </c>
      <c r="K319" s="48">
        <v>243987</v>
      </c>
      <c r="L319" s="47" t="s">
        <v>6602</v>
      </c>
      <c r="M319" s="47">
        <v>0</v>
      </c>
      <c r="N319" s="47" t="s">
        <v>10588</v>
      </c>
      <c r="O319" s="46">
        <v>0.71</v>
      </c>
      <c r="P319" s="47" t="s">
        <v>10587</v>
      </c>
      <c r="Q319" s="47" t="s">
        <v>6602</v>
      </c>
      <c r="R319" s="47" t="s">
        <v>6601</v>
      </c>
      <c r="S319" s="46">
        <v>0</v>
      </c>
    </row>
    <row r="320" spans="1:19" ht="99.95" customHeight="1">
      <c r="A320" s="47" t="s">
        <v>10584</v>
      </c>
      <c r="B320" s="47" t="s">
        <v>10581</v>
      </c>
      <c r="C320" s="47" t="s">
        <v>10586</v>
      </c>
      <c r="D320" s="47" t="s">
        <v>10585</v>
      </c>
      <c r="E320" s="47" t="s">
        <v>6802</v>
      </c>
      <c r="F320" s="47" t="s">
        <v>6626</v>
      </c>
      <c r="G320" s="47" t="s">
        <v>6625</v>
      </c>
      <c r="H320" s="47">
        <v>2021</v>
      </c>
      <c r="I320" s="47" t="s">
        <v>10583</v>
      </c>
      <c r="J320" s="47">
        <v>12468</v>
      </c>
      <c r="K320" s="48">
        <v>17118</v>
      </c>
      <c r="L320" s="47" t="s">
        <v>6602</v>
      </c>
      <c r="M320" s="47">
        <v>0</v>
      </c>
      <c r="N320" s="47" t="s">
        <v>10582</v>
      </c>
      <c r="O320" s="46">
        <v>0.55000000000000004</v>
      </c>
      <c r="P320" s="47" t="s">
        <v>10581</v>
      </c>
      <c r="Q320" s="47" t="s">
        <v>6602</v>
      </c>
      <c r="R320" s="47" t="s">
        <v>6601</v>
      </c>
      <c r="S320" s="46">
        <v>0</v>
      </c>
    </row>
    <row r="321" spans="1:19" ht="99.95" customHeight="1">
      <c r="A321" s="47" t="s">
        <v>10577</v>
      </c>
      <c r="B321" s="47" t="s">
        <v>10580</v>
      </c>
      <c r="C321" s="47" t="s">
        <v>10579</v>
      </c>
      <c r="D321" s="47" t="s">
        <v>10578</v>
      </c>
      <c r="E321" s="47" t="s">
        <v>7519</v>
      </c>
      <c r="F321" s="47" t="s">
        <v>6626</v>
      </c>
      <c r="G321" s="47" t="s">
        <v>6625</v>
      </c>
      <c r="H321" s="47">
        <v>2018</v>
      </c>
      <c r="I321" s="47" t="s">
        <v>10576</v>
      </c>
      <c r="J321" s="47">
        <v>156101</v>
      </c>
      <c r="K321" s="48">
        <v>240072</v>
      </c>
      <c r="L321" s="47" t="s">
        <v>6602</v>
      </c>
      <c r="M321" s="47">
        <v>0</v>
      </c>
      <c r="N321" s="47" t="s">
        <v>10575</v>
      </c>
      <c r="O321" s="46">
        <v>0.71</v>
      </c>
      <c r="P321" s="47" t="s">
        <v>6602</v>
      </c>
      <c r="Q321" s="47" t="s">
        <v>6602</v>
      </c>
      <c r="R321" s="47" t="s">
        <v>6601</v>
      </c>
      <c r="S321" s="46">
        <v>0</v>
      </c>
    </row>
    <row r="322" spans="1:19" ht="99.95" customHeight="1">
      <c r="A322" s="47" t="s">
        <v>10572</v>
      </c>
      <c r="B322" s="47" t="s">
        <v>10569</v>
      </c>
      <c r="C322" s="47" t="s">
        <v>10574</v>
      </c>
      <c r="D322" s="47" t="s">
        <v>10573</v>
      </c>
      <c r="E322" s="47" t="s">
        <v>10551</v>
      </c>
      <c r="F322" s="47" t="s">
        <v>6670</v>
      </c>
      <c r="G322" s="47" t="s">
        <v>6669</v>
      </c>
      <c r="H322" s="47">
        <v>2019</v>
      </c>
      <c r="I322" s="47" t="s">
        <v>10571</v>
      </c>
      <c r="J322" s="47">
        <v>0</v>
      </c>
      <c r="K322" s="48">
        <v>5826</v>
      </c>
      <c r="L322" s="47" t="s">
        <v>6602</v>
      </c>
      <c r="M322" s="47">
        <v>0</v>
      </c>
      <c r="N322" s="47" t="s">
        <v>10570</v>
      </c>
      <c r="O322" s="46">
        <v>0.55000000000000004</v>
      </c>
      <c r="P322" s="47" t="s">
        <v>10569</v>
      </c>
      <c r="Q322" s="47" t="s">
        <v>6602</v>
      </c>
      <c r="R322" s="47" t="s">
        <v>6601</v>
      </c>
      <c r="S322" s="46">
        <v>0</v>
      </c>
    </row>
    <row r="323" spans="1:19" ht="99.95" customHeight="1">
      <c r="A323" s="47" t="s">
        <v>10566</v>
      </c>
      <c r="B323" s="47" t="s">
        <v>10563</v>
      </c>
      <c r="C323" s="47" t="s">
        <v>10568</v>
      </c>
      <c r="D323" s="47" t="s">
        <v>10567</v>
      </c>
      <c r="E323" s="47" t="s">
        <v>8517</v>
      </c>
      <c r="F323" s="47" t="s">
        <v>6642</v>
      </c>
      <c r="G323" s="47" t="s">
        <v>6641</v>
      </c>
      <c r="H323" s="47">
        <v>2019</v>
      </c>
      <c r="I323" s="47" t="s">
        <v>10565</v>
      </c>
      <c r="J323" s="47">
        <v>0</v>
      </c>
      <c r="K323" s="48">
        <v>40802</v>
      </c>
      <c r="L323" s="47" t="s">
        <v>6602</v>
      </c>
      <c r="M323" s="47">
        <v>0</v>
      </c>
      <c r="N323" s="47" t="s">
        <v>10564</v>
      </c>
      <c r="O323" s="46">
        <v>0.71</v>
      </c>
      <c r="P323" s="47" t="s">
        <v>10563</v>
      </c>
      <c r="Q323" s="47" t="s">
        <v>6602</v>
      </c>
      <c r="R323" s="47" t="s">
        <v>6601</v>
      </c>
      <c r="S323" s="46">
        <v>0</v>
      </c>
    </row>
    <row r="324" spans="1:19" ht="99.95" customHeight="1">
      <c r="A324" s="47" t="s">
        <v>6602</v>
      </c>
      <c r="B324" s="47" t="s">
        <v>10562</v>
      </c>
      <c r="C324" s="47" t="s">
        <v>10562</v>
      </c>
      <c r="D324" s="47" t="s">
        <v>10562</v>
      </c>
      <c r="E324" s="47" t="s">
        <v>6720</v>
      </c>
      <c r="F324" s="47" t="s">
        <v>6719</v>
      </c>
      <c r="G324" s="47" t="s">
        <v>6719</v>
      </c>
      <c r="H324" s="47">
        <v>1996</v>
      </c>
      <c r="I324" s="47" t="s">
        <v>6602</v>
      </c>
      <c r="J324" s="47">
        <v>0</v>
      </c>
      <c r="K324" s="48">
        <v>0</v>
      </c>
      <c r="L324" s="47" t="s">
        <v>6602</v>
      </c>
      <c r="M324" s="47">
        <v>0</v>
      </c>
      <c r="N324" s="47">
        <v>0</v>
      </c>
      <c r="O324" s="46">
        <v>0.55000000000000004</v>
      </c>
      <c r="P324" s="47" t="s">
        <v>6602</v>
      </c>
      <c r="Q324" s="47" t="s">
        <v>6602</v>
      </c>
      <c r="R324" s="47" t="s">
        <v>6601</v>
      </c>
      <c r="S324" s="46">
        <v>0</v>
      </c>
    </row>
    <row r="325" spans="1:19" ht="99.95" customHeight="1">
      <c r="A325" s="47" t="s">
        <v>10559</v>
      </c>
      <c r="B325" s="47" t="s">
        <v>10556</v>
      </c>
      <c r="C325" s="47" t="s">
        <v>10561</v>
      </c>
      <c r="D325" s="47" t="s">
        <v>10560</v>
      </c>
      <c r="E325" s="47" t="s">
        <v>8599</v>
      </c>
      <c r="F325" s="47" t="s">
        <v>6617</v>
      </c>
      <c r="G325" s="47" t="s">
        <v>6641</v>
      </c>
      <c r="H325" s="47">
        <v>2017</v>
      </c>
      <c r="I325" s="47" t="s">
        <v>10558</v>
      </c>
      <c r="J325" s="47">
        <v>41524</v>
      </c>
      <c r="K325" s="48">
        <v>107339</v>
      </c>
      <c r="L325" s="47" t="s">
        <v>6602</v>
      </c>
      <c r="M325" s="47">
        <v>0</v>
      </c>
      <c r="N325" s="47" t="s">
        <v>10557</v>
      </c>
      <c r="O325" s="46">
        <v>0.71</v>
      </c>
      <c r="P325" s="47" t="s">
        <v>10556</v>
      </c>
      <c r="Q325" s="47" t="s">
        <v>6736</v>
      </c>
      <c r="R325" s="47" t="s">
        <v>6601</v>
      </c>
      <c r="S325" s="46">
        <v>0</v>
      </c>
    </row>
    <row r="326" spans="1:19" ht="99.95" customHeight="1">
      <c r="A326" s="47" t="s">
        <v>6602</v>
      </c>
      <c r="B326" s="47" t="s">
        <v>10555</v>
      </c>
      <c r="C326" s="47" t="s">
        <v>10555</v>
      </c>
      <c r="D326" s="47" t="s">
        <v>10555</v>
      </c>
      <c r="E326" s="47" t="s">
        <v>6720</v>
      </c>
      <c r="F326" s="47" t="s">
        <v>6719</v>
      </c>
      <c r="G326" s="47" t="s">
        <v>6719</v>
      </c>
      <c r="H326" s="47">
        <v>1996</v>
      </c>
      <c r="I326" s="47" t="s">
        <v>6602</v>
      </c>
      <c r="J326" s="47">
        <v>0</v>
      </c>
      <c r="K326" s="48">
        <v>0</v>
      </c>
      <c r="L326" s="47" t="s">
        <v>6602</v>
      </c>
      <c r="M326" s="47">
        <v>0</v>
      </c>
      <c r="N326" s="47">
        <v>0</v>
      </c>
      <c r="O326" s="46">
        <v>0.55000000000000004</v>
      </c>
      <c r="P326" s="47" t="s">
        <v>6602</v>
      </c>
      <c r="Q326" s="47" t="s">
        <v>6602</v>
      </c>
      <c r="R326" s="47" t="s">
        <v>6601</v>
      </c>
      <c r="S326" s="46">
        <v>0</v>
      </c>
    </row>
    <row r="327" spans="1:19" ht="99.95" customHeight="1">
      <c r="A327" s="47" t="s">
        <v>10550</v>
      </c>
      <c r="B327" s="47" t="s">
        <v>10554</v>
      </c>
      <c r="C327" s="47" t="s">
        <v>10553</v>
      </c>
      <c r="D327" s="47" t="s">
        <v>10552</v>
      </c>
      <c r="E327" s="47" t="s">
        <v>10551</v>
      </c>
      <c r="F327" s="47" t="s">
        <v>6617</v>
      </c>
      <c r="G327" s="47" t="s">
        <v>6641</v>
      </c>
      <c r="H327" s="47">
        <v>2017</v>
      </c>
      <c r="I327" s="47" t="s">
        <v>10549</v>
      </c>
      <c r="J327" s="47">
        <v>47301</v>
      </c>
      <c r="K327" s="48">
        <v>105740</v>
      </c>
      <c r="L327" s="47" t="s">
        <v>6602</v>
      </c>
      <c r="M327" s="47">
        <v>0</v>
      </c>
      <c r="N327" s="47" t="s">
        <v>10548</v>
      </c>
      <c r="O327" s="46">
        <v>0.71</v>
      </c>
      <c r="P327" s="47" t="s">
        <v>6602</v>
      </c>
      <c r="Q327" s="47" t="s">
        <v>6602</v>
      </c>
      <c r="R327" s="47" t="s">
        <v>6601</v>
      </c>
      <c r="S327" s="46">
        <v>0</v>
      </c>
    </row>
    <row r="328" spans="1:19" ht="99.95" customHeight="1">
      <c r="A328" s="47" t="s">
        <v>10544</v>
      </c>
      <c r="B328" s="47" t="s">
        <v>10541</v>
      </c>
      <c r="C328" s="47" t="s">
        <v>10547</v>
      </c>
      <c r="D328" s="47" t="s">
        <v>10546</v>
      </c>
      <c r="E328" s="47" t="s">
        <v>10545</v>
      </c>
      <c r="F328" s="47" t="s">
        <v>6608</v>
      </c>
      <c r="G328" s="47" t="s">
        <v>6764</v>
      </c>
      <c r="H328" s="47">
        <v>2021</v>
      </c>
      <c r="I328" s="47" t="s">
        <v>10543</v>
      </c>
      <c r="J328" s="47">
        <v>17517</v>
      </c>
      <c r="K328" s="48">
        <v>37156</v>
      </c>
      <c r="L328" s="47" t="s">
        <v>6602</v>
      </c>
      <c r="M328" s="47">
        <v>0</v>
      </c>
      <c r="N328" s="47" t="s">
        <v>10542</v>
      </c>
      <c r="O328" s="46">
        <v>0.55000000000000004</v>
      </c>
      <c r="P328" s="47" t="s">
        <v>10541</v>
      </c>
      <c r="Q328" s="47" t="s">
        <v>6602</v>
      </c>
      <c r="R328" s="47" t="s">
        <v>6601</v>
      </c>
      <c r="S328" s="46">
        <v>0</v>
      </c>
    </row>
    <row r="329" spans="1:19" ht="99.95" customHeight="1">
      <c r="A329" s="47" t="s">
        <v>10538</v>
      </c>
      <c r="B329" s="47" t="s">
        <v>10535</v>
      </c>
      <c r="C329" s="47" t="s">
        <v>10540</v>
      </c>
      <c r="D329" s="47" t="s">
        <v>10539</v>
      </c>
      <c r="E329" s="47" t="s">
        <v>6882</v>
      </c>
      <c r="F329" s="47" t="s">
        <v>6642</v>
      </c>
      <c r="G329" s="47" t="s">
        <v>6641</v>
      </c>
      <c r="H329" s="47">
        <v>2019</v>
      </c>
      <c r="I329" s="47" t="s">
        <v>10537</v>
      </c>
      <c r="J329" s="47">
        <v>21226</v>
      </c>
      <c r="K329" s="48">
        <v>58635</v>
      </c>
      <c r="L329" s="47" t="s">
        <v>6602</v>
      </c>
      <c r="M329" s="47">
        <v>0</v>
      </c>
      <c r="N329" s="47" t="s">
        <v>10536</v>
      </c>
      <c r="O329" s="46">
        <v>0.71</v>
      </c>
      <c r="P329" s="47" t="s">
        <v>10535</v>
      </c>
      <c r="Q329" s="47" t="s">
        <v>6602</v>
      </c>
      <c r="R329" s="47" t="s">
        <v>6601</v>
      </c>
      <c r="S329" s="46">
        <v>0</v>
      </c>
    </row>
    <row r="330" spans="1:19" ht="99.95" customHeight="1">
      <c r="A330" s="47" t="s">
        <v>10532</v>
      </c>
      <c r="B330" s="47" t="s">
        <v>10529</v>
      </c>
      <c r="C330" s="47" t="s">
        <v>10534</v>
      </c>
      <c r="D330" s="47" t="s">
        <v>10533</v>
      </c>
      <c r="E330" s="47" t="s">
        <v>8517</v>
      </c>
      <c r="F330" s="47" t="s">
        <v>6642</v>
      </c>
      <c r="G330" s="47" t="s">
        <v>6641</v>
      </c>
      <c r="H330" s="47">
        <v>2019</v>
      </c>
      <c r="I330" s="47" t="s">
        <v>10531</v>
      </c>
      <c r="J330" s="47">
        <v>91096</v>
      </c>
      <c r="K330" s="48">
        <v>146007</v>
      </c>
      <c r="L330" s="47" t="s">
        <v>6602</v>
      </c>
      <c r="M330" s="47">
        <v>0</v>
      </c>
      <c r="N330" s="47" t="s">
        <v>10530</v>
      </c>
      <c r="O330" s="46">
        <v>0.71</v>
      </c>
      <c r="P330" s="47" t="s">
        <v>10529</v>
      </c>
      <c r="Q330" s="47" t="s">
        <v>6736</v>
      </c>
      <c r="R330" s="47" t="s">
        <v>6601</v>
      </c>
      <c r="S330" s="46">
        <v>0</v>
      </c>
    </row>
    <row r="331" spans="1:19" ht="99.95" customHeight="1">
      <c r="A331" s="47" t="s">
        <v>10527</v>
      </c>
      <c r="B331" s="47" t="s">
        <v>10524</v>
      </c>
      <c r="C331" s="47" t="s">
        <v>6602</v>
      </c>
      <c r="D331" s="47" t="s">
        <v>10528</v>
      </c>
      <c r="E331" s="47" t="s">
        <v>6956</v>
      </c>
      <c r="F331" s="47" t="s">
        <v>6642</v>
      </c>
      <c r="G331" s="47" t="s">
        <v>6641</v>
      </c>
      <c r="H331" s="47">
        <v>2018</v>
      </c>
      <c r="I331" s="47" t="s">
        <v>10526</v>
      </c>
      <c r="J331" s="47">
        <v>0</v>
      </c>
      <c r="K331" s="48">
        <v>101124</v>
      </c>
      <c r="L331" s="47" t="s">
        <v>6602</v>
      </c>
      <c r="M331" s="47">
        <v>0</v>
      </c>
      <c r="N331" s="47" t="s">
        <v>10525</v>
      </c>
      <c r="O331" s="46">
        <v>0.71</v>
      </c>
      <c r="P331" s="47" t="s">
        <v>10524</v>
      </c>
      <c r="Q331" s="47" t="s">
        <v>6736</v>
      </c>
      <c r="R331" s="47" t="s">
        <v>6601</v>
      </c>
      <c r="S331" s="46">
        <v>0</v>
      </c>
    </row>
    <row r="332" spans="1:19" ht="99.95" customHeight="1">
      <c r="A332" s="47" t="s">
        <v>6602</v>
      </c>
      <c r="B332" s="47" t="s">
        <v>10523</v>
      </c>
      <c r="C332" s="47" t="s">
        <v>6602</v>
      </c>
      <c r="D332" s="47" t="s">
        <v>10523</v>
      </c>
      <c r="E332" s="47" t="s">
        <v>7470</v>
      </c>
      <c r="F332" s="47" t="s">
        <v>6719</v>
      </c>
      <c r="G332" s="47" t="s">
        <v>6719</v>
      </c>
      <c r="H332" s="47">
        <v>1996</v>
      </c>
      <c r="I332" s="47" t="s">
        <v>6602</v>
      </c>
      <c r="J332" s="47">
        <v>0</v>
      </c>
      <c r="K332" s="48">
        <v>0</v>
      </c>
      <c r="L332" s="47" t="s">
        <v>6602</v>
      </c>
      <c r="M332" s="47">
        <v>0</v>
      </c>
      <c r="N332" s="47">
        <v>0</v>
      </c>
      <c r="O332" s="46">
        <v>0.55000000000000004</v>
      </c>
      <c r="P332" s="47" t="s">
        <v>6602</v>
      </c>
      <c r="Q332" s="47" t="s">
        <v>6602</v>
      </c>
      <c r="R332" s="47" t="s">
        <v>6601</v>
      </c>
      <c r="S332" s="46">
        <v>0</v>
      </c>
    </row>
    <row r="333" spans="1:19" ht="99.95" customHeight="1">
      <c r="A333" s="47" t="s">
        <v>10520</v>
      </c>
      <c r="B333" s="47" t="s">
        <v>10517</v>
      </c>
      <c r="C333" s="47" t="s">
        <v>10522</v>
      </c>
      <c r="D333" s="47" t="s">
        <v>10521</v>
      </c>
      <c r="E333" s="47" t="s">
        <v>6993</v>
      </c>
      <c r="F333" s="47" t="s">
        <v>6642</v>
      </c>
      <c r="G333" s="47" t="s">
        <v>6641</v>
      </c>
      <c r="H333" s="47">
        <v>2017</v>
      </c>
      <c r="I333" s="47" t="s">
        <v>10519</v>
      </c>
      <c r="J333" s="47">
        <v>49680</v>
      </c>
      <c r="K333" s="48">
        <v>56120</v>
      </c>
      <c r="L333" s="47" t="s">
        <v>6602</v>
      </c>
      <c r="M333" s="47">
        <v>0</v>
      </c>
      <c r="N333" s="47" t="s">
        <v>10518</v>
      </c>
      <c r="O333" s="46">
        <v>0.71</v>
      </c>
      <c r="P333" s="47" t="s">
        <v>10517</v>
      </c>
      <c r="Q333" s="47" t="s">
        <v>6602</v>
      </c>
      <c r="R333" s="47" t="s">
        <v>6601</v>
      </c>
      <c r="S333" s="46">
        <v>0</v>
      </c>
    </row>
    <row r="334" spans="1:19" ht="99.95" customHeight="1">
      <c r="A334" s="47" t="s">
        <v>10514</v>
      </c>
      <c r="B334" s="47" t="s">
        <v>10511</v>
      </c>
      <c r="C334" s="47" t="s">
        <v>10516</v>
      </c>
      <c r="D334" s="47" t="s">
        <v>10515</v>
      </c>
      <c r="E334" s="47" t="s">
        <v>7119</v>
      </c>
      <c r="F334" s="47" t="s">
        <v>7041</v>
      </c>
      <c r="G334" s="47" t="s">
        <v>7118</v>
      </c>
      <c r="H334" s="47">
        <v>2018</v>
      </c>
      <c r="I334" s="47" t="s">
        <v>10513</v>
      </c>
      <c r="J334" s="47">
        <v>58489</v>
      </c>
      <c r="K334" s="48">
        <v>93347</v>
      </c>
      <c r="L334" s="47" t="s">
        <v>6602</v>
      </c>
      <c r="M334" s="47">
        <v>0</v>
      </c>
      <c r="N334" s="47" t="s">
        <v>10512</v>
      </c>
      <c r="O334" s="46">
        <v>0.71</v>
      </c>
      <c r="P334" s="47" t="s">
        <v>10511</v>
      </c>
      <c r="Q334" s="47" t="s">
        <v>6602</v>
      </c>
      <c r="R334" s="47" t="s">
        <v>6601</v>
      </c>
      <c r="S334" s="46">
        <v>0</v>
      </c>
    </row>
    <row r="335" spans="1:19" ht="99.95" customHeight="1">
      <c r="A335" s="47" t="s">
        <v>10507</v>
      </c>
      <c r="B335" s="47" t="s">
        <v>10510</v>
      </c>
      <c r="C335" s="47" t="s">
        <v>10509</v>
      </c>
      <c r="D335" s="47" t="s">
        <v>10508</v>
      </c>
      <c r="E335" s="47" t="s">
        <v>6701</v>
      </c>
      <c r="F335" s="47" t="s">
        <v>6642</v>
      </c>
      <c r="G335" s="47" t="s">
        <v>6678</v>
      </c>
      <c r="H335" s="47">
        <v>2019</v>
      </c>
      <c r="I335" s="47" t="s">
        <v>10506</v>
      </c>
      <c r="J335" s="47">
        <v>44000</v>
      </c>
      <c r="K335" s="48">
        <v>74640</v>
      </c>
      <c r="L335" s="47" t="s">
        <v>6602</v>
      </c>
      <c r="M335" s="47">
        <v>0</v>
      </c>
      <c r="N335" s="47" t="s">
        <v>10505</v>
      </c>
      <c r="O335" s="46">
        <v>0.71</v>
      </c>
      <c r="P335" s="47" t="s">
        <v>10504</v>
      </c>
      <c r="Q335" s="47" t="s">
        <v>6602</v>
      </c>
      <c r="R335" s="47" t="s">
        <v>6601</v>
      </c>
      <c r="S335" s="46">
        <v>0</v>
      </c>
    </row>
    <row r="336" spans="1:19" ht="99.95" customHeight="1">
      <c r="A336" s="47" t="s">
        <v>6602</v>
      </c>
      <c r="B336" s="47" t="s">
        <v>10503</v>
      </c>
      <c r="C336" s="47" t="s">
        <v>10503</v>
      </c>
      <c r="D336" s="47" t="s">
        <v>10503</v>
      </c>
      <c r="E336" s="47" t="s">
        <v>6720</v>
      </c>
      <c r="F336" s="47" t="s">
        <v>6719</v>
      </c>
      <c r="G336" s="47" t="s">
        <v>6719</v>
      </c>
      <c r="H336" s="47">
        <v>1996</v>
      </c>
      <c r="I336" s="47" t="s">
        <v>6602</v>
      </c>
      <c r="J336" s="47">
        <v>0</v>
      </c>
      <c r="K336" s="48">
        <v>0</v>
      </c>
      <c r="L336" s="47" t="s">
        <v>6602</v>
      </c>
      <c r="M336" s="47">
        <v>0</v>
      </c>
      <c r="N336" s="47">
        <v>0</v>
      </c>
      <c r="O336" s="46">
        <v>0.55000000000000004</v>
      </c>
      <c r="P336" s="47" t="s">
        <v>6602</v>
      </c>
      <c r="Q336" s="47" t="s">
        <v>6602</v>
      </c>
      <c r="R336" s="47" t="s">
        <v>6601</v>
      </c>
      <c r="S336" s="46">
        <v>0</v>
      </c>
    </row>
    <row r="337" spans="1:19" ht="99.95" customHeight="1">
      <c r="A337" s="47" t="s">
        <v>6602</v>
      </c>
      <c r="B337" s="47" t="s">
        <v>10502</v>
      </c>
      <c r="C337" s="47" t="s">
        <v>10502</v>
      </c>
      <c r="D337" s="47" t="s">
        <v>10502</v>
      </c>
      <c r="E337" s="47" t="s">
        <v>6720</v>
      </c>
      <c r="F337" s="47" t="s">
        <v>6719</v>
      </c>
      <c r="G337" s="47" t="s">
        <v>6719</v>
      </c>
      <c r="H337" s="47">
        <v>1996</v>
      </c>
      <c r="I337" s="47" t="s">
        <v>6602</v>
      </c>
      <c r="J337" s="47">
        <v>0</v>
      </c>
      <c r="K337" s="48">
        <v>0</v>
      </c>
      <c r="L337" s="47" t="s">
        <v>6602</v>
      </c>
      <c r="M337" s="47">
        <v>0</v>
      </c>
      <c r="N337" s="47">
        <v>0</v>
      </c>
      <c r="O337" s="46">
        <v>0.55000000000000004</v>
      </c>
      <c r="P337" s="47" t="s">
        <v>6602</v>
      </c>
      <c r="Q337" s="47" t="s">
        <v>6602</v>
      </c>
      <c r="R337" s="47" t="s">
        <v>6601</v>
      </c>
      <c r="S337" s="46">
        <v>0</v>
      </c>
    </row>
    <row r="338" spans="1:19" ht="99.95" customHeight="1">
      <c r="A338" s="47" t="s">
        <v>10500</v>
      </c>
      <c r="B338" s="47" t="s">
        <v>10497</v>
      </c>
      <c r="C338" s="47" t="s">
        <v>6602</v>
      </c>
      <c r="D338" s="47" t="s">
        <v>10501</v>
      </c>
      <c r="E338" s="47" t="s">
        <v>6795</v>
      </c>
      <c r="F338" s="47" t="s">
        <v>6670</v>
      </c>
      <c r="G338" s="47" t="s">
        <v>6669</v>
      </c>
      <c r="H338" s="47">
        <v>2019</v>
      </c>
      <c r="I338" s="47" t="s">
        <v>10499</v>
      </c>
      <c r="J338" s="47">
        <v>27859</v>
      </c>
      <c r="K338" s="48">
        <v>69312</v>
      </c>
      <c r="L338" s="47" t="s">
        <v>6602</v>
      </c>
      <c r="M338" s="47">
        <v>0</v>
      </c>
      <c r="N338" s="47" t="s">
        <v>10498</v>
      </c>
      <c r="O338" s="46">
        <v>0.71</v>
      </c>
      <c r="P338" s="47" t="s">
        <v>10497</v>
      </c>
      <c r="Q338" s="47" t="s">
        <v>6602</v>
      </c>
      <c r="R338" s="47" t="s">
        <v>6601</v>
      </c>
      <c r="S338" s="46">
        <v>0</v>
      </c>
    </row>
    <row r="339" spans="1:19" ht="99.95" customHeight="1">
      <c r="A339" s="47" t="s">
        <v>10494</v>
      </c>
      <c r="B339" s="47" t="s">
        <v>10491</v>
      </c>
      <c r="C339" s="47" t="s">
        <v>10496</v>
      </c>
      <c r="D339" s="47" t="s">
        <v>10495</v>
      </c>
      <c r="E339" s="47" t="s">
        <v>7598</v>
      </c>
      <c r="F339" s="47" t="s">
        <v>6642</v>
      </c>
      <c r="G339" s="47" t="s">
        <v>7081</v>
      </c>
      <c r="H339" s="47">
        <v>2019</v>
      </c>
      <c r="I339" s="47" t="s">
        <v>10493</v>
      </c>
      <c r="J339" s="47">
        <v>27150</v>
      </c>
      <c r="K339" s="48">
        <v>40243</v>
      </c>
      <c r="L339" s="47" t="s">
        <v>6602</v>
      </c>
      <c r="M339" s="47">
        <v>0</v>
      </c>
      <c r="N339" s="47" t="s">
        <v>10492</v>
      </c>
      <c r="O339" s="46">
        <v>0.71</v>
      </c>
      <c r="P339" s="47" t="s">
        <v>10491</v>
      </c>
      <c r="Q339" s="47" t="s">
        <v>6602</v>
      </c>
      <c r="R339" s="47" t="s">
        <v>6601</v>
      </c>
      <c r="S339" s="46">
        <v>0</v>
      </c>
    </row>
    <row r="340" spans="1:19" ht="99.95" customHeight="1">
      <c r="A340" s="47" t="s">
        <v>6602</v>
      </c>
      <c r="B340" s="47" t="s">
        <v>10490</v>
      </c>
      <c r="C340" s="47" t="s">
        <v>6602</v>
      </c>
      <c r="D340" s="47" t="s">
        <v>10489</v>
      </c>
      <c r="E340" s="47" t="s">
        <v>6701</v>
      </c>
      <c r="F340" s="47" t="s">
        <v>6642</v>
      </c>
      <c r="G340" s="47" t="s">
        <v>6678</v>
      </c>
      <c r="H340" s="47">
        <v>2020</v>
      </c>
      <c r="I340" s="47" t="s">
        <v>6602</v>
      </c>
      <c r="J340" s="47">
        <v>56000</v>
      </c>
      <c r="K340" s="48">
        <v>79778</v>
      </c>
      <c r="L340" s="47" t="s">
        <v>6602</v>
      </c>
      <c r="M340" s="47">
        <v>0</v>
      </c>
      <c r="N340" s="47" t="s">
        <v>10488</v>
      </c>
      <c r="O340" s="46">
        <v>0.71</v>
      </c>
      <c r="P340" s="47" t="s">
        <v>6602</v>
      </c>
      <c r="Q340" s="47" t="s">
        <v>6602</v>
      </c>
      <c r="R340" s="47" t="s">
        <v>6601</v>
      </c>
      <c r="S340" s="46">
        <v>0</v>
      </c>
    </row>
    <row r="341" spans="1:19" ht="99.95" customHeight="1">
      <c r="A341" s="47" t="s">
        <v>6602</v>
      </c>
      <c r="B341" s="47" t="s">
        <v>10487</v>
      </c>
      <c r="C341" s="47" t="s">
        <v>10487</v>
      </c>
      <c r="D341" s="47" t="s">
        <v>10487</v>
      </c>
      <c r="E341" s="47" t="s">
        <v>6720</v>
      </c>
      <c r="F341" s="47" t="s">
        <v>6719</v>
      </c>
      <c r="G341" s="47" t="s">
        <v>6719</v>
      </c>
      <c r="H341" s="47">
        <v>1996</v>
      </c>
      <c r="I341" s="47" t="s">
        <v>6602</v>
      </c>
      <c r="J341" s="47">
        <v>0</v>
      </c>
      <c r="K341" s="48">
        <v>0</v>
      </c>
      <c r="L341" s="47" t="s">
        <v>6602</v>
      </c>
      <c r="M341" s="47">
        <v>0</v>
      </c>
      <c r="N341" s="47">
        <v>0</v>
      </c>
      <c r="O341" s="46">
        <v>0.55000000000000004</v>
      </c>
      <c r="P341" s="47" t="s">
        <v>6602</v>
      </c>
      <c r="Q341" s="47" t="s">
        <v>6602</v>
      </c>
      <c r="R341" s="47" t="s">
        <v>6601</v>
      </c>
      <c r="S341" s="46">
        <v>0</v>
      </c>
    </row>
    <row r="342" spans="1:19" ht="99.95" customHeight="1">
      <c r="A342" s="47" t="s">
        <v>10484</v>
      </c>
      <c r="B342" s="47" t="s">
        <v>10481</v>
      </c>
      <c r="C342" s="47" t="s">
        <v>10486</v>
      </c>
      <c r="D342" s="47" t="s">
        <v>10485</v>
      </c>
      <c r="E342" s="47" t="s">
        <v>7623</v>
      </c>
      <c r="F342" s="47" t="s">
        <v>6626</v>
      </c>
      <c r="G342" s="47" t="s">
        <v>6844</v>
      </c>
      <c r="H342" s="47">
        <v>2020</v>
      </c>
      <c r="I342" s="47" t="s">
        <v>10483</v>
      </c>
      <c r="J342" s="47">
        <v>29411</v>
      </c>
      <c r="K342" s="48">
        <v>61580</v>
      </c>
      <c r="L342" s="47" t="s">
        <v>6602</v>
      </c>
      <c r="M342" s="47">
        <v>0</v>
      </c>
      <c r="N342" s="47" t="s">
        <v>10482</v>
      </c>
      <c r="O342" s="46">
        <v>0.71</v>
      </c>
      <c r="P342" s="47" t="s">
        <v>10481</v>
      </c>
      <c r="Q342" s="47" t="s">
        <v>6602</v>
      </c>
      <c r="R342" s="47" t="s">
        <v>6601</v>
      </c>
      <c r="S342" s="46">
        <v>0</v>
      </c>
    </row>
    <row r="343" spans="1:19" ht="99.95" customHeight="1">
      <c r="A343" s="47" t="s">
        <v>10478</v>
      </c>
      <c r="B343" s="47" t="s">
        <v>10479</v>
      </c>
      <c r="C343" s="47" t="s">
        <v>10480</v>
      </c>
      <c r="D343" s="47" t="s">
        <v>10479</v>
      </c>
      <c r="E343" s="47" t="s">
        <v>6772</v>
      </c>
      <c r="F343" s="47" t="s">
        <v>6642</v>
      </c>
      <c r="G343" s="47" t="s">
        <v>6641</v>
      </c>
      <c r="H343" s="47">
        <v>2018</v>
      </c>
      <c r="I343" s="47" t="s">
        <v>6602</v>
      </c>
      <c r="J343" s="47">
        <v>0</v>
      </c>
      <c r="K343" s="48">
        <v>904</v>
      </c>
      <c r="L343" s="47" t="s">
        <v>6602</v>
      </c>
      <c r="M343" s="47">
        <v>0</v>
      </c>
      <c r="N343" s="47" t="s">
        <v>10477</v>
      </c>
      <c r="O343" s="46">
        <v>0.55000000000000004</v>
      </c>
      <c r="P343" s="47" t="s">
        <v>6602</v>
      </c>
      <c r="Q343" s="47" t="s">
        <v>6602</v>
      </c>
      <c r="R343" s="47" t="s">
        <v>6601</v>
      </c>
      <c r="S343" s="46">
        <v>0</v>
      </c>
    </row>
    <row r="344" spans="1:19" ht="99.95" customHeight="1">
      <c r="A344" s="47" t="s">
        <v>10474</v>
      </c>
      <c r="B344" s="47" t="s">
        <v>10471</v>
      </c>
      <c r="C344" s="47" t="s">
        <v>10476</v>
      </c>
      <c r="D344" s="47" t="s">
        <v>10475</v>
      </c>
      <c r="E344" s="47" t="s">
        <v>7256</v>
      </c>
      <c r="F344" s="47" t="s">
        <v>6670</v>
      </c>
      <c r="G344" s="47" t="s">
        <v>6669</v>
      </c>
      <c r="H344" s="47">
        <v>2018</v>
      </c>
      <c r="I344" s="47" t="s">
        <v>10473</v>
      </c>
      <c r="J344" s="47">
        <v>50000</v>
      </c>
      <c r="K344" s="48">
        <v>85237</v>
      </c>
      <c r="L344" s="47" t="s">
        <v>6602</v>
      </c>
      <c r="M344" s="47">
        <v>0</v>
      </c>
      <c r="N344" s="47" t="s">
        <v>10472</v>
      </c>
      <c r="O344" s="46">
        <v>0.71</v>
      </c>
      <c r="P344" s="47" t="s">
        <v>10471</v>
      </c>
      <c r="Q344" s="47" t="s">
        <v>6602</v>
      </c>
      <c r="R344" s="47" t="s">
        <v>6601</v>
      </c>
      <c r="S344" s="46">
        <v>0</v>
      </c>
    </row>
    <row r="345" spans="1:19" ht="99.95" customHeight="1">
      <c r="A345" s="47" t="s">
        <v>10468</v>
      </c>
      <c r="B345" s="47" t="s">
        <v>10465</v>
      </c>
      <c r="C345" s="47" t="s">
        <v>10470</v>
      </c>
      <c r="D345" s="47" t="s">
        <v>10469</v>
      </c>
      <c r="E345" s="47" t="s">
        <v>6741</v>
      </c>
      <c r="F345" s="47" t="s">
        <v>6626</v>
      </c>
      <c r="G345" s="47" t="s">
        <v>6625</v>
      </c>
      <c r="H345" s="47">
        <v>2021</v>
      </c>
      <c r="I345" s="47" t="s">
        <v>10467</v>
      </c>
      <c r="J345" s="47">
        <v>0</v>
      </c>
      <c r="K345" s="48">
        <v>79921</v>
      </c>
      <c r="L345" s="47" t="s">
        <v>6602</v>
      </c>
      <c r="M345" s="47">
        <v>0</v>
      </c>
      <c r="N345" s="47" t="s">
        <v>10466</v>
      </c>
      <c r="O345" s="46">
        <v>0.71</v>
      </c>
      <c r="P345" s="47" t="s">
        <v>10465</v>
      </c>
      <c r="Q345" s="47" t="s">
        <v>6736</v>
      </c>
      <c r="R345" s="47" t="s">
        <v>6601</v>
      </c>
      <c r="S345" s="46">
        <v>0</v>
      </c>
    </row>
    <row r="346" spans="1:19" ht="99.95" customHeight="1">
      <c r="A346" s="47" t="s">
        <v>10462</v>
      </c>
      <c r="B346" s="47" t="s">
        <v>10459</v>
      </c>
      <c r="C346" s="47" t="s">
        <v>10464</v>
      </c>
      <c r="D346" s="47" t="s">
        <v>10463</v>
      </c>
      <c r="E346" s="47" t="s">
        <v>8530</v>
      </c>
      <c r="F346" s="47" t="s">
        <v>6642</v>
      </c>
      <c r="G346" s="47" t="s">
        <v>6641</v>
      </c>
      <c r="H346" s="47">
        <v>2019</v>
      </c>
      <c r="I346" s="47" t="s">
        <v>10461</v>
      </c>
      <c r="J346" s="47">
        <v>0</v>
      </c>
      <c r="K346" s="48">
        <v>1444</v>
      </c>
      <c r="L346" s="47" t="s">
        <v>6602</v>
      </c>
      <c r="M346" s="47">
        <v>0</v>
      </c>
      <c r="N346" s="47" t="s">
        <v>10460</v>
      </c>
      <c r="O346" s="46">
        <v>0.55000000000000004</v>
      </c>
      <c r="P346" s="47" t="s">
        <v>10459</v>
      </c>
      <c r="Q346" s="47" t="s">
        <v>6602</v>
      </c>
      <c r="R346" s="47" t="s">
        <v>6601</v>
      </c>
      <c r="S346" s="46">
        <v>0</v>
      </c>
    </row>
    <row r="347" spans="1:19" ht="99.95" customHeight="1">
      <c r="A347" s="47" t="s">
        <v>6602</v>
      </c>
      <c r="B347" s="47" t="s">
        <v>10458</v>
      </c>
      <c r="C347" s="47" t="s">
        <v>10458</v>
      </c>
      <c r="D347" s="47" t="s">
        <v>10458</v>
      </c>
      <c r="E347" s="47" t="s">
        <v>6720</v>
      </c>
      <c r="F347" s="47" t="s">
        <v>6719</v>
      </c>
      <c r="G347" s="47" t="s">
        <v>6719</v>
      </c>
      <c r="H347" s="47">
        <v>1996</v>
      </c>
      <c r="I347" s="47" t="s">
        <v>6602</v>
      </c>
      <c r="J347" s="47">
        <v>0</v>
      </c>
      <c r="K347" s="48">
        <v>0</v>
      </c>
      <c r="L347" s="47" t="s">
        <v>6602</v>
      </c>
      <c r="M347" s="47">
        <v>0</v>
      </c>
      <c r="N347" s="47">
        <v>0</v>
      </c>
      <c r="O347" s="46">
        <v>0.55000000000000004</v>
      </c>
      <c r="P347" s="47" t="s">
        <v>6602</v>
      </c>
      <c r="Q347" s="47" t="s">
        <v>6602</v>
      </c>
      <c r="R347" s="47" t="s">
        <v>6601</v>
      </c>
      <c r="S347" s="46">
        <v>0</v>
      </c>
    </row>
    <row r="348" spans="1:19" ht="99.95" customHeight="1">
      <c r="A348" s="47" t="s">
        <v>10455</v>
      </c>
      <c r="B348" s="47" t="s">
        <v>10452</v>
      </c>
      <c r="C348" s="47" t="s">
        <v>10457</v>
      </c>
      <c r="D348" s="47" t="s">
        <v>10456</v>
      </c>
      <c r="E348" s="47" t="s">
        <v>7946</v>
      </c>
      <c r="F348" s="47" t="s">
        <v>6670</v>
      </c>
      <c r="G348" s="47" t="s">
        <v>6669</v>
      </c>
      <c r="H348" s="47">
        <v>2019</v>
      </c>
      <c r="I348" s="47" t="s">
        <v>10454</v>
      </c>
      <c r="J348" s="47">
        <v>20096</v>
      </c>
      <c r="K348" s="48">
        <v>78960</v>
      </c>
      <c r="L348" s="47" t="s">
        <v>6602</v>
      </c>
      <c r="M348" s="47">
        <v>0</v>
      </c>
      <c r="N348" s="47" t="s">
        <v>10453</v>
      </c>
      <c r="O348" s="46">
        <v>0.71</v>
      </c>
      <c r="P348" s="47" t="s">
        <v>10452</v>
      </c>
      <c r="Q348" s="47" t="s">
        <v>6602</v>
      </c>
      <c r="R348" s="47" t="s">
        <v>6601</v>
      </c>
      <c r="S348" s="46">
        <v>0</v>
      </c>
    </row>
    <row r="349" spans="1:19" ht="99.95" customHeight="1">
      <c r="A349" s="47" t="s">
        <v>10449</v>
      </c>
      <c r="B349" s="47" t="s">
        <v>10450</v>
      </c>
      <c r="C349" s="47" t="s">
        <v>10451</v>
      </c>
      <c r="D349" s="47" t="s">
        <v>10450</v>
      </c>
      <c r="E349" s="47" t="s">
        <v>6852</v>
      </c>
      <c r="F349" s="47" t="s">
        <v>6608</v>
      </c>
      <c r="G349" s="47" t="s">
        <v>6764</v>
      </c>
      <c r="H349" s="47">
        <v>2021</v>
      </c>
      <c r="I349" s="47" t="s">
        <v>6602</v>
      </c>
      <c r="J349" s="47">
        <v>777</v>
      </c>
      <c r="K349" s="48">
        <v>8349</v>
      </c>
      <c r="L349" s="47" t="s">
        <v>6602</v>
      </c>
      <c r="M349" s="47">
        <v>0</v>
      </c>
      <c r="N349" s="47" t="s">
        <v>10448</v>
      </c>
      <c r="O349" s="46">
        <v>0.55000000000000004</v>
      </c>
      <c r="P349" s="47" t="s">
        <v>6602</v>
      </c>
      <c r="Q349" s="47" t="s">
        <v>6602</v>
      </c>
      <c r="R349" s="47" t="s">
        <v>6601</v>
      </c>
      <c r="S349" s="46">
        <v>0</v>
      </c>
    </row>
    <row r="350" spans="1:19" ht="99.95" customHeight="1">
      <c r="A350" s="47" t="s">
        <v>10445</v>
      </c>
      <c r="B350" s="47" t="s">
        <v>10442</v>
      </c>
      <c r="C350" s="47" t="s">
        <v>10447</v>
      </c>
      <c r="D350" s="47" t="s">
        <v>10446</v>
      </c>
      <c r="E350" s="47" t="s">
        <v>6795</v>
      </c>
      <c r="F350" s="47" t="s">
        <v>6670</v>
      </c>
      <c r="G350" s="47" t="s">
        <v>6669</v>
      </c>
      <c r="H350" s="47">
        <v>2019</v>
      </c>
      <c r="I350" s="47" t="s">
        <v>10444</v>
      </c>
      <c r="J350" s="47">
        <v>39948</v>
      </c>
      <c r="K350" s="48">
        <v>81866</v>
      </c>
      <c r="L350" s="47" t="s">
        <v>6602</v>
      </c>
      <c r="M350" s="47">
        <v>0</v>
      </c>
      <c r="N350" s="47" t="s">
        <v>10443</v>
      </c>
      <c r="O350" s="46">
        <v>0.71</v>
      </c>
      <c r="P350" s="47" t="s">
        <v>10442</v>
      </c>
      <c r="Q350" s="47" t="s">
        <v>6602</v>
      </c>
      <c r="R350" s="47" t="s">
        <v>6601</v>
      </c>
      <c r="S350" s="46">
        <v>0</v>
      </c>
    </row>
    <row r="351" spans="1:19" ht="99.95" customHeight="1">
      <c r="A351" s="47" t="s">
        <v>10439</v>
      </c>
      <c r="B351" s="47" t="s">
        <v>9154</v>
      </c>
      <c r="C351" s="47" t="s">
        <v>10441</v>
      </c>
      <c r="D351" s="47" t="s">
        <v>10440</v>
      </c>
      <c r="E351" s="47" t="s">
        <v>7176</v>
      </c>
      <c r="F351" s="47" t="s">
        <v>6626</v>
      </c>
      <c r="G351" s="47" t="s">
        <v>6625</v>
      </c>
      <c r="H351" s="47">
        <v>2021</v>
      </c>
      <c r="I351" s="47" t="s">
        <v>10438</v>
      </c>
      <c r="J351" s="47">
        <v>21893</v>
      </c>
      <c r="K351" s="48">
        <v>33201</v>
      </c>
      <c r="L351" s="47" t="s">
        <v>6602</v>
      </c>
      <c r="M351" s="47">
        <v>0</v>
      </c>
      <c r="N351" s="47" t="s">
        <v>10437</v>
      </c>
      <c r="O351" s="46">
        <v>0.55000000000000004</v>
      </c>
      <c r="P351" s="47" t="s">
        <v>9154</v>
      </c>
      <c r="Q351" s="47" t="s">
        <v>6602</v>
      </c>
      <c r="R351" s="47" t="s">
        <v>6601</v>
      </c>
      <c r="S351" s="46">
        <v>0</v>
      </c>
    </row>
    <row r="352" spans="1:19" ht="99.95" customHeight="1">
      <c r="A352" s="47" t="s">
        <v>10434</v>
      </c>
      <c r="B352" s="47" t="s">
        <v>10431</v>
      </c>
      <c r="C352" s="47" t="s">
        <v>10436</v>
      </c>
      <c r="D352" s="47" t="s">
        <v>10435</v>
      </c>
      <c r="E352" s="47" t="s">
        <v>6956</v>
      </c>
      <c r="F352" s="47" t="s">
        <v>6617</v>
      </c>
      <c r="G352" s="47" t="s">
        <v>6641</v>
      </c>
      <c r="H352" s="47">
        <v>2017</v>
      </c>
      <c r="I352" s="47" t="s">
        <v>10433</v>
      </c>
      <c r="J352" s="47">
        <v>63537</v>
      </c>
      <c r="K352" s="48">
        <v>191500</v>
      </c>
      <c r="L352" s="47" t="s">
        <v>6602</v>
      </c>
      <c r="M352" s="47">
        <v>0</v>
      </c>
      <c r="N352" s="47" t="s">
        <v>10432</v>
      </c>
      <c r="O352" s="46">
        <v>0.71</v>
      </c>
      <c r="P352" s="47" t="s">
        <v>10431</v>
      </c>
      <c r="Q352" s="47" t="s">
        <v>6602</v>
      </c>
      <c r="R352" s="47" t="s">
        <v>6601</v>
      </c>
      <c r="S352" s="46">
        <v>0</v>
      </c>
    </row>
    <row r="353" spans="1:19" ht="99.95" customHeight="1">
      <c r="A353" s="47" t="s">
        <v>10428</v>
      </c>
      <c r="B353" s="47" t="s">
        <v>10424</v>
      </c>
      <c r="C353" s="47" t="s">
        <v>10430</v>
      </c>
      <c r="D353" s="47" t="s">
        <v>10429</v>
      </c>
      <c r="E353" s="47" t="s">
        <v>6651</v>
      </c>
      <c r="F353" s="47" t="s">
        <v>6642</v>
      </c>
      <c r="G353" s="47" t="s">
        <v>6641</v>
      </c>
      <c r="H353" s="47">
        <v>2019</v>
      </c>
      <c r="I353" s="47" t="s">
        <v>10427</v>
      </c>
      <c r="J353" s="47">
        <v>50</v>
      </c>
      <c r="K353" s="48">
        <v>117106</v>
      </c>
      <c r="L353" s="47" t="s">
        <v>6602</v>
      </c>
      <c r="M353" s="47" t="s">
        <v>10426</v>
      </c>
      <c r="N353" s="47" t="s">
        <v>10425</v>
      </c>
      <c r="O353" s="46">
        <v>0.71</v>
      </c>
      <c r="P353" s="47" t="s">
        <v>10424</v>
      </c>
      <c r="Q353" s="47" t="s">
        <v>6646</v>
      </c>
      <c r="R353" s="47" t="s">
        <v>6601</v>
      </c>
      <c r="S353" s="46">
        <v>0</v>
      </c>
    </row>
    <row r="354" spans="1:19" ht="99.95" customHeight="1">
      <c r="A354" s="47" t="s">
        <v>6602</v>
      </c>
      <c r="B354" s="47" t="s">
        <v>10423</v>
      </c>
      <c r="C354" s="47" t="s">
        <v>6602</v>
      </c>
      <c r="D354" s="47" t="s">
        <v>10422</v>
      </c>
      <c r="E354" s="47" t="s">
        <v>7519</v>
      </c>
      <c r="F354" s="47" t="s">
        <v>6837</v>
      </c>
      <c r="G354" s="47" t="s">
        <v>6669</v>
      </c>
      <c r="H354" s="47">
        <v>2018</v>
      </c>
      <c r="I354" s="47" t="s">
        <v>6602</v>
      </c>
      <c r="J354" s="47">
        <v>52500</v>
      </c>
      <c r="K354" s="48">
        <v>52500</v>
      </c>
      <c r="L354" s="47" t="s">
        <v>6602</v>
      </c>
      <c r="M354" s="47">
        <v>0</v>
      </c>
      <c r="N354" s="47">
        <v>0</v>
      </c>
      <c r="O354" s="46">
        <v>0.71</v>
      </c>
      <c r="P354" s="47" t="s">
        <v>10421</v>
      </c>
      <c r="Q354" s="47" t="s">
        <v>6602</v>
      </c>
      <c r="R354" s="47" t="s">
        <v>6601</v>
      </c>
      <c r="S354" s="46">
        <v>0</v>
      </c>
    </row>
    <row r="355" spans="1:19" ht="99.95" customHeight="1">
      <c r="A355" s="47" t="s">
        <v>10418</v>
      </c>
      <c r="B355" s="47" t="s">
        <v>10415</v>
      </c>
      <c r="C355" s="47" t="s">
        <v>10420</v>
      </c>
      <c r="D355" s="47" t="s">
        <v>10419</v>
      </c>
      <c r="E355" s="47" t="s">
        <v>7458</v>
      </c>
      <c r="F355" s="47" t="s">
        <v>6626</v>
      </c>
      <c r="G355" s="47" t="s">
        <v>6625</v>
      </c>
      <c r="H355" s="47">
        <v>2021</v>
      </c>
      <c r="I355" s="47" t="s">
        <v>10417</v>
      </c>
      <c r="J355" s="47">
        <v>673</v>
      </c>
      <c r="K355" s="48">
        <v>29166</v>
      </c>
      <c r="L355" s="47" t="s">
        <v>6602</v>
      </c>
      <c r="M355" s="47">
        <v>0</v>
      </c>
      <c r="N355" s="47" t="s">
        <v>10416</v>
      </c>
      <c r="O355" s="46">
        <v>0.71</v>
      </c>
      <c r="P355" s="47" t="s">
        <v>10415</v>
      </c>
      <c r="Q355" s="47" t="s">
        <v>6602</v>
      </c>
      <c r="R355" s="47" t="s">
        <v>6601</v>
      </c>
      <c r="S355" s="46">
        <v>0</v>
      </c>
    </row>
    <row r="356" spans="1:19" ht="99.95" customHeight="1">
      <c r="A356" s="47" t="s">
        <v>10412</v>
      </c>
      <c r="B356" s="47" t="s">
        <v>10409</v>
      </c>
      <c r="C356" s="47" t="s">
        <v>10414</v>
      </c>
      <c r="D356" s="47" t="s">
        <v>10413</v>
      </c>
      <c r="E356" s="47" t="s">
        <v>6609</v>
      </c>
      <c r="F356" s="47" t="s">
        <v>6608</v>
      </c>
      <c r="G356" s="47" t="s">
        <v>6607</v>
      </c>
      <c r="H356" s="47">
        <v>2020</v>
      </c>
      <c r="I356" s="47" t="s">
        <v>10411</v>
      </c>
      <c r="J356" s="47">
        <v>0</v>
      </c>
      <c r="K356" s="48">
        <v>1817</v>
      </c>
      <c r="L356" s="47" t="s">
        <v>6602</v>
      </c>
      <c r="M356" s="47">
        <v>0</v>
      </c>
      <c r="N356" s="47" t="s">
        <v>10410</v>
      </c>
      <c r="O356" s="46">
        <v>0.55000000000000004</v>
      </c>
      <c r="P356" s="47" t="s">
        <v>10409</v>
      </c>
      <c r="Q356" s="47" t="s">
        <v>6602</v>
      </c>
      <c r="R356" s="47" t="s">
        <v>6601</v>
      </c>
      <c r="S356" s="46">
        <v>0</v>
      </c>
    </row>
    <row r="357" spans="1:19" ht="99.95" customHeight="1">
      <c r="A357" s="47" t="s">
        <v>10406</v>
      </c>
      <c r="B357" s="47" t="s">
        <v>10403</v>
      </c>
      <c r="C357" s="47" t="s">
        <v>10408</v>
      </c>
      <c r="D357" s="47" t="s">
        <v>10407</v>
      </c>
      <c r="E357" s="47" t="s">
        <v>7946</v>
      </c>
      <c r="F357" s="47" t="s">
        <v>6670</v>
      </c>
      <c r="G357" s="47" t="s">
        <v>6669</v>
      </c>
      <c r="H357" s="47">
        <v>2019</v>
      </c>
      <c r="I357" s="47" t="s">
        <v>10405</v>
      </c>
      <c r="J357" s="47">
        <v>0</v>
      </c>
      <c r="K357" s="48">
        <v>87450</v>
      </c>
      <c r="L357" s="47" t="s">
        <v>6602</v>
      </c>
      <c r="M357" s="47">
        <v>0</v>
      </c>
      <c r="N357" s="47" t="s">
        <v>10404</v>
      </c>
      <c r="O357" s="46">
        <v>0.71</v>
      </c>
      <c r="P357" s="47" t="s">
        <v>10403</v>
      </c>
      <c r="Q357" s="47" t="s">
        <v>6602</v>
      </c>
      <c r="R357" s="47" t="s">
        <v>6601</v>
      </c>
      <c r="S357" s="46">
        <v>0</v>
      </c>
    </row>
    <row r="358" spans="1:19" ht="99.95" customHeight="1">
      <c r="A358" s="47" t="s">
        <v>10400</v>
      </c>
      <c r="B358" s="47" t="s">
        <v>10397</v>
      </c>
      <c r="C358" s="47" t="s">
        <v>10402</v>
      </c>
      <c r="D358" s="47" t="s">
        <v>10401</v>
      </c>
      <c r="E358" s="47" t="s">
        <v>6716</v>
      </c>
      <c r="F358" s="47" t="s">
        <v>6617</v>
      </c>
      <c r="G358" s="47" t="s">
        <v>6678</v>
      </c>
      <c r="H358" s="47">
        <v>2021</v>
      </c>
      <c r="I358" s="47" t="s">
        <v>10399</v>
      </c>
      <c r="J358" s="47">
        <v>6729</v>
      </c>
      <c r="K358" s="48">
        <v>10176</v>
      </c>
      <c r="L358" s="47" t="s">
        <v>6602</v>
      </c>
      <c r="M358" s="47">
        <v>0</v>
      </c>
      <c r="N358" s="47" t="s">
        <v>10398</v>
      </c>
      <c r="O358" s="46">
        <v>0.55000000000000004</v>
      </c>
      <c r="P358" s="47" t="s">
        <v>10397</v>
      </c>
      <c r="Q358" s="47" t="s">
        <v>6602</v>
      </c>
      <c r="R358" s="47" t="s">
        <v>6601</v>
      </c>
      <c r="S358" s="46">
        <v>0</v>
      </c>
    </row>
    <row r="359" spans="1:19" ht="99.95" customHeight="1">
      <c r="A359" s="47" t="s">
        <v>10392</v>
      </c>
      <c r="B359" s="47" t="s">
        <v>10396</v>
      </c>
      <c r="C359" s="47" t="s">
        <v>10395</v>
      </c>
      <c r="D359" s="47" t="s">
        <v>10394</v>
      </c>
      <c r="E359" s="47" t="s">
        <v>7042</v>
      </c>
      <c r="F359" s="47" t="s">
        <v>6626</v>
      </c>
      <c r="G359" s="47" t="s">
        <v>10393</v>
      </c>
      <c r="H359" s="47">
        <v>2022</v>
      </c>
      <c r="I359" s="47" t="s">
        <v>10391</v>
      </c>
      <c r="J359" s="47">
        <v>0</v>
      </c>
      <c r="K359" s="48">
        <v>2735</v>
      </c>
      <c r="L359" s="47" t="s">
        <v>6602</v>
      </c>
      <c r="M359" s="47">
        <v>0</v>
      </c>
      <c r="N359" s="47" t="s">
        <v>10390</v>
      </c>
      <c r="O359" s="46">
        <v>0.55000000000000004</v>
      </c>
      <c r="P359" s="47" t="s">
        <v>6602</v>
      </c>
      <c r="Q359" s="47" t="s">
        <v>6602</v>
      </c>
      <c r="R359" s="47" t="s">
        <v>6601</v>
      </c>
      <c r="S359" s="46">
        <v>0</v>
      </c>
    </row>
    <row r="360" spans="1:19" ht="99.95" customHeight="1">
      <c r="A360" s="47" t="s">
        <v>6602</v>
      </c>
      <c r="B360" s="47" t="s">
        <v>10389</v>
      </c>
      <c r="C360" s="47" t="s">
        <v>10388</v>
      </c>
      <c r="D360" s="47" t="s">
        <v>10388</v>
      </c>
      <c r="E360" s="47" t="s">
        <v>6720</v>
      </c>
      <c r="F360" s="47" t="s">
        <v>6719</v>
      </c>
      <c r="G360" s="47" t="s">
        <v>6719</v>
      </c>
      <c r="H360" s="47">
        <v>1996</v>
      </c>
      <c r="I360" s="47" t="s">
        <v>6602</v>
      </c>
      <c r="J360" s="47">
        <v>0</v>
      </c>
      <c r="K360" s="48">
        <v>0</v>
      </c>
      <c r="L360" s="47" t="s">
        <v>6602</v>
      </c>
      <c r="M360" s="47">
        <v>0</v>
      </c>
      <c r="N360" s="47">
        <v>0</v>
      </c>
      <c r="O360" s="46">
        <v>0.55000000000000004</v>
      </c>
      <c r="P360" s="47" t="s">
        <v>6602</v>
      </c>
      <c r="Q360" s="47" t="s">
        <v>6602</v>
      </c>
      <c r="R360" s="47" t="s">
        <v>6601</v>
      </c>
      <c r="S360" s="46">
        <v>0</v>
      </c>
    </row>
    <row r="361" spans="1:19" ht="99.95" customHeight="1">
      <c r="A361" s="47" t="s">
        <v>10385</v>
      </c>
      <c r="B361" s="47" t="s">
        <v>10382</v>
      </c>
      <c r="C361" s="47" t="s">
        <v>10387</v>
      </c>
      <c r="D361" s="47" t="s">
        <v>10386</v>
      </c>
      <c r="E361" s="47" t="s">
        <v>6748</v>
      </c>
      <c r="F361" s="47" t="s">
        <v>6732</v>
      </c>
      <c r="G361" s="47" t="s">
        <v>6625</v>
      </c>
      <c r="H361" s="47">
        <v>2021</v>
      </c>
      <c r="I361" s="47" t="s">
        <v>10384</v>
      </c>
      <c r="J361" s="47">
        <v>4360</v>
      </c>
      <c r="K361" s="48">
        <v>5207</v>
      </c>
      <c r="L361" s="47" t="s">
        <v>6602</v>
      </c>
      <c r="M361" s="47">
        <v>0</v>
      </c>
      <c r="N361" s="47" t="s">
        <v>10383</v>
      </c>
      <c r="O361" s="46">
        <v>0.55000000000000004</v>
      </c>
      <c r="P361" s="47" t="s">
        <v>10382</v>
      </c>
      <c r="Q361" s="47" t="s">
        <v>6602</v>
      </c>
      <c r="R361" s="47" t="s">
        <v>6601</v>
      </c>
      <c r="S361" s="46">
        <v>0</v>
      </c>
    </row>
    <row r="362" spans="1:19" ht="99.95" customHeight="1">
      <c r="A362" s="47" t="s">
        <v>10379</v>
      </c>
      <c r="B362" s="47" t="s">
        <v>10376</v>
      </c>
      <c r="C362" s="47" t="s">
        <v>10381</v>
      </c>
      <c r="D362" s="47" t="s">
        <v>10380</v>
      </c>
      <c r="E362" s="47" t="s">
        <v>7169</v>
      </c>
      <c r="F362" s="47" t="s">
        <v>6617</v>
      </c>
      <c r="G362" s="47" t="s">
        <v>6641</v>
      </c>
      <c r="H362" s="47">
        <v>2016</v>
      </c>
      <c r="I362" s="47" t="s">
        <v>10378</v>
      </c>
      <c r="J362" s="47">
        <v>0</v>
      </c>
      <c r="K362" s="48">
        <v>85846</v>
      </c>
      <c r="L362" s="47" t="s">
        <v>6602</v>
      </c>
      <c r="M362" s="47">
        <v>0</v>
      </c>
      <c r="N362" s="47" t="s">
        <v>10377</v>
      </c>
      <c r="O362" s="46">
        <v>0.71</v>
      </c>
      <c r="P362" s="47" t="s">
        <v>10376</v>
      </c>
      <c r="Q362" s="47" t="s">
        <v>6602</v>
      </c>
      <c r="R362" s="47" t="s">
        <v>6601</v>
      </c>
      <c r="S362" s="46">
        <v>0</v>
      </c>
    </row>
    <row r="363" spans="1:19" ht="99.95" customHeight="1">
      <c r="A363" s="47" t="s">
        <v>10374</v>
      </c>
      <c r="B363" s="47" t="s">
        <v>10371</v>
      </c>
      <c r="C363" s="47" t="s">
        <v>6602</v>
      </c>
      <c r="D363" s="47" t="s">
        <v>10375</v>
      </c>
      <c r="E363" s="47" t="s">
        <v>6788</v>
      </c>
      <c r="F363" s="47" t="s">
        <v>6608</v>
      </c>
      <c r="G363" s="47" t="s">
        <v>6764</v>
      </c>
      <c r="H363" s="47">
        <v>2019</v>
      </c>
      <c r="I363" s="47" t="s">
        <v>10373</v>
      </c>
      <c r="J363" s="47">
        <v>0</v>
      </c>
      <c r="K363" s="48">
        <v>27020</v>
      </c>
      <c r="L363" s="47" t="s">
        <v>6602</v>
      </c>
      <c r="M363" s="47">
        <v>0</v>
      </c>
      <c r="N363" s="47" t="s">
        <v>10372</v>
      </c>
      <c r="O363" s="46">
        <v>0.71</v>
      </c>
      <c r="P363" s="47" t="s">
        <v>10371</v>
      </c>
      <c r="Q363" s="47" t="s">
        <v>6602</v>
      </c>
      <c r="R363" s="47" t="s">
        <v>6601</v>
      </c>
      <c r="S363" s="46">
        <v>0</v>
      </c>
    </row>
    <row r="364" spans="1:19" ht="99.95" customHeight="1">
      <c r="A364" s="47" t="s">
        <v>10367</v>
      </c>
      <c r="B364" s="47" t="s">
        <v>10370</v>
      </c>
      <c r="C364" s="47" t="s">
        <v>10369</v>
      </c>
      <c r="D364" s="47" t="s">
        <v>10368</v>
      </c>
      <c r="E364" s="47" t="s">
        <v>7722</v>
      </c>
      <c r="F364" s="47" t="s">
        <v>6608</v>
      </c>
      <c r="G364" s="47" t="s">
        <v>6607</v>
      </c>
      <c r="H364" s="47">
        <v>2021</v>
      </c>
      <c r="I364" s="47" t="s">
        <v>10366</v>
      </c>
      <c r="J364" s="47">
        <v>38035</v>
      </c>
      <c r="K364" s="48">
        <v>55537</v>
      </c>
      <c r="L364" s="47" t="s">
        <v>6602</v>
      </c>
      <c r="M364" s="47">
        <v>0</v>
      </c>
      <c r="N364" s="47" t="s">
        <v>10365</v>
      </c>
      <c r="O364" s="46">
        <v>0.55000000000000004</v>
      </c>
      <c r="P364" s="47" t="s">
        <v>10364</v>
      </c>
      <c r="Q364" s="47" t="s">
        <v>6602</v>
      </c>
      <c r="R364" s="47" t="s">
        <v>6601</v>
      </c>
      <c r="S364" s="46">
        <v>0</v>
      </c>
    </row>
    <row r="365" spans="1:19" ht="99.95" customHeight="1">
      <c r="A365" s="47" t="s">
        <v>10361</v>
      </c>
      <c r="B365" s="47" t="s">
        <v>10358</v>
      </c>
      <c r="C365" s="47" t="s">
        <v>10363</v>
      </c>
      <c r="D365" s="47" t="s">
        <v>10362</v>
      </c>
      <c r="E365" s="47" t="s">
        <v>7484</v>
      </c>
      <c r="F365" s="47" t="s">
        <v>6642</v>
      </c>
      <c r="G365" s="47" t="s">
        <v>6678</v>
      </c>
      <c r="H365" s="47">
        <v>2018</v>
      </c>
      <c r="I365" s="47" t="s">
        <v>10360</v>
      </c>
      <c r="J365" s="47">
        <v>0</v>
      </c>
      <c r="K365" s="48">
        <v>5700</v>
      </c>
      <c r="L365" s="47" t="s">
        <v>6602</v>
      </c>
      <c r="M365" s="47">
        <v>0</v>
      </c>
      <c r="N365" s="47" t="s">
        <v>10359</v>
      </c>
      <c r="O365" s="46">
        <v>0.55000000000000004</v>
      </c>
      <c r="P365" s="47" t="s">
        <v>10358</v>
      </c>
      <c r="Q365" s="47" t="s">
        <v>6602</v>
      </c>
      <c r="R365" s="47" t="s">
        <v>6601</v>
      </c>
      <c r="S365" s="46">
        <v>0</v>
      </c>
    </row>
    <row r="366" spans="1:19" ht="99.95" customHeight="1">
      <c r="A366" s="47" t="s">
        <v>10355</v>
      </c>
      <c r="B366" s="47" t="s">
        <v>10353</v>
      </c>
      <c r="C366" s="47" t="s">
        <v>10357</v>
      </c>
      <c r="D366" s="47" t="s">
        <v>10356</v>
      </c>
      <c r="E366" s="47" t="s">
        <v>7665</v>
      </c>
      <c r="F366" s="47" t="s">
        <v>6732</v>
      </c>
      <c r="G366" s="47" t="s">
        <v>6625</v>
      </c>
      <c r="H366" s="47">
        <v>2019</v>
      </c>
      <c r="I366" s="47" t="s">
        <v>6602</v>
      </c>
      <c r="J366" s="47">
        <v>0</v>
      </c>
      <c r="K366" s="48">
        <v>17047</v>
      </c>
      <c r="L366" s="47" t="s">
        <v>6602</v>
      </c>
      <c r="M366" s="47">
        <v>0</v>
      </c>
      <c r="N366" s="47" t="s">
        <v>10354</v>
      </c>
      <c r="O366" s="46">
        <v>0.55000000000000004</v>
      </c>
      <c r="P366" s="47" t="s">
        <v>10353</v>
      </c>
      <c r="Q366" s="47" t="s">
        <v>6602</v>
      </c>
      <c r="R366" s="47" t="s">
        <v>6601</v>
      </c>
      <c r="S366" s="46">
        <v>0</v>
      </c>
    </row>
    <row r="367" spans="1:19" ht="99.95" customHeight="1">
      <c r="A367" s="47" t="s">
        <v>10350</v>
      </c>
      <c r="B367" s="47" t="s">
        <v>10347</v>
      </c>
      <c r="C367" s="47" t="s">
        <v>10352</v>
      </c>
      <c r="D367" s="47" t="s">
        <v>10351</v>
      </c>
      <c r="E367" s="47" t="s">
        <v>7104</v>
      </c>
      <c r="F367" s="47" t="s">
        <v>6642</v>
      </c>
      <c r="G367" s="47" t="s">
        <v>6641</v>
      </c>
      <c r="H367" s="47">
        <v>2018</v>
      </c>
      <c r="I367" s="47" t="s">
        <v>10349</v>
      </c>
      <c r="J367" s="47">
        <v>0</v>
      </c>
      <c r="K367" s="48">
        <v>86957</v>
      </c>
      <c r="L367" s="47" t="s">
        <v>6602</v>
      </c>
      <c r="M367" s="47">
        <v>0</v>
      </c>
      <c r="N367" s="47" t="s">
        <v>10348</v>
      </c>
      <c r="O367" s="46">
        <v>0.71</v>
      </c>
      <c r="P367" s="47" t="s">
        <v>10347</v>
      </c>
      <c r="Q367" s="47" t="s">
        <v>6646</v>
      </c>
      <c r="R367" s="47" t="s">
        <v>6601</v>
      </c>
      <c r="S367" s="46">
        <v>0</v>
      </c>
    </row>
    <row r="368" spans="1:19" ht="99.95" customHeight="1">
      <c r="A368" s="47" t="s">
        <v>10344</v>
      </c>
      <c r="B368" s="47" t="s">
        <v>10341</v>
      </c>
      <c r="C368" s="47" t="s">
        <v>10346</v>
      </c>
      <c r="D368" s="47" t="s">
        <v>10345</v>
      </c>
      <c r="E368" s="47" t="s">
        <v>6927</v>
      </c>
      <c r="F368" s="47" t="s">
        <v>6642</v>
      </c>
      <c r="G368" s="47" t="s">
        <v>6641</v>
      </c>
      <c r="H368" s="47">
        <v>2018</v>
      </c>
      <c r="I368" s="47" t="s">
        <v>10343</v>
      </c>
      <c r="J368" s="47">
        <v>89981</v>
      </c>
      <c r="K368" s="48">
        <v>93986</v>
      </c>
      <c r="L368" s="47" t="s">
        <v>6602</v>
      </c>
      <c r="M368" s="47">
        <v>0</v>
      </c>
      <c r="N368" s="47" t="s">
        <v>10342</v>
      </c>
      <c r="O368" s="46">
        <v>0.55000000000000004</v>
      </c>
      <c r="P368" s="47" t="s">
        <v>10341</v>
      </c>
      <c r="Q368" s="47" t="s">
        <v>6602</v>
      </c>
      <c r="R368" s="47" t="s">
        <v>6601</v>
      </c>
      <c r="S368" s="46">
        <v>0</v>
      </c>
    </row>
    <row r="369" spans="1:19" ht="99.95" customHeight="1">
      <c r="A369" s="47" t="s">
        <v>10338</v>
      </c>
      <c r="B369" s="47" t="s">
        <v>10335</v>
      </c>
      <c r="C369" s="47" t="s">
        <v>10340</v>
      </c>
      <c r="D369" s="47" t="s">
        <v>10339</v>
      </c>
      <c r="E369" s="47" t="s">
        <v>7946</v>
      </c>
      <c r="F369" s="47" t="s">
        <v>6670</v>
      </c>
      <c r="G369" s="47" t="s">
        <v>6669</v>
      </c>
      <c r="H369" s="47">
        <v>2019</v>
      </c>
      <c r="I369" s="47" t="s">
        <v>10337</v>
      </c>
      <c r="J369" s="47">
        <v>0</v>
      </c>
      <c r="K369" s="48">
        <v>41570</v>
      </c>
      <c r="L369" s="47" t="s">
        <v>6602</v>
      </c>
      <c r="M369" s="47">
        <v>0</v>
      </c>
      <c r="N369" s="47" t="s">
        <v>10336</v>
      </c>
      <c r="O369" s="46">
        <v>0.71</v>
      </c>
      <c r="P369" s="47" t="s">
        <v>10335</v>
      </c>
      <c r="Q369" s="47" t="s">
        <v>6602</v>
      </c>
      <c r="R369" s="47" t="s">
        <v>6601</v>
      </c>
      <c r="S369" s="46">
        <v>0</v>
      </c>
    </row>
    <row r="370" spans="1:19" ht="99.95" customHeight="1">
      <c r="A370" s="47" t="s">
        <v>10333</v>
      </c>
      <c r="B370" s="47" t="s">
        <v>10330</v>
      </c>
      <c r="C370" s="47" t="s">
        <v>6602</v>
      </c>
      <c r="D370" s="47" t="s">
        <v>10334</v>
      </c>
      <c r="E370" s="47" t="s">
        <v>7499</v>
      </c>
      <c r="F370" s="47" t="s">
        <v>6642</v>
      </c>
      <c r="G370" s="47" t="s">
        <v>6678</v>
      </c>
      <c r="H370" s="47">
        <v>2019</v>
      </c>
      <c r="I370" s="47" t="s">
        <v>10332</v>
      </c>
      <c r="J370" s="47">
        <v>0</v>
      </c>
      <c r="K370" s="48">
        <v>3507</v>
      </c>
      <c r="L370" s="47" t="s">
        <v>6602</v>
      </c>
      <c r="M370" s="47">
        <v>0</v>
      </c>
      <c r="N370" s="47" t="s">
        <v>10331</v>
      </c>
      <c r="O370" s="46">
        <v>0.55000000000000004</v>
      </c>
      <c r="P370" s="47" t="s">
        <v>10330</v>
      </c>
      <c r="Q370" s="47" t="s">
        <v>6602</v>
      </c>
      <c r="R370" s="47" t="s">
        <v>6601</v>
      </c>
      <c r="S370" s="46">
        <v>0</v>
      </c>
    </row>
    <row r="371" spans="1:19" ht="99.95" customHeight="1">
      <c r="A371" s="47" t="s">
        <v>10327</v>
      </c>
      <c r="B371" s="47" t="s">
        <v>10324</v>
      </c>
      <c r="C371" s="47" t="s">
        <v>10329</v>
      </c>
      <c r="D371" s="47" t="s">
        <v>10328</v>
      </c>
      <c r="E371" s="47" t="s">
        <v>7909</v>
      </c>
      <c r="F371" s="47" t="s">
        <v>6985</v>
      </c>
      <c r="G371" s="47" t="s">
        <v>6764</v>
      </c>
      <c r="H371" s="47">
        <v>2021</v>
      </c>
      <c r="I371" s="47" t="s">
        <v>10326</v>
      </c>
      <c r="J371" s="47">
        <v>0</v>
      </c>
      <c r="K371" s="48">
        <v>8750</v>
      </c>
      <c r="L371" s="47" t="s">
        <v>6602</v>
      </c>
      <c r="M371" s="47">
        <v>0</v>
      </c>
      <c r="N371" s="47" t="s">
        <v>10325</v>
      </c>
      <c r="O371" s="46">
        <v>0.55000000000000004</v>
      </c>
      <c r="P371" s="47" t="s">
        <v>10324</v>
      </c>
      <c r="Q371" s="47" t="s">
        <v>6602</v>
      </c>
      <c r="R371" s="47" t="s">
        <v>6601</v>
      </c>
      <c r="S371" s="46">
        <v>0</v>
      </c>
    </row>
    <row r="372" spans="1:19" ht="99.95" customHeight="1">
      <c r="A372" s="47" t="s">
        <v>6602</v>
      </c>
      <c r="B372" s="47" t="s">
        <v>10323</v>
      </c>
      <c r="C372" s="47" t="s">
        <v>6602</v>
      </c>
      <c r="D372" s="47" t="s">
        <v>10322</v>
      </c>
      <c r="E372" s="47" t="s">
        <v>7335</v>
      </c>
      <c r="F372" s="47" t="s">
        <v>6719</v>
      </c>
      <c r="G372" s="47" t="s">
        <v>6719</v>
      </c>
      <c r="H372" s="47">
        <v>1996</v>
      </c>
      <c r="I372" s="47" t="s">
        <v>6602</v>
      </c>
      <c r="J372" s="47">
        <v>0</v>
      </c>
      <c r="K372" s="48">
        <v>0</v>
      </c>
      <c r="L372" s="47" t="s">
        <v>6602</v>
      </c>
      <c r="M372" s="47">
        <v>0</v>
      </c>
      <c r="N372" s="47">
        <v>0</v>
      </c>
      <c r="O372" s="46">
        <v>0.71</v>
      </c>
      <c r="P372" s="47" t="s">
        <v>6602</v>
      </c>
      <c r="Q372" s="47" t="s">
        <v>6602</v>
      </c>
      <c r="R372" s="47" t="s">
        <v>6601</v>
      </c>
      <c r="S372" s="46">
        <v>0</v>
      </c>
    </row>
    <row r="373" spans="1:19" ht="99.95" customHeight="1">
      <c r="A373" s="47" t="s">
        <v>10318</v>
      </c>
      <c r="B373" s="47" t="s">
        <v>10315</v>
      </c>
      <c r="C373" s="47" t="s">
        <v>10321</v>
      </c>
      <c r="D373" s="47" t="s">
        <v>10320</v>
      </c>
      <c r="E373" s="47" t="s">
        <v>10319</v>
      </c>
      <c r="F373" s="47" t="s">
        <v>6626</v>
      </c>
      <c r="G373" s="47" t="s">
        <v>6625</v>
      </c>
      <c r="H373" s="47">
        <v>2021</v>
      </c>
      <c r="I373" s="47" t="s">
        <v>10317</v>
      </c>
      <c r="J373" s="47">
        <v>180831</v>
      </c>
      <c r="K373" s="48">
        <v>208555</v>
      </c>
      <c r="L373" s="47" t="s">
        <v>6602</v>
      </c>
      <c r="M373" s="47">
        <v>0</v>
      </c>
      <c r="N373" s="47" t="s">
        <v>10316</v>
      </c>
      <c r="O373" s="46">
        <v>0.71</v>
      </c>
      <c r="P373" s="47" t="s">
        <v>10315</v>
      </c>
      <c r="Q373" s="47" t="s">
        <v>6602</v>
      </c>
      <c r="R373" s="47" t="s">
        <v>6601</v>
      </c>
      <c r="S373" s="46">
        <v>0</v>
      </c>
    </row>
    <row r="374" spans="1:19" ht="99.95" customHeight="1">
      <c r="A374" s="47" t="s">
        <v>6602</v>
      </c>
      <c r="B374" s="47" t="s">
        <v>10314</v>
      </c>
      <c r="C374" s="47" t="s">
        <v>10314</v>
      </c>
      <c r="D374" s="47" t="s">
        <v>10314</v>
      </c>
      <c r="E374" s="47" t="s">
        <v>6720</v>
      </c>
      <c r="F374" s="47" t="s">
        <v>6719</v>
      </c>
      <c r="G374" s="47" t="s">
        <v>6719</v>
      </c>
      <c r="H374" s="47">
        <v>1996</v>
      </c>
      <c r="I374" s="47" t="s">
        <v>6602</v>
      </c>
      <c r="J374" s="47">
        <v>0</v>
      </c>
      <c r="K374" s="48">
        <v>0</v>
      </c>
      <c r="L374" s="47" t="s">
        <v>6602</v>
      </c>
      <c r="M374" s="47">
        <v>0</v>
      </c>
      <c r="N374" s="47">
        <v>0</v>
      </c>
      <c r="O374" s="46">
        <v>0.55000000000000004</v>
      </c>
      <c r="P374" s="47" t="s">
        <v>6602</v>
      </c>
      <c r="Q374" s="47" t="s">
        <v>6602</v>
      </c>
      <c r="R374" s="47" t="s">
        <v>6601</v>
      </c>
      <c r="S374" s="46">
        <v>0</v>
      </c>
    </row>
    <row r="375" spans="1:19" ht="99.95" customHeight="1">
      <c r="A375" s="47" t="s">
        <v>10311</v>
      </c>
      <c r="B375" s="47" t="s">
        <v>10308</v>
      </c>
      <c r="C375" s="47" t="s">
        <v>10313</v>
      </c>
      <c r="D375" s="47" t="s">
        <v>10312</v>
      </c>
      <c r="E375" s="47" t="s">
        <v>6662</v>
      </c>
      <c r="F375" s="47" t="s">
        <v>6642</v>
      </c>
      <c r="G375" s="47" t="s">
        <v>6641</v>
      </c>
      <c r="H375" s="47">
        <v>2018</v>
      </c>
      <c r="I375" s="47" t="s">
        <v>10310</v>
      </c>
      <c r="J375" s="47">
        <v>0</v>
      </c>
      <c r="K375" s="48">
        <v>151595</v>
      </c>
      <c r="L375" s="47" t="s">
        <v>6602</v>
      </c>
      <c r="M375" s="47">
        <v>0</v>
      </c>
      <c r="N375" s="47" t="s">
        <v>10309</v>
      </c>
      <c r="O375" s="46">
        <v>0.71</v>
      </c>
      <c r="P375" s="47" t="s">
        <v>10308</v>
      </c>
      <c r="Q375" s="47" t="s">
        <v>6602</v>
      </c>
      <c r="R375" s="47" t="s">
        <v>6601</v>
      </c>
      <c r="S375" s="46">
        <v>0</v>
      </c>
    </row>
    <row r="376" spans="1:19" ht="99.95" customHeight="1">
      <c r="A376" s="47" t="s">
        <v>10305</v>
      </c>
      <c r="B376" s="47" t="s">
        <v>10302</v>
      </c>
      <c r="C376" s="47" t="s">
        <v>10307</v>
      </c>
      <c r="D376" s="47" t="s">
        <v>10306</v>
      </c>
      <c r="E376" s="47" t="s">
        <v>6909</v>
      </c>
      <c r="F376" s="47" t="s">
        <v>6670</v>
      </c>
      <c r="G376" s="47" t="s">
        <v>6669</v>
      </c>
      <c r="H376" s="47">
        <v>2019</v>
      </c>
      <c r="I376" s="47" t="s">
        <v>10304</v>
      </c>
      <c r="J376" s="47">
        <v>0</v>
      </c>
      <c r="K376" s="48">
        <v>40219</v>
      </c>
      <c r="L376" s="47" t="s">
        <v>6602</v>
      </c>
      <c r="M376" s="47">
        <v>0</v>
      </c>
      <c r="N376" s="47" t="s">
        <v>10303</v>
      </c>
      <c r="O376" s="46">
        <v>0.71</v>
      </c>
      <c r="P376" s="47" t="s">
        <v>10302</v>
      </c>
      <c r="Q376" s="47" t="s">
        <v>6602</v>
      </c>
      <c r="R376" s="47" t="s">
        <v>6601</v>
      </c>
      <c r="S376" s="46">
        <v>0</v>
      </c>
    </row>
    <row r="377" spans="1:19" ht="99.95" customHeight="1">
      <c r="A377" s="47" t="s">
        <v>10299</v>
      </c>
      <c r="B377" s="47" t="s">
        <v>10296</v>
      </c>
      <c r="C377" s="47" t="s">
        <v>10301</v>
      </c>
      <c r="D377" s="47" t="s">
        <v>10300</v>
      </c>
      <c r="E377" s="47" t="s">
        <v>6802</v>
      </c>
      <c r="F377" s="47" t="s">
        <v>6642</v>
      </c>
      <c r="G377" s="47" t="s">
        <v>6641</v>
      </c>
      <c r="H377" s="47">
        <v>2018</v>
      </c>
      <c r="I377" s="47" t="s">
        <v>10298</v>
      </c>
      <c r="J377" s="47">
        <v>0</v>
      </c>
      <c r="K377" s="48">
        <v>78439</v>
      </c>
      <c r="L377" s="47" t="s">
        <v>6602</v>
      </c>
      <c r="M377" s="47">
        <v>0</v>
      </c>
      <c r="N377" s="47" t="s">
        <v>10297</v>
      </c>
      <c r="O377" s="46">
        <v>0.71</v>
      </c>
      <c r="P377" s="47" t="s">
        <v>10296</v>
      </c>
      <c r="Q377" s="47" t="s">
        <v>6602</v>
      </c>
      <c r="R377" s="47" t="s">
        <v>6601</v>
      </c>
      <c r="S377" s="46">
        <v>0</v>
      </c>
    </row>
    <row r="378" spans="1:19" ht="99.95" customHeight="1">
      <c r="A378" s="47" t="s">
        <v>10293</v>
      </c>
      <c r="B378" s="47" t="s">
        <v>10290</v>
      </c>
      <c r="C378" s="47" t="s">
        <v>10295</v>
      </c>
      <c r="D378" s="47" t="s">
        <v>10294</v>
      </c>
      <c r="E378" s="47" t="s">
        <v>10197</v>
      </c>
      <c r="F378" s="47" t="s">
        <v>6642</v>
      </c>
      <c r="G378" s="47" t="s">
        <v>6678</v>
      </c>
      <c r="H378" s="47">
        <v>2018</v>
      </c>
      <c r="I378" s="47" t="s">
        <v>10292</v>
      </c>
      <c r="J378" s="47">
        <v>0</v>
      </c>
      <c r="K378" s="48">
        <v>103341</v>
      </c>
      <c r="L378" s="47" t="s">
        <v>6602</v>
      </c>
      <c r="M378" s="47">
        <v>0</v>
      </c>
      <c r="N378" s="47" t="s">
        <v>10291</v>
      </c>
      <c r="O378" s="46">
        <v>0.71</v>
      </c>
      <c r="P378" s="47" t="s">
        <v>10290</v>
      </c>
      <c r="Q378" s="47" t="s">
        <v>6602</v>
      </c>
      <c r="R378" s="47" t="s">
        <v>6601</v>
      </c>
      <c r="S378" s="46">
        <v>0</v>
      </c>
    </row>
    <row r="379" spans="1:19" ht="99.95" customHeight="1">
      <c r="A379" s="47" t="s">
        <v>10287</v>
      </c>
      <c r="B379" s="47" t="s">
        <v>10284</v>
      </c>
      <c r="C379" s="47" t="s">
        <v>10289</v>
      </c>
      <c r="D379" s="47" t="s">
        <v>10288</v>
      </c>
      <c r="E379" s="47" t="s">
        <v>7896</v>
      </c>
      <c r="F379" s="47" t="s">
        <v>6626</v>
      </c>
      <c r="G379" s="47" t="s">
        <v>6625</v>
      </c>
      <c r="H379" s="47">
        <v>2021</v>
      </c>
      <c r="I379" s="47" t="s">
        <v>10286</v>
      </c>
      <c r="J379" s="47">
        <v>11233</v>
      </c>
      <c r="K379" s="48">
        <v>12778</v>
      </c>
      <c r="L379" s="47" t="s">
        <v>6602</v>
      </c>
      <c r="M379" s="47">
        <v>0</v>
      </c>
      <c r="N379" s="47" t="s">
        <v>10285</v>
      </c>
      <c r="O379" s="46">
        <v>0.55000000000000004</v>
      </c>
      <c r="P379" s="47" t="s">
        <v>10284</v>
      </c>
      <c r="Q379" s="47" t="s">
        <v>6602</v>
      </c>
      <c r="R379" s="47" t="s">
        <v>6601</v>
      </c>
      <c r="S379" s="46">
        <v>0</v>
      </c>
    </row>
    <row r="380" spans="1:19" ht="99.95" customHeight="1">
      <c r="A380" s="47" t="s">
        <v>10281</v>
      </c>
      <c r="B380" s="47" t="s">
        <v>10278</v>
      </c>
      <c r="C380" s="47" t="s">
        <v>10283</v>
      </c>
      <c r="D380" s="47" t="s">
        <v>10282</v>
      </c>
      <c r="E380" s="47" t="s">
        <v>7738</v>
      </c>
      <c r="F380" s="47" t="s">
        <v>6642</v>
      </c>
      <c r="G380" s="47" t="s">
        <v>6678</v>
      </c>
      <c r="H380" s="47">
        <v>2019</v>
      </c>
      <c r="I380" s="47" t="s">
        <v>10280</v>
      </c>
      <c r="J380" s="47">
        <v>0</v>
      </c>
      <c r="K380" s="48">
        <v>105411</v>
      </c>
      <c r="L380" s="47" t="s">
        <v>6602</v>
      </c>
      <c r="M380" s="47">
        <v>0</v>
      </c>
      <c r="N380" s="47" t="s">
        <v>10279</v>
      </c>
      <c r="O380" s="46">
        <v>0.71</v>
      </c>
      <c r="P380" s="47" t="s">
        <v>10278</v>
      </c>
      <c r="Q380" s="47" t="s">
        <v>6602</v>
      </c>
      <c r="R380" s="47" t="s">
        <v>6601</v>
      </c>
      <c r="S380" s="46">
        <v>0</v>
      </c>
    </row>
    <row r="381" spans="1:19" ht="99.95" customHeight="1">
      <c r="A381" s="47" t="s">
        <v>10275</v>
      </c>
      <c r="B381" s="47" t="s">
        <v>10272</v>
      </c>
      <c r="C381" s="47" t="s">
        <v>10277</v>
      </c>
      <c r="D381" s="47" t="s">
        <v>10276</v>
      </c>
      <c r="E381" s="47" t="s">
        <v>7303</v>
      </c>
      <c r="F381" s="47" t="s">
        <v>6626</v>
      </c>
      <c r="G381" s="47" t="s">
        <v>6625</v>
      </c>
      <c r="H381" s="47">
        <v>2019</v>
      </c>
      <c r="I381" s="47" t="s">
        <v>10274</v>
      </c>
      <c r="J381" s="47">
        <v>0</v>
      </c>
      <c r="K381" s="48">
        <v>4913</v>
      </c>
      <c r="L381" s="47" t="s">
        <v>6602</v>
      </c>
      <c r="M381" s="47">
        <v>0</v>
      </c>
      <c r="N381" s="47" t="s">
        <v>10273</v>
      </c>
      <c r="O381" s="46">
        <v>0.55000000000000004</v>
      </c>
      <c r="P381" s="47" t="s">
        <v>10272</v>
      </c>
      <c r="Q381" s="47" t="s">
        <v>6602</v>
      </c>
      <c r="R381" s="47" t="s">
        <v>6601</v>
      </c>
      <c r="S381" s="46">
        <v>0</v>
      </c>
    </row>
    <row r="382" spans="1:19" ht="99.95" customHeight="1">
      <c r="A382" s="47" t="s">
        <v>10268</v>
      </c>
      <c r="B382" s="47" t="s">
        <v>10265</v>
      </c>
      <c r="C382" s="47" t="s">
        <v>10271</v>
      </c>
      <c r="D382" s="47" t="s">
        <v>10270</v>
      </c>
      <c r="E382" s="47" t="s">
        <v>10269</v>
      </c>
      <c r="F382" s="47" t="s">
        <v>6642</v>
      </c>
      <c r="G382" s="47" t="s">
        <v>6641</v>
      </c>
      <c r="H382" s="47">
        <v>2019</v>
      </c>
      <c r="I382" s="47" t="s">
        <v>10267</v>
      </c>
      <c r="J382" s="47">
        <v>33987</v>
      </c>
      <c r="K382" s="48">
        <v>59668</v>
      </c>
      <c r="L382" s="47" t="s">
        <v>6602</v>
      </c>
      <c r="M382" s="47">
        <v>0</v>
      </c>
      <c r="N382" s="47" t="s">
        <v>10266</v>
      </c>
      <c r="O382" s="46">
        <v>0.71</v>
      </c>
      <c r="P382" s="47" t="s">
        <v>10265</v>
      </c>
      <c r="Q382" s="47" t="s">
        <v>6602</v>
      </c>
      <c r="R382" s="47" t="s">
        <v>6601</v>
      </c>
      <c r="S382" s="46">
        <v>0</v>
      </c>
    </row>
    <row r="383" spans="1:19" ht="99.95" customHeight="1">
      <c r="A383" s="47" t="s">
        <v>10262</v>
      </c>
      <c r="B383" s="47" t="s">
        <v>10259</v>
      </c>
      <c r="C383" s="47" t="s">
        <v>10264</v>
      </c>
      <c r="D383" s="47" t="s">
        <v>10263</v>
      </c>
      <c r="E383" s="47" t="s">
        <v>8530</v>
      </c>
      <c r="F383" s="47" t="s">
        <v>7731</v>
      </c>
      <c r="G383" s="47" t="s">
        <v>7730</v>
      </c>
      <c r="H383" s="47">
        <v>2004</v>
      </c>
      <c r="I383" s="47" t="s">
        <v>10261</v>
      </c>
      <c r="J383" s="47">
        <v>0</v>
      </c>
      <c r="K383" s="48">
        <v>1323</v>
      </c>
      <c r="L383" s="47" t="s">
        <v>6602</v>
      </c>
      <c r="M383" s="47">
        <v>0</v>
      </c>
      <c r="N383" s="47" t="s">
        <v>10260</v>
      </c>
      <c r="O383" s="46">
        <v>0.55000000000000004</v>
      </c>
      <c r="P383" s="47" t="s">
        <v>10259</v>
      </c>
      <c r="Q383" s="47" t="s">
        <v>6602</v>
      </c>
      <c r="R383" s="47" t="s">
        <v>6601</v>
      </c>
      <c r="S383" s="46">
        <v>0</v>
      </c>
    </row>
    <row r="384" spans="1:19" ht="99.95" customHeight="1">
      <c r="A384" s="47" t="s">
        <v>10256</v>
      </c>
      <c r="B384" s="47" t="s">
        <v>10253</v>
      </c>
      <c r="C384" s="47" t="s">
        <v>10258</v>
      </c>
      <c r="D384" s="47" t="s">
        <v>10257</v>
      </c>
      <c r="E384" s="47" t="s">
        <v>7104</v>
      </c>
      <c r="F384" s="47" t="s">
        <v>6617</v>
      </c>
      <c r="G384" s="47" t="s">
        <v>6641</v>
      </c>
      <c r="H384" s="47">
        <v>2017</v>
      </c>
      <c r="I384" s="47" t="s">
        <v>10255</v>
      </c>
      <c r="J384" s="47">
        <v>28167</v>
      </c>
      <c r="K384" s="48">
        <v>88920</v>
      </c>
      <c r="L384" s="47" t="s">
        <v>6602</v>
      </c>
      <c r="M384" s="47">
        <v>0</v>
      </c>
      <c r="N384" s="47" t="s">
        <v>10254</v>
      </c>
      <c r="O384" s="46">
        <v>0.71</v>
      </c>
      <c r="P384" s="47" t="s">
        <v>10253</v>
      </c>
      <c r="Q384" s="47" t="s">
        <v>6646</v>
      </c>
      <c r="R384" s="47" t="s">
        <v>6601</v>
      </c>
      <c r="S384" s="46">
        <v>0</v>
      </c>
    </row>
    <row r="385" spans="1:19" ht="99.95" customHeight="1">
      <c r="A385" s="47" t="s">
        <v>10250</v>
      </c>
      <c r="B385" s="47" t="s">
        <v>10247</v>
      </c>
      <c r="C385" s="47" t="s">
        <v>10252</v>
      </c>
      <c r="D385" s="47" t="s">
        <v>10251</v>
      </c>
      <c r="E385" s="47" t="s">
        <v>6956</v>
      </c>
      <c r="F385" s="47" t="s">
        <v>6626</v>
      </c>
      <c r="G385" s="47" t="s">
        <v>6625</v>
      </c>
      <c r="H385" s="47">
        <v>2021</v>
      </c>
      <c r="I385" s="47" t="s">
        <v>10249</v>
      </c>
      <c r="J385" s="47">
        <v>75298</v>
      </c>
      <c r="K385" s="48">
        <v>170375</v>
      </c>
      <c r="L385" s="47" t="s">
        <v>6602</v>
      </c>
      <c r="M385" s="47">
        <v>0</v>
      </c>
      <c r="N385" s="47" t="s">
        <v>10248</v>
      </c>
      <c r="O385" s="46">
        <v>0.71</v>
      </c>
      <c r="P385" s="47" t="s">
        <v>10247</v>
      </c>
      <c r="Q385" s="47" t="s">
        <v>6736</v>
      </c>
      <c r="R385" s="47" t="s">
        <v>6601</v>
      </c>
      <c r="S385" s="46">
        <v>0</v>
      </c>
    </row>
    <row r="386" spans="1:19" ht="99.95" customHeight="1">
      <c r="A386" s="47" t="s">
        <v>10244</v>
      </c>
      <c r="B386" s="47" t="s">
        <v>10241</v>
      </c>
      <c r="C386" s="47" t="s">
        <v>10246</v>
      </c>
      <c r="D386" s="47" t="s">
        <v>10245</v>
      </c>
      <c r="E386" s="47" t="s">
        <v>6942</v>
      </c>
      <c r="F386" s="47" t="s">
        <v>6642</v>
      </c>
      <c r="G386" s="47" t="s">
        <v>6678</v>
      </c>
      <c r="H386" s="47">
        <v>2021</v>
      </c>
      <c r="I386" s="47" t="s">
        <v>10243</v>
      </c>
      <c r="J386" s="47">
        <v>3004</v>
      </c>
      <c r="K386" s="48">
        <v>8315</v>
      </c>
      <c r="L386" s="47" t="s">
        <v>6602</v>
      </c>
      <c r="M386" s="47">
        <v>0</v>
      </c>
      <c r="N386" s="47" t="s">
        <v>10242</v>
      </c>
      <c r="O386" s="46">
        <v>0.55000000000000004</v>
      </c>
      <c r="P386" s="47" t="s">
        <v>10241</v>
      </c>
      <c r="Q386" s="47" t="s">
        <v>6602</v>
      </c>
      <c r="R386" s="47" t="s">
        <v>6601</v>
      </c>
      <c r="S386" s="46">
        <v>0</v>
      </c>
    </row>
    <row r="387" spans="1:19" ht="99.95" customHeight="1">
      <c r="A387" s="47" t="s">
        <v>10237</v>
      </c>
      <c r="B387" s="47" t="s">
        <v>10240</v>
      </c>
      <c r="C387" s="47" t="s">
        <v>10239</v>
      </c>
      <c r="D387" s="47" t="s">
        <v>10238</v>
      </c>
      <c r="E387" s="47" t="s">
        <v>6956</v>
      </c>
      <c r="F387" s="47" t="s">
        <v>7731</v>
      </c>
      <c r="G387" s="47" t="s">
        <v>7730</v>
      </c>
      <c r="H387" s="47">
        <v>2018</v>
      </c>
      <c r="I387" s="47" t="s">
        <v>10236</v>
      </c>
      <c r="J387" s="47">
        <v>0</v>
      </c>
      <c r="K387" s="48">
        <v>12985</v>
      </c>
      <c r="L387" s="47" t="s">
        <v>6602</v>
      </c>
      <c r="M387" s="47">
        <v>0</v>
      </c>
      <c r="N387" s="47" t="s">
        <v>10235</v>
      </c>
      <c r="O387" s="46">
        <v>0.55000000000000004</v>
      </c>
      <c r="P387" s="47" t="s">
        <v>10234</v>
      </c>
      <c r="Q387" s="47" t="s">
        <v>6602</v>
      </c>
      <c r="R387" s="47" t="s">
        <v>6601</v>
      </c>
      <c r="S387" s="46">
        <v>0</v>
      </c>
    </row>
    <row r="388" spans="1:19" ht="99.95" customHeight="1">
      <c r="A388" s="47" t="s">
        <v>10231</v>
      </c>
      <c r="B388" s="47" t="s">
        <v>10229</v>
      </c>
      <c r="C388" s="47" t="s">
        <v>10233</v>
      </c>
      <c r="D388" s="47" t="s">
        <v>10232</v>
      </c>
      <c r="E388" s="47" t="s">
        <v>8569</v>
      </c>
      <c r="F388" s="47" t="s">
        <v>6837</v>
      </c>
      <c r="G388" s="47" t="s">
        <v>6669</v>
      </c>
      <c r="H388" s="47">
        <v>2019</v>
      </c>
      <c r="I388" s="47" t="s">
        <v>10230</v>
      </c>
      <c r="J388" s="47">
        <v>0</v>
      </c>
      <c r="K388" s="48">
        <v>0</v>
      </c>
      <c r="L388" s="47" t="s">
        <v>6602</v>
      </c>
      <c r="M388" s="47">
        <v>0</v>
      </c>
      <c r="N388" s="47">
        <v>0</v>
      </c>
      <c r="O388" s="46">
        <v>0.71</v>
      </c>
      <c r="P388" s="47" t="s">
        <v>10229</v>
      </c>
      <c r="Q388" s="47" t="s">
        <v>6602</v>
      </c>
      <c r="R388" s="47" t="s">
        <v>6601</v>
      </c>
      <c r="S388" s="46">
        <v>0</v>
      </c>
    </row>
    <row r="389" spans="1:19" ht="99.95" customHeight="1">
      <c r="A389" s="47" t="s">
        <v>10227</v>
      </c>
      <c r="B389" s="47" t="s">
        <v>10224</v>
      </c>
      <c r="C389" s="47" t="s">
        <v>6602</v>
      </c>
      <c r="D389" s="47" t="s">
        <v>10228</v>
      </c>
      <c r="E389" s="47" t="s">
        <v>8530</v>
      </c>
      <c r="F389" s="47" t="s">
        <v>7731</v>
      </c>
      <c r="G389" s="47" t="s">
        <v>7730</v>
      </c>
      <c r="H389" s="47">
        <v>2008</v>
      </c>
      <c r="I389" s="47" t="s">
        <v>10226</v>
      </c>
      <c r="J389" s="47">
        <v>0</v>
      </c>
      <c r="K389" s="48">
        <v>1255</v>
      </c>
      <c r="L389" s="47" t="s">
        <v>6602</v>
      </c>
      <c r="M389" s="47">
        <v>0</v>
      </c>
      <c r="N389" s="47" t="s">
        <v>10225</v>
      </c>
      <c r="O389" s="46">
        <v>0.55000000000000004</v>
      </c>
      <c r="P389" s="47" t="s">
        <v>10224</v>
      </c>
      <c r="Q389" s="47" t="s">
        <v>6602</v>
      </c>
      <c r="R389" s="47" t="s">
        <v>6601</v>
      </c>
      <c r="S389" s="46">
        <v>0</v>
      </c>
    </row>
    <row r="390" spans="1:19" ht="99.95" customHeight="1">
      <c r="A390" s="47" t="s">
        <v>10221</v>
      </c>
      <c r="B390" s="47" t="s">
        <v>10218</v>
      </c>
      <c r="C390" s="47" t="s">
        <v>10223</v>
      </c>
      <c r="D390" s="47" t="s">
        <v>10222</v>
      </c>
      <c r="E390" s="47" t="s">
        <v>7169</v>
      </c>
      <c r="F390" s="47" t="s">
        <v>6626</v>
      </c>
      <c r="G390" s="47" t="s">
        <v>6625</v>
      </c>
      <c r="H390" s="47">
        <v>2021</v>
      </c>
      <c r="I390" s="47" t="s">
        <v>10220</v>
      </c>
      <c r="J390" s="47">
        <v>0</v>
      </c>
      <c r="K390" s="48">
        <v>46214</v>
      </c>
      <c r="L390" s="47" t="s">
        <v>6602</v>
      </c>
      <c r="M390" s="47">
        <v>0</v>
      </c>
      <c r="N390" s="47" t="s">
        <v>10219</v>
      </c>
      <c r="O390" s="46">
        <v>0.71</v>
      </c>
      <c r="P390" s="47" t="s">
        <v>10218</v>
      </c>
      <c r="Q390" s="47" t="s">
        <v>6602</v>
      </c>
      <c r="R390" s="47" t="s">
        <v>6601</v>
      </c>
      <c r="S390" s="46">
        <v>0</v>
      </c>
    </row>
    <row r="391" spans="1:19" ht="99.95" customHeight="1">
      <c r="A391" s="47" t="s">
        <v>10215</v>
      </c>
      <c r="B391" s="47" t="s">
        <v>10212</v>
      </c>
      <c r="C391" s="47" t="s">
        <v>10217</v>
      </c>
      <c r="D391" s="47" t="s">
        <v>10216</v>
      </c>
      <c r="E391" s="47" t="s">
        <v>7519</v>
      </c>
      <c r="F391" s="47" t="s">
        <v>6837</v>
      </c>
      <c r="G391" s="47" t="s">
        <v>6669</v>
      </c>
      <c r="H391" s="47">
        <v>2018</v>
      </c>
      <c r="I391" s="47" t="s">
        <v>10214</v>
      </c>
      <c r="J391" s="47">
        <v>0</v>
      </c>
      <c r="K391" s="48">
        <v>3158</v>
      </c>
      <c r="L391" s="47" t="s">
        <v>6602</v>
      </c>
      <c r="M391" s="47">
        <v>0</v>
      </c>
      <c r="N391" s="47" t="s">
        <v>10213</v>
      </c>
      <c r="O391" s="46">
        <v>0.55000000000000004</v>
      </c>
      <c r="P391" s="47" t="s">
        <v>10212</v>
      </c>
      <c r="Q391" s="47" t="s">
        <v>6602</v>
      </c>
      <c r="R391" s="47" t="s">
        <v>6601</v>
      </c>
      <c r="S391" s="46">
        <v>0</v>
      </c>
    </row>
    <row r="392" spans="1:19" ht="99.95" customHeight="1">
      <c r="A392" s="47" t="s">
        <v>6602</v>
      </c>
      <c r="B392" s="47" t="s">
        <v>10211</v>
      </c>
      <c r="C392" s="47" t="s">
        <v>6602</v>
      </c>
      <c r="D392" s="47" t="s">
        <v>10211</v>
      </c>
      <c r="E392" s="47" t="s">
        <v>6720</v>
      </c>
      <c r="F392" s="47" t="s">
        <v>6719</v>
      </c>
      <c r="G392" s="47" t="s">
        <v>6719</v>
      </c>
      <c r="H392" s="47">
        <v>1996</v>
      </c>
      <c r="I392" s="47" t="s">
        <v>6602</v>
      </c>
      <c r="J392" s="47">
        <v>0</v>
      </c>
      <c r="K392" s="48">
        <v>0</v>
      </c>
      <c r="L392" s="47" t="s">
        <v>6602</v>
      </c>
      <c r="M392" s="47">
        <v>0</v>
      </c>
      <c r="N392" s="47">
        <v>0</v>
      </c>
      <c r="O392" s="46">
        <v>0.71</v>
      </c>
      <c r="P392" s="47" t="s">
        <v>6602</v>
      </c>
      <c r="Q392" s="47" t="s">
        <v>6602</v>
      </c>
      <c r="R392" s="47" t="s">
        <v>6601</v>
      </c>
      <c r="S392" s="46">
        <v>0</v>
      </c>
    </row>
    <row r="393" spans="1:19" ht="99.95" customHeight="1">
      <c r="A393" s="47" t="s">
        <v>10208</v>
      </c>
      <c r="B393" s="47" t="s">
        <v>10205</v>
      </c>
      <c r="C393" s="47" t="s">
        <v>10210</v>
      </c>
      <c r="D393" s="47" t="s">
        <v>10209</v>
      </c>
      <c r="E393" s="47" t="s">
        <v>7027</v>
      </c>
      <c r="F393" s="47" t="s">
        <v>7876</v>
      </c>
      <c r="G393" s="47" t="s">
        <v>7875</v>
      </c>
      <c r="H393" s="47">
        <v>2017</v>
      </c>
      <c r="I393" s="47" t="s">
        <v>10207</v>
      </c>
      <c r="J393" s="47">
        <v>0</v>
      </c>
      <c r="K393" s="48">
        <v>5150</v>
      </c>
      <c r="L393" s="47" t="s">
        <v>6602</v>
      </c>
      <c r="M393" s="47">
        <v>0</v>
      </c>
      <c r="N393" s="47" t="s">
        <v>10206</v>
      </c>
      <c r="O393" s="46">
        <v>0.55000000000000004</v>
      </c>
      <c r="P393" s="47" t="s">
        <v>10205</v>
      </c>
      <c r="Q393" s="47" t="s">
        <v>6602</v>
      </c>
      <c r="R393" s="47" t="s">
        <v>6601</v>
      </c>
      <c r="S393" s="46">
        <v>0</v>
      </c>
    </row>
    <row r="394" spans="1:19" ht="99.95" customHeight="1">
      <c r="A394" s="47" t="s">
        <v>10202</v>
      </c>
      <c r="B394" s="47" t="s">
        <v>10199</v>
      </c>
      <c r="C394" s="47" t="s">
        <v>10204</v>
      </c>
      <c r="D394" s="47" t="s">
        <v>10203</v>
      </c>
      <c r="E394" s="47" t="s">
        <v>7162</v>
      </c>
      <c r="F394" s="47" t="s">
        <v>6985</v>
      </c>
      <c r="G394" s="47" t="s">
        <v>6764</v>
      </c>
      <c r="H394" s="47">
        <v>2022</v>
      </c>
      <c r="I394" s="47" t="s">
        <v>10201</v>
      </c>
      <c r="J394" s="47">
        <v>51605</v>
      </c>
      <c r="K394" s="48">
        <v>83189</v>
      </c>
      <c r="L394" s="47" t="s">
        <v>6602</v>
      </c>
      <c r="M394" s="47">
        <v>0</v>
      </c>
      <c r="N394" s="47" t="s">
        <v>10200</v>
      </c>
      <c r="O394" s="46">
        <v>0.71</v>
      </c>
      <c r="P394" s="47" t="s">
        <v>10199</v>
      </c>
      <c r="Q394" s="47" t="s">
        <v>6602</v>
      </c>
      <c r="R394" s="47" t="s">
        <v>6601</v>
      </c>
      <c r="S394" s="46">
        <v>0</v>
      </c>
    </row>
    <row r="395" spans="1:19" ht="99.95" customHeight="1">
      <c r="A395" s="47" t="s">
        <v>10196</v>
      </c>
      <c r="B395" s="47" t="s">
        <v>10193</v>
      </c>
      <c r="C395" s="47" t="s">
        <v>6602</v>
      </c>
      <c r="D395" s="47" t="s">
        <v>10198</v>
      </c>
      <c r="E395" s="47" t="s">
        <v>10197</v>
      </c>
      <c r="F395" s="47" t="s">
        <v>6608</v>
      </c>
      <c r="G395" s="47" t="s">
        <v>6764</v>
      </c>
      <c r="H395" s="47">
        <v>2021</v>
      </c>
      <c r="I395" s="47" t="s">
        <v>10195</v>
      </c>
      <c r="J395" s="47">
        <v>9844</v>
      </c>
      <c r="K395" s="48">
        <v>34139</v>
      </c>
      <c r="L395" s="47" t="s">
        <v>6602</v>
      </c>
      <c r="M395" s="47">
        <v>0</v>
      </c>
      <c r="N395" s="47" t="s">
        <v>10194</v>
      </c>
      <c r="O395" s="46">
        <v>0.71</v>
      </c>
      <c r="P395" s="47" t="s">
        <v>10193</v>
      </c>
      <c r="Q395" s="47" t="s">
        <v>6602</v>
      </c>
      <c r="R395" s="47" t="s">
        <v>6601</v>
      </c>
      <c r="S395" s="46">
        <v>0</v>
      </c>
    </row>
    <row r="396" spans="1:19" ht="99.95" customHeight="1">
      <c r="A396" s="47" t="s">
        <v>10190</v>
      </c>
      <c r="B396" s="47" t="s">
        <v>10187</v>
      </c>
      <c r="C396" s="47" t="s">
        <v>10192</v>
      </c>
      <c r="D396" s="47" t="s">
        <v>10191</v>
      </c>
      <c r="E396" s="47" t="s">
        <v>6679</v>
      </c>
      <c r="F396" s="47" t="s">
        <v>6617</v>
      </c>
      <c r="G396" s="47" t="s">
        <v>6678</v>
      </c>
      <c r="H396" s="47">
        <v>2017</v>
      </c>
      <c r="I396" s="47" t="s">
        <v>10189</v>
      </c>
      <c r="J396" s="47">
        <v>58500</v>
      </c>
      <c r="K396" s="48">
        <v>60597</v>
      </c>
      <c r="L396" s="47" t="s">
        <v>6602</v>
      </c>
      <c r="M396" s="47">
        <v>0</v>
      </c>
      <c r="N396" s="47" t="s">
        <v>10188</v>
      </c>
      <c r="O396" s="46">
        <v>0.55000000000000004</v>
      </c>
      <c r="P396" s="47" t="s">
        <v>10187</v>
      </c>
      <c r="Q396" s="47" t="s">
        <v>6602</v>
      </c>
      <c r="R396" s="47" t="s">
        <v>6601</v>
      </c>
      <c r="S396" s="46">
        <v>0</v>
      </c>
    </row>
    <row r="397" spans="1:19" ht="99.95" customHeight="1">
      <c r="A397" s="47" t="s">
        <v>6602</v>
      </c>
      <c r="B397" s="47" t="s">
        <v>10186</v>
      </c>
      <c r="C397" s="47" t="s">
        <v>6602</v>
      </c>
      <c r="D397" s="47" t="s">
        <v>10186</v>
      </c>
      <c r="E397" s="47" t="s">
        <v>7042</v>
      </c>
      <c r="F397" s="47" t="s">
        <v>6719</v>
      </c>
      <c r="G397" s="47" t="s">
        <v>6719</v>
      </c>
      <c r="H397" s="47">
        <v>1996</v>
      </c>
      <c r="I397" s="47" t="s">
        <v>6602</v>
      </c>
      <c r="J397" s="47">
        <v>0</v>
      </c>
      <c r="K397" s="48">
        <v>0</v>
      </c>
      <c r="L397" s="47" t="s">
        <v>6602</v>
      </c>
      <c r="M397" s="47">
        <v>0</v>
      </c>
      <c r="N397" s="47">
        <v>0</v>
      </c>
      <c r="O397" s="46">
        <v>0.55000000000000004</v>
      </c>
      <c r="P397" s="47" t="s">
        <v>6602</v>
      </c>
      <c r="Q397" s="47" t="s">
        <v>6602</v>
      </c>
      <c r="R397" s="47" t="s">
        <v>6601</v>
      </c>
      <c r="S397" s="46">
        <v>0</v>
      </c>
    </row>
    <row r="398" spans="1:19" ht="99.95" customHeight="1">
      <c r="A398" s="47" t="s">
        <v>10183</v>
      </c>
      <c r="B398" s="47" t="s">
        <v>10180</v>
      </c>
      <c r="C398" s="47" t="s">
        <v>10185</v>
      </c>
      <c r="D398" s="47" t="s">
        <v>10184</v>
      </c>
      <c r="E398" s="47" t="s">
        <v>7142</v>
      </c>
      <c r="F398" s="47" t="s">
        <v>6617</v>
      </c>
      <c r="G398" s="47" t="s">
        <v>7000</v>
      </c>
      <c r="H398" s="47">
        <v>2019</v>
      </c>
      <c r="I398" s="47" t="s">
        <v>10182</v>
      </c>
      <c r="J398" s="47">
        <v>68000</v>
      </c>
      <c r="K398" s="48">
        <v>71384</v>
      </c>
      <c r="L398" s="47" t="s">
        <v>6602</v>
      </c>
      <c r="M398" s="47">
        <v>0</v>
      </c>
      <c r="N398" s="47" t="s">
        <v>10181</v>
      </c>
      <c r="O398" s="46">
        <v>0.55000000000000004</v>
      </c>
      <c r="P398" s="47" t="s">
        <v>10180</v>
      </c>
      <c r="Q398" s="47" t="s">
        <v>6602</v>
      </c>
      <c r="R398" s="47" t="s">
        <v>6601</v>
      </c>
      <c r="S398" s="46">
        <v>0</v>
      </c>
    </row>
    <row r="399" spans="1:19" ht="99.95" customHeight="1">
      <c r="A399" s="47" t="s">
        <v>10176</v>
      </c>
      <c r="B399" s="47" t="s">
        <v>10179</v>
      </c>
      <c r="C399" s="47" t="s">
        <v>10178</v>
      </c>
      <c r="D399" s="47" t="s">
        <v>10177</v>
      </c>
      <c r="E399" s="47" t="s">
        <v>6701</v>
      </c>
      <c r="F399" s="47" t="s">
        <v>6626</v>
      </c>
      <c r="G399" s="47" t="s">
        <v>8349</v>
      </c>
      <c r="H399" s="47">
        <v>2021</v>
      </c>
      <c r="I399" s="47" t="s">
        <v>10174</v>
      </c>
      <c r="J399" s="47">
        <v>272</v>
      </c>
      <c r="K399" s="48">
        <v>48247</v>
      </c>
      <c r="L399" s="47" t="s">
        <v>6602</v>
      </c>
      <c r="M399" s="47">
        <v>0</v>
      </c>
      <c r="N399" s="47" t="s">
        <v>10175</v>
      </c>
      <c r="O399" s="46">
        <v>0.71</v>
      </c>
      <c r="P399" s="47" t="s">
        <v>10174</v>
      </c>
      <c r="Q399" s="47" t="s">
        <v>6602</v>
      </c>
      <c r="R399" s="47" t="s">
        <v>6601</v>
      </c>
      <c r="S399" s="46">
        <v>0</v>
      </c>
    </row>
    <row r="400" spans="1:19" ht="99.95" customHeight="1">
      <c r="A400" s="47" t="s">
        <v>10171</v>
      </c>
      <c r="B400" s="47" t="s">
        <v>10168</v>
      </c>
      <c r="C400" s="47" t="s">
        <v>10173</v>
      </c>
      <c r="D400" s="47" t="s">
        <v>10172</v>
      </c>
      <c r="E400" s="47" t="s">
        <v>7568</v>
      </c>
      <c r="F400" s="47" t="s">
        <v>6670</v>
      </c>
      <c r="G400" s="47" t="s">
        <v>6669</v>
      </c>
      <c r="H400" s="47">
        <v>2019</v>
      </c>
      <c r="I400" s="47" t="s">
        <v>10170</v>
      </c>
      <c r="J400" s="47">
        <v>0</v>
      </c>
      <c r="K400" s="48">
        <v>354</v>
      </c>
      <c r="L400" s="47" t="s">
        <v>6602</v>
      </c>
      <c r="M400" s="47">
        <v>0</v>
      </c>
      <c r="N400" s="47" t="s">
        <v>10169</v>
      </c>
      <c r="O400" s="46">
        <v>0.55000000000000004</v>
      </c>
      <c r="P400" s="47" t="s">
        <v>10168</v>
      </c>
      <c r="Q400" s="47" t="s">
        <v>6602</v>
      </c>
      <c r="R400" s="47" t="s">
        <v>6601</v>
      </c>
      <c r="S400" s="46">
        <v>0</v>
      </c>
    </row>
    <row r="401" spans="1:19" ht="99.95" customHeight="1">
      <c r="A401" s="47" t="s">
        <v>10165</v>
      </c>
      <c r="B401" s="47" t="s">
        <v>10162</v>
      </c>
      <c r="C401" s="47" t="s">
        <v>10167</v>
      </c>
      <c r="D401" s="47" t="s">
        <v>10166</v>
      </c>
      <c r="E401" s="47" t="s">
        <v>6993</v>
      </c>
      <c r="F401" s="47" t="s">
        <v>6617</v>
      </c>
      <c r="G401" s="47" t="s">
        <v>6678</v>
      </c>
      <c r="H401" s="47">
        <v>2018</v>
      </c>
      <c r="I401" s="47" t="s">
        <v>10164</v>
      </c>
      <c r="J401" s="47">
        <v>54400</v>
      </c>
      <c r="K401" s="48">
        <v>81801</v>
      </c>
      <c r="L401" s="47" t="s">
        <v>6602</v>
      </c>
      <c r="M401" s="47">
        <v>0</v>
      </c>
      <c r="N401" s="47" t="s">
        <v>10163</v>
      </c>
      <c r="O401" s="46">
        <v>0.71</v>
      </c>
      <c r="P401" s="47" t="s">
        <v>10162</v>
      </c>
      <c r="Q401" s="47" t="s">
        <v>6602</v>
      </c>
      <c r="R401" s="47" t="s">
        <v>6601</v>
      </c>
      <c r="S401" s="46">
        <v>0</v>
      </c>
    </row>
    <row r="402" spans="1:19" ht="99.95" customHeight="1">
      <c r="A402" s="47" t="s">
        <v>10159</v>
      </c>
      <c r="B402" s="47" t="s">
        <v>10156</v>
      </c>
      <c r="C402" s="47" t="s">
        <v>10161</v>
      </c>
      <c r="D402" s="47" t="s">
        <v>10160</v>
      </c>
      <c r="E402" s="47" t="s">
        <v>7532</v>
      </c>
      <c r="F402" s="47" t="s">
        <v>6670</v>
      </c>
      <c r="G402" s="47" t="s">
        <v>6669</v>
      </c>
      <c r="H402" s="47">
        <v>2019</v>
      </c>
      <c r="I402" s="47" t="s">
        <v>10158</v>
      </c>
      <c r="J402" s="47">
        <v>0</v>
      </c>
      <c r="K402" s="48">
        <v>33554</v>
      </c>
      <c r="L402" s="47" t="s">
        <v>6602</v>
      </c>
      <c r="M402" s="47">
        <v>0</v>
      </c>
      <c r="N402" s="47" t="s">
        <v>10157</v>
      </c>
      <c r="O402" s="46">
        <v>0.71</v>
      </c>
      <c r="P402" s="47" t="s">
        <v>10156</v>
      </c>
      <c r="Q402" s="47" t="s">
        <v>6602</v>
      </c>
      <c r="R402" s="47" t="s">
        <v>6601</v>
      </c>
      <c r="S402" s="46">
        <v>0</v>
      </c>
    </row>
    <row r="403" spans="1:19" ht="99.95" customHeight="1">
      <c r="A403" s="47" t="s">
        <v>10153</v>
      </c>
      <c r="B403" s="47" t="s">
        <v>10150</v>
      </c>
      <c r="C403" s="47" t="s">
        <v>10155</v>
      </c>
      <c r="D403" s="47" t="s">
        <v>10154</v>
      </c>
      <c r="E403" s="47" t="s">
        <v>9193</v>
      </c>
      <c r="F403" s="47" t="s">
        <v>6642</v>
      </c>
      <c r="G403" s="47" t="s">
        <v>6641</v>
      </c>
      <c r="H403" s="47">
        <v>2019</v>
      </c>
      <c r="I403" s="47" t="s">
        <v>10152</v>
      </c>
      <c r="J403" s="47">
        <v>0</v>
      </c>
      <c r="K403" s="48">
        <v>130858</v>
      </c>
      <c r="L403" s="47" t="s">
        <v>6602</v>
      </c>
      <c r="M403" s="47">
        <v>0</v>
      </c>
      <c r="N403" s="47" t="s">
        <v>10151</v>
      </c>
      <c r="O403" s="46">
        <v>0.71</v>
      </c>
      <c r="P403" s="47" t="s">
        <v>10150</v>
      </c>
      <c r="Q403" s="47" t="s">
        <v>6602</v>
      </c>
      <c r="R403" s="47" t="s">
        <v>6601</v>
      </c>
      <c r="S403" s="46">
        <v>0</v>
      </c>
    </row>
    <row r="404" spans="1:19" ht="99.95" customHeight="1">
      <c r="A404" s="47" t="s">
        <v>6602</v>
      </c>
      <c r="B404" s="47" t="s">
        <v>10149</v>
      </c>
      <c r="C404" s="47" t="s">
        <v>10149</v>
      </c>
      <c r="D404" s="47" t="s">
        <v>10149</v>
      </c>
      <c r="E404" s="47" t="s">
        <v>6720</v>
      </c>
      <c r="F404" s="47" t="s">
        <v>6719</v>
      </c>
      <c r="G404" s="47" t="s">
        <v>6719</v>
      </c>
      <c r="H404" s="47">
        <v>1996</v>
      </c>
      <c r="I404" s="47" t="s">
        <v>6602</v>
      </c>
      <c r="J404" s="47">
        <v>0</v>
      </c>
      <c r="K404" s="48">
        <v>0</v>
      </c>
      <c r="L404" s="47" t="s">
        <v>6602</v>
      </c>
      <c r="M404" s="47">
        <v>0</v>
      </c>
      <c r="N404" s="47">
        <v>0</v>
      </c>
      <c r="O404" s="46">
        <v>0.55000000000000004</v>
      </c>
      <c r="P404" s="47" t="s">
        <v>6602</v>
      </c>
      <c r="Q404" s="47" t="s">
        <v>6602</v>
      </c>
      <c r="R404" s="47" t="s">
        <v>6601</v>
      </c>
      <c r="S404" s="46">
        <v>0</v>
      </c>
    </row>
    <row r="405" spans="1:19" ht="99.95" customHeight="1">
      <c r="A405" s="47" t="s">
        <v>10146</v>
      </c>
      <c r="B405" s="47" t="s">
        <v>10143</v>
      </c>
      <c r="C405" s="47" t="s">
        <v>10148</v>
      </c>
      <c r="D405" s="47" t="s">
        <v>10147</v>
      </c>
      <c r="E405" s="47" t="s">
        <v>6882</v>
      </c>
      <c r="F405" s="47" t="s">
        <v>6670</v>
      </c>
      <c r="G405" s="47" t="s">
        <v>6669</v>
      </c>
      <c r="H405" s="47">
        <v>2019</v>
      </c>
      <c r="I405" s="47" t="s">
        <v>10145</v>
      </c>
      <c r="J405" s="47">
        <v>111500</v>
      </c>
      <c r="K405" s="48">
        <v>130275</v>
      </c>
      <c r="L405" s="47" t="s">
        <v>6602</v>
      </c>
      <c r="M405" s="47">
        <v>0</v>
      </c>
      <c r="N405" s="47" t="s">
        <v>10144</v>
      </c>
      <c r="O405" s="46">
        <v>0.55000000000000004</v>
      </c>
      <c r="P405" s="47" t="s">
        <v>10143</v>
      </c>
      <c r="Q405" s="47" t="s">
        <v>6602</v>
      </c>
      <c r="R405" s="47" t="s">
        <v>6601</v>
      </c>
      <c r="S405" s="46">
        <v>0</v>
      </c>
    </row>
    <row r="406" spans="1:19" ht="99.95" customHeight="1">
      <c r="A406" s="47" t="s">
        <v>10140</v>
      </c>
      <c r="B406" s="47" t="s">
        <v>10137</v>
      </c>
      <c r="C406" s="47" t="s">
        <v>10142</v>
      </c>
      <c r="D406" s="47" t="s">
        <v>10141</v>
      </c>
      <c r="E406" s="47" t="s">
        <v>6956</v>
      </c>
      <c r="F406" s="47" t="s">
        <v>6626</v>
      </c>
      <c r="G406" s="47" t="s">
        <v>6625</v>
      </c>
      <c r="H406" s="47">
        <v>2021</v>
      </c>
      <c r="I406" s="47" t="s">
        <v>10139</v>
      </c>
      <c r="J406" s="47">
        <v>64441</v>
      </c>
      <c r="K406" s="48">
        <v>157615</v>
      </c>
      <c r="L406" s="47" t="s">
        <v>6602</v>
      </c>
      <c r="M406" s="47">
        <v>0</v>
      </c>
      <c r="N406" s="47" t="s">
        <v>10138</v>
      </c>
      <c r="O406" s="46">
        <v>0.71</v>
      </c>
      <c r="P406" s="47" t="s">
        <v>10137</v>
      </c>
      <c r="Q406" s="47" t="s">
        <v>6602</v>
      </c>
      <c r="R406" s="47" t="s">
        <v>6601</v>
      </c>
      <c r="S406" s="46">
        <v>0</v>
      </c>
    </row>
    <row r="407" spans="1:19" ht="99.95" customHeight="1">
      <c r="A407" s="47" t="s">
        <v>10134</v>
      </c>
      <c r="B407" s="47" t="s">
        <v>10131</v>
      </c>
      <c r="C407" s="47" t="s">
        <v>10136</v>
      </c>
      <c r="D407" s="47" t="s">
        <v>10135</v>
      </c>
      <c r="E407" s="47" t="s">
        <v>6852</v>
      </c>
      <c r="F407" s="47" t="s">
        <v>6626</v>
      </c>
      <c r="G407" s="47" t="s">
        <v>6625</v>
      </c>
      <c r="H407" s="47">
        <v>2021</v>
      </c>
      <c r="I407" s="47" t="s">
        <v>10133</v>
      </c>
      <c r="J407" s="47">
        <v>5893</v>
      </c>
      <c r="K407" s="48">
        <v>17410</v>
      </c>
      <c r="L407" s="47" t="s">
        <v>6602</v>
      </c>
      <c r="M407" s="47">
        <v>0</v>
      </c>
      <c r="N407" s="47" t="s">
        <v>10132</v>
      </c>
      <c r="O407" s="46">
        <v>0.55000000000000004</v>
      </c>
      <c r="P407" s="47" t="s">
        <v>10131</v>
      </c>
      <c r="Q407" s="47" t="s">
        <v>6602</v>
      </c>
      <c r="R407" s="47" t="s">
        <v>6601</v>
      </c>
      <c r="S407" s="46">
        <v>0</v>
      </c>
    </row>
    <row r="408" spans="1:19" ht="99.95" customHeight="1">
      <c r="A408" s="47" t="s">
        <v>10129</v>
      </c>
      <c r="B408" s="47" t="s">
        <v>10126</v>
      </c>
      <c r="C408" s="47" t="s">
        <v>6602</v>
      </c>
      <c r="D408" s="47" t="s">
        <v>10130</v>
      </c>
      <c r="E408" s="47" t="s">
        <v>6687</v>
      </c>
      <c r="F408" s="47" t="s">
        <v>6732</v>
      </c>
      <c r="G408" s="47" t="s">
        <v>6625</v>
      </c>
      <c r="H408" s="47">
        <v>2018</v>
      </c>
      <c r="I408" s="47" t="s">
        <v>10128</v>
      </c>
      <c r="J408" s="47">
        <v>0</v>
      </c>
      <c r="K408" s="48">
        <v>1182</v>
      </c>
      <c r="L408" s="47" t="s">
        <v>6602</v>
      </c>
      <c r="M408" s="47">
        <v>0</v>
      </c>
      <c r="N408" s="47" t="s">
        <v>10127</v>
      </c>
      <c r="O408" s="46">
        <v>0.55000000000000004</v>
      </c>
      <c r="P408" s="47" t="s">
        <v>10126</v>
      </c>
      <c r="Q408" s="47" t="s">
        <v>6602</v>
      </c>
      <c r="R408" s="47" t="s">
        <v>6601</v>
      </c>
      <c r="S408" s="46">
        <v>0</v>
      </c>
    </row>
    <row r="409" spans="1:19" ht="99.95" customHeight="1">
      <c r="A409" s="47" t="s">
        <v>10123</v>
      </c>
      <c r="B409" s="47" t="s">
        <v>10120</v>
      </c>
      <c r="C409" s="47" t="s">
        <v>10125</v>
      </c>
      <c r="D409" s="47" t="s">
        <v>10124</v>
      </c>
      <c r="E409" s="47" t="s">
        <v>6920</v>
      </c>
      <c r="F409" s="47" t="s">
        <v>6617</v>
      </c>
      <c r="G409" s="47" t="s">
        <v>6641</v>
      </c>
      <c r="H409" s="47">
        <v>2017</v>
      </c>
      <c r="I409" s="47" t="s">
        <v>10122</v>
      </c>
      <c r="J409" s="47">
        <v>0</v>
      </c>
      <c r="K409" s="48">
        <v>3980</v>
      </c>
      <c r="L409" s="47" t="s">
        <v>6602</v>
      </c>
      <c r="M409" s="47">
        <v>0</v>
      </c>
      <c r="N409" s="47" t="s">
        <v>10121</v>
      </c>
      <c r="O409" s="46">
        <v>0.55000000000000004</v>
      </c>
      <c r="P409" s="47" t="s">
        <v>10120</v>
      </c>
      <c r="Q409" s="47" t="s">
        <v>6602</v>
      </c>
      <c r="R409" s="47" t="s">
        <v>6601</v>
      </c>
      <c r="S409" s="46">
        <v>0</v>
      </c>
    </row>
    <row r="410" spans="1:19" ht="99.95" customHeight="1">
      <c r="A410" s="47" t="s">
        <v>10117</v>
      </c>
      <c r="B410" s="47" t="s">
        <v>10114</v>
      </c>
      <c r="C410" s="47" t="s">
        <v>10119</v>
      </c>
      <c r="D410" s="47" t="s">
        <v>10118</v>
      </c>
      <c r="E410" s="47" t="s">
        <v>7532</v>
      </c>
      <c r="F410" s="47" t="s">
        <v>6626</v>
      </c>
      <c r="G410" s="47" t="s">
        <v>6844</v>
      </c>
      <c r="H410" s="47">
        <v>2021</v>
      </c>
      <c r="I410" s="47" t="s">
        <v>10116</v>
      </c>
      <c r="J410" s="47">
        <v>0</v>
      </c>
      <c r="K410" s="48">
        <v>76183</v>
      </c>
      <c r="L410" s="47" t="s">
        <v>6602</v>
      </c>
      <c r="M410" s="47">
        <v>0</v>
      </c>
      <c r="N410" s="47" t="s">
        <v>10115</v>
      </c>
      <c r="O410" s="46">
        <v>0.71</v>
      </c>
      <c r="P410" s="47" t="s">
        <v>10114</v>
      </c>
      <c r="Q410" s="47" t="s">
        <v>6602</v>
      </c>
      <c r="R410" s="47" t="s">
        <v>6601</v>
      </c>
      <c r="S410" s="46">
        <v>0</v>
      </c>
    </row>
    <row r="411" spans="1:19" ht="99.95" customHeight="1">
      <c r="A411" s="47" t="s">
        <v>10111</v>
      </c>
      <c r="B411" s="47" t="s">
        <v>10108</v>
      </c>
      <c r="C411" s="47" t="s">
        <v>10113</v>
      </c>
      <c r="D411" s="47" t="s">
        <v>10112</v>
      </c>
      <c r="E411" s="47" t="s">
        <v>7665</v>
      </c>
      <c r="F411" s="47" t="s">
        <v>6626</v>
      </c>
      <c r="G411" s="47" t="s">
        <v>6844</v>
      </c>
      <c r="H411" s="47">
        <v>2022</v>
      </c>
      <c r="I411" s="47" t="s">
        <v>10110</v>
      </c>
      <c r="J411" s="47">
        <v>0</v>
      </c>
      <c r="K411" s="48">
        <v>15708</v>
      </c>
      <c r="L411" s="47" t="s">
        <v>6602</v>
      </c>
      <c r="M411" s="47">
        <v>0</v>
      </c>
      <c r="N411" s="47" t="s">
        <v>10109</v>
      </c>
      <c r="O411" s="46">
        <v>0.55000000000000004</v>
      </c>
      <c r="P411" s="47" t="s">
        <v>10108</v>
      </c>
      <c r="Q411" s="47" t="s">
        <v>6602</v>
      </c>
      <c r="R411" s="47" t="s">
        <v>6601</v>
      </c>
      <c r="S411" s="46">
        <v>0</v>
      </c>
    </row>
    <row r="412" spans="1:19" ht="99.95" customHeight="1">
      <c r="A412" s="47" t="s">
        <v>6602</v>
      </c>
      <c r="B412" s="47" t="s">
        <v>10107</v>
      </c>
      <c r="C412" s="47" t="s">
        <v>6602</v>
      </c>
      <c r="D412" s="47" t="s">
        <v>10106</v>
      </c>
      <c r="E412" s="47" t="s">
        <v>8569</v>
      </c>
      <c r="F412" s="47" t="s">
        <v>6837</v>
      </c>
      <c r="G412" s="47" t="s">
        <v>6669</v>
      </c>
      <c r="H412" s="47">
        <v>2019</v>
      </c>
      <c r="I412" s="47" t="s">
        <v>8766</v>
      </c>
      <c r="J412" s="47">
        <v>0</v>
      </c>
      <c r="K412" s="48">
        <v>0</v>
      </c>
      <c r="L412" s="47" t="s">
        <v>6602</v>
      </c>
      <c r="M412" s="47">
        <v>0</v>
      </c>
      <c r="N412" s="47">
        <v>0</v>
      </c>
      <c r="O412" s="46">
        <v>0.71</v>
      </c>
      <c r="P412" s="47" t="s">
        <v>6602</v>
      </c>
      <c r="Q412" s="47" t="s">
        <v>6602</v>
      </c>
      <c r="R412" s="47" t="s">
        <v>6601</v>
      </c>
      <c r="S412" s="46">
        <v>0</v>
      </c>
    </row>
    <row r="413" spans="1:19" ht="99.95" customHeight="1">
      <c r="A413" s="47" t="s">
        <v>6602</v>
      </c>
      <c r="B413" s="47" t="s">
        <v>10105</v>
      </c>
      <c r="C413" s="47" t="s">
        <v>6602</v>
      </c>
      <c r="D413" s="47" t="s">
        <v>10105</v>
      </c>
      <c r="E413" s="47" t="s">
        <v>7593</v>
      </c>
      <c r="F413" s="47" t="s">
        <v>6719</v>
      </c>
      <c r="G413" s="47" t="s">
        <v>6719</v>
      </c>
      <c r="H413" s="47">
        <v>1996</v>
      </c>
      <c r="I413" s="47" t="s">
        <v>6602</v>
      </c>
      <c r="J413" s="47">
        <v>0</v>
      </c>
      <c r="K413" s="48">
        <v>0</v>
      </c>
      <c r="L413" s="47" t="s">
        <v>6602</v>
      </c>
      <c r="M413" s="47">
        <v>0</v>
      </c>
      <c r="N413" s="47">
        <v>0</v>
      </c>
      <c r="O413" s="46">
        <v>0.55000000000000004</v>
      </c>
      <c r="P413" s="47" t="s">
        <v>6602</v>
      </c>
      <c r="Q413" s="47" t="s">
        <v>6602</v>
      </c>
      <c r="R413" s="47" t="s">
        <v>6601</v>
      </c>
      <c r="S413" s="46">
        <v>0</v>
      </c>
    </row>
    <row r="414" spans="1:19" ht="99.95" customHeight="1">
      <c r="A414" s="47" t="s">
        <v>10102</v>
      </c>
      <c r="B414" s="47" t="s">
        <v>10099</v>
      </c>
      <c r="C414" s="47" t="s">
        <v>10104</v>
      </c>
      <c r="D414" s="47" t="s">
        <v>10103</v>
      </c>
      <c r="E414" s="47" t="s">
        <v>7169</v>
      </c>
      <c r="F414" s="47" t="s">
        <v>6642</v>
      </c>
      <c r="G414" s="47" t="s">
        <v>6641</v>
      </c>
      <c r="H414" s="47">
        <v>2019</v>
      </c>
      <c r="I414" s="47" t="s">
        <v>10101</v>
      </c>
      <c r="J414" s="47">
        <v>0</v>
      </c>
      <c r="K414" s="48">
        <v>16097</v>
      </c>
      <c r="L414" s="47" t="s">
        <v>6602</v>
      </c>
      <c r="M414" s="47">
        <v>0</v>
      </c>
      <c r="N414" s="47" t="s">
        <v>10100</v>
      </c>
      <c r="O414" s="46">
        <v>0.71</v>
      </c>
      <c r="P414" s="47" t="s">
        <v>10099</v>
      </c>
      <c r="Q414" s="47" t="s">
        <v>6602</v>
      </c>
      <c r="R414" s="47" t="s">
        <v>6601</v>
      </c>
      <c r="S414" s="46">
        <v>0</v>
      </c>
    </row>
    <row r="415" spans="1:19" ht="99.95" customHeight="1">
      <c r="A415" s="47" t="s">
        <v>10096</v>
      </c>
      <c r="B415" s="47" t="s">
        <v>10094</v>
      </c>
      <c r="C415" s="47" t="s">
        <v>10098</v>
      </c>
      <c r="D415" s="47" t="s">
        <v>10097</v>
      </c>
      <c r="E415" s="47" t="s">
        <v>8931</v>
      </c>
      <c r="F415" s="47" t="s">
        <v>6837</v>
      </c>
      <c r="G415" s="47" t="s">
        <v>6669</v>
      </c>
      <c r="H415" s="47">
        <v>2019</v>
      </c>
      <c r="I415" s="47" t="s">
        <v>10095</v>
      </c>
      <c r="J415" s="47">
        <v>0</v>
      </c>
      <c r="K415" s="48">
        <v>0</v>
      </c>
      <c r="L415" s="47" t="s">
        <v>6602</v>
      </c>
      <c r="M415" s="47">
        <v>0</v>
      </c>
      <c r="N415" s="47">
        <v>0</v>
      </c>
      <c r="O415" s="46">
        <v>0.71</v>
      </c>
      <c r="P415" s="47" t="s">
        <v>10094</v>
      </c>
      <c r="Q415" s="47" t="s">
        <v>6602</v>
      </c>
      <c r="R415" s="47" t="s">
        <v>6601</v>
      </c>
      <c r="S415" s="46">
        <v>0</v>
      </c>
    </row>
    <row r="416" spans="1:19" ht="99.95" customHeight="1">
      <c r="A416" s="47" t="s">
        <v>10090</v>
      </c>
      <c r="B416" s="47" t="s">
        <v>10093</v>
      </c>
      <c r="C416" s="47" t="s">
        <v>10092</v>
      </c>
      <c r="D416" s="47" t="s">
        <v>10091</v>
      </c>
      <c r="E416" s="47" t="s">
        <v>7722</v>
      </c>
      <c r="F416" s="47" t="s">
        <v>6608</v>
      </c>
      <c r="G416" s="47" t="s">
        <v>9795</v>
      </c>
      <c r="H416" s="47">
        <v>2021</v>
      </c>
      <c r="I416" s="47" t="s">
        <v>10089</v>
      </c>
      <c r="J416" s="47">
        <v>20915</v>
      </c>
      <c r="K416" s="48">
        <v>38548</v>
      </c>
      <c r="L416" s="47" t="s">
        <v>6602</v>
      </c>
      <c r="M416" s="47">
        <v>0</v>
      </c>
      <c r="N416" s="47" t="s">
        <v>10088</v>
      </c>
      <c r="O416" s="46">
        <v>0.55000000000000004</v>
      </c>
      <c r="P416" s="47" t="s">
        <v>10087</v>
      </c>
      <c r="Q416" s="47" t="s">
        <v>6602</v>
      </c>
      <c r="R416" s="47" t="s">
        <v>6601</v>
      </c>
      <c r="S416" s="46">
        <v>0</v>
      </c>
    </row>
    <row r="417" spans="1:19" ht="99.95" customHeight="1">
      <c r="A417" s="47" t="s">
        <v>10084</v>
      </c>
      <c r="B417" s="47" t="s">
        <v>10081</v>
      </c>
      <c r="C417" s="47" t="s">
        <v>10086</v>
      </c>
      <c r="D417" s="47" t="s">
        <v>10085</v>
      </c>
      <c r="E417" s="47" t="s">
        <v>8799</v>
      </c>
      <c r="F417" s="47" t="s">
        <v>6626</v>
      </c>
      <c r="G417" s="47" t="s">
        <v>6625</v>
      </c>
      <c r="H417" s="47">
        <v>2021</v>
      </c>
      <c r="I417" s="47" t="s">
        <v>10083</v>
      </c>
      <c r="J417" s="47">
        <v>19872</v>
      </c>
      <c r="K417" s="48">
        <v>25076</v>
      </c>
      <c r="L417" s="47" t="s">
        <v>6602</v>
      </c>
      <c r="M417" s="47">
        <v>0</v>
      </c>
      <c r="N417" s="47" t="s">
        <v>10082</v>
      </c>
      <c r="O417" s="46">
        <v>0.55000000000000004</v>
      </c>
      <c r="P417" s="47" t="s">
        <v>10081</v>
      </c>
      <c r="Q417" s="47" t="s">
        <v>6602</v>
      </c>
      <c r="R417" s="47" t="s">
        <v>6601</v>
      </c>
      <c r="S417" s="46">
        <v>0</v>
      </c>
    </row>
    <row r="418" spans="1:19" ht="99.95" customHeight="1">
      <c r="A418" s="47" t="s">
        <v>10078</v>
      </c>
      <c r="B418" s="47" t="s">
        <v>10076</v>
      </c>
      <c r="C418" s="47" t="s">
        <v>10080</v>
      </c>
      <c r="D418" s="47" t="s">
        <v>10079</v>
      </c>
      <c r="E418" s="47" t="s">
        <v>8569</v>
      </c>
      <c r="F418" s="47" t="s">
        <v>6837</v>
      </c>
      <c r="G418" s="47" t="s">
        <v>6669</v>
      </c>
      <c r="H418" s="47">
        <v>2016</v>
      </c>
      <c r="I418" s="47" t="s">
        <v>10077</v>
      </c>
      <c r="J418" s="47">
        <v>0</v>
      </c>
      <c r="K418" s="48">
        <v>0</v>
      </c>
      <c r="L418" s="47" t="s">
        <v>6602</v>
      </c>
      <c r="M418" s="47">
        <v>0</v>
      </c>
      <c r="N418" s="47">
        <v>0</v>
      </c>
      <c r="O418" s="46">
        <v>0.71</v>
      </c>
      <c r="P418" s="47" t="s">
        <v>10076</v>
      </c>
      <c r="Q418" s="47" t="s">
        <v>6602</v>
      </c>
      <c r="R418" s="47" t="s">
        <v>6601</v>
      </c>
      <c r="S418" s="46">
        <v>0</v>
      </c>
    </row>
    <row r="419" spans="1:19" ht="99.95" customHeight="1">
      <c r="A419" s="47" t="s">
        <v>10072</v>
      </c>
      <c r="B419" s="47" t="s">
        <v>10069</v>
      </c>
      <c r="C419" s="47" t="s">
        <v>10075</v>
      </c>
      <c r="D419" s="47" t="s">
        <v>10074</v>
      </c>
      <c r="E419" s="47" t="s">
        <v>10073</v>
      </c>
      <c r="F419" s="47" t="s">
        <v>6626</v>
      </c>
      <c r="G419" s="47" t="s">
        <v>6625</v>
      </c>
      <c r="H419" s="47">
        <v>2021</v>
      </c>
      <c r="I419" s="47" t="s">
        <v>10071</v>
      </c>
      <c r="J419" s="47">
        <v>5686</v>
      </c>
      <c r="K419" s="48">
        <v>12070</v>
      </c>
      <c r="L419" s="47" t="s">
        <v>6602</v>
      </c>
      <c r="M419" s="47">
        <v>0</v>
      </c>
      <c r="N419" s="47" t="s">
        <v>10070</v>
      </c>
      <c r="O419" s="46">
        <v>0.55000000000000004</v>
      </c>
      <c r="P419" s="47" t="s">
        <v>10069</v>
      </c>
      <c r="Q419" s="47" t="s">
        <v>6602</v>
      </c>
      <c r="R419" s="47" t="s">
        <v>6601</v>
      </c>
      <c r="S419" s="46">
        <v>0</v>
      </c>
    </row>
    <row r="420" spans="1:19" ht="99.95" customHeight="1">
      <c r="A420" s="47" t="s">
        <v>10066</v>
      </c>
      <c r="B420" s="47" t="s">
        <v>10064</v>
      </c>
      <c r="C420" s="47" t="s">
        <v>10068</v>
      </c>
      <c r="D420" s="47" t="s">
        <v>10067</v>
      </c>
      <c r="E420" s="47" t="s">
        <v>8931</v>
      </c>
      <c r="F420" s="47" t="s">
        <v>6837</v>
      </c>
      <c r="G420" s="47" t="s">
        <v>6669</v>
      </c>
      <c r="H420" s="47">
        <v>2019</v>
      </c>
      <c r="I420" s="47" t="s">
        <v>10065</v>
      </c>
      <c r="J420" s="47">
        <v>0</v>
      </c>
      <c r="K420" s="48">
        <v>0</v>
      </c>
      <c r="L420" s="47" t="s">
        <v>6602</v>
      </c>
      <c r="M420" s="47">
        <v>0</v>
      </c>
      <c r="N420" s="47">
        <v>0</v>
      </c>
      <c r="O420" s="46">
        <v>0.71</v>
      </c>
      <c r="P420" s="47" t="s">
        <v>10064</v>
      </c>
      <c r="Q420" s="47" t="s">
        <v>6602</v>
      </c>
      <c r="R420" s="47" t="s">
        <v>6601</v>
      </c>
      <c r="S420" s="46">
        <v>0</v>
      </c>
    </row>
    <row r="421" spans="1:19" ht="99.95" customHeight="1">
      <c r="A421" s="47" t="s">
        <v>10061</v>
      </c>
      <c r="B421" s="47" t="s">
        <v>10058</v>
      </c>
      <c r="C421" s="47" t="s">
        <v>10063</v>
      </c>
      <c r="D421" s="47" t="s">
        <v>10062</v>
      </c>
      <c r="E421" s="47" t="s">
        <v>9762</v>
      </c>
      <c r="F421" s="47" t="s">
        <v>6617</v>
      </c>
      <c r="G421" s="47" t="s">
        <v>6678</v>
      </c>
      <c r="H421" s="47">
        <v>2019</v>
      </c>
      <c r="I421" s="47" t="s">
        <v>10060</v>
      </c>
      <c r="J421" s="47">
        <v>0</v>
      </c>
      <c r="K421" s="48">
        <v>3827</v>
      </c>
      <c r="L421" s="47" t="s">
        <v>6602</v>
      </c>
      <c r="M421" s="47">
        <v>0</v>
      </c>
      <c r="N421" s="47" t="s">
        <v>10059</v>
      </c>
      <c r="O421" s="46">
        <v>0.55000000000000004</v>
      </c>
      <c r="P421" s="47" t="s">
        <v>10058</v>
      </c>
      <c r="Q421" s="47" t="s">
        <v>6602</v>
      </c>
      <c r="R421" s="47" t="s">
        <v>6601</v>
      </c>
      <c r="S421" s="46">
        <v>0</v>
      </c>
    </row>
    <row r="422" spans="1:19" ht="99.95" customHeight="1">
      <c r="A422" s="47" t="s">
        <v>10054</v>
      </c>
      <c r="B422" s="47" t="s">
        <v>10051</v>
      </c>
      <c r="C422" s="47" t="s">
        <v>10057</v>
      </c>
      <c r="D422" s="47" t="s">
        <v>10056</v>
      </c>
      <c r="E422" s="47" t="s">
        <v>10055</v>
      </c>
      <c r="F422" s="47" t="s">
        <v>6626</v>
      </c>
      <c r="G422" s="47" t="s">
        <v>6625</v>
      </c>
      <c r="H422" s="47">
        <v>2021</v>
      </c>
      <c r="I422" s="47" t="s">
        <v>10053</v>
      </c>
      <c r="J422" s="47">
        <v>15643</v>
      </c>
      <c r="K422" s="48">
        <v>19996</v>
      </c>
      <c r="L422" s="47" t="s">
        <v>6602</v>
      </c>
      <c r="M422" s="47">
        <v>0</v>
      </c>
      <c r="N422" s="47" t="s">
        <v>10052</v>
      </c>
      <c r="O422" s="46">
        <v>0.55000000000000004</v>
      </c>
      <c r="P422" s="47" t="s">
        <v>10051</v>
      </c>
      <c r="Q422" s="47" t="s">
        <v>6602</v>
      </c>
      <c r="R422" s="47" t="s">
        <v>6601</v>
      </c>
      <c r="S422" s="46">
        <v>0</v>
      </c>
    </row>
    <row r="423" spans="1:19" ht="99.95" customHeight="1">
      <c r="A423" s="47" t="s">
        <v>10048</v>
      </c>
      <c r="B423" s="47" t="s">
        <v>10045</v>
      </c>
      <c r="C423" s="47" t="s">
        <v>10050</v>
      </c>
      <c r="D423" s="47" t="s">
        <v>10049</v>
      </c>
      <c r="E423" s="47" t="s">
        <v>7208</v>
      </c>
      <c r="F423" s="47" t="s">
        <v>6837</v>
      </c>
      <c r="G423" s="47" t="s">
        <v>6669</v>
      </c>
      <c r="H423" s="47">
        <v>2018</v>
      </c>
      <c r="I423" s="47" t="s">
        <v>10047</v>
      </c>
      <c r="J423" s="47">
        <v>0</v>
      </c>
      <c r="K423" s="48">
        <v>76069</v>
      </c>
      <c r="L423" s="47" t="s">
        <v>6602</v>
      </c>
      <c r="M423" s="47">
        <v>0</v>
      </c>
      <c r="N423" s="47" t="s">
        <v>10046</v>
      </c>
      <c r="O423" s="46">
        <v>0.71</v>
      </c>
      <c r="P423" s="47" t="s">
        <v>10045</v>
      </c>
      <c r="Q423" s="47" t="s">
        <v>6602</v>
      </c>
      <c r="R423" s="47" t="s">
        <v>6601</v>
      </c>
      <c r="S423" s="46">
        <v>0</v>
      </c>
    </row>
    <row r="424" spans="1:19" ht="99.95" customHeight="1">
      <c r="A424" s="47" t="s">
        <v>10042</v>
      </c>
      <c r="B424" s="47" t="s">
        <v>10039</v>
      </c>
      <c r="C424" s="47" t="s">
        <v>10044</v>
      </c>
      <c r="D424" s="47" t="s">
        <v>10043</v>
      </c>
      <c r="E424" s="47" t="s">
        <v>9830</v>
      </c>
      <c r="F424" s="47" t="s">
        <v>6670</v>
      </c>
      <c r="G424" s="47" t="s">
        <v>6669</v>
      </c>
      <c r="H424" s="47">
        <v>2019</v>
      </c>
      <c r="I424" s="47" t="s">
        <v>10041</v>
      </c>
      <c r="J424" s="47">
        <v>0</v>
      </c>
      <c r="K424" s="48">
        <v>81565</v>
      </c>
      <c r="L424" s="47" t="s">
        <v>6602</v>
      </c>
      <c r="M424" s="47">
        <v>0</v>
      </c>
      <c r="N424" s="47" t="s">
        <v>10040</v>
      </c>
      <c r="O424" s="46">
        <v>0.71</v>
      </c>
      <c r="P424" s="47" t="s">
        <v>10039</v>
      </c>
      <c r="Q424" s="47" t="s">
        <v>6602</v>
      </c>
      <c r="R424" s="47" t="s">
        <v>6601</v>
      </c>
      <c r="S424" s="46">
        <v>0</v>
      </c>
    </row>
    <row r="425" spans="1:19" ht="99.95" customHeight="1">
      <c r="A425" s="47" t="s">
        <v>10036</v>
      </c>
      <c r="B425" s="47" t="s">
        <v>10033</v>
      </c>
      <c r="C425" s="47" t="s">
        <v>10038</v>
      </c>
      <c r="D425" s="47" t="s">
        <v>10037</v>
      </c>
      <c r="E425" s="47" t="s">
        <v>8976</v>
      </c>
      <c r="F425" s="47" t="s">
        <v>6617</v>
      </c>
      <c r="G425" s="47" t="s">
        <v>6678</v>
      </c>
      <c r="H425" s="47">
        <v>2020</v>
      </c>
      <c r="I425" s="47" t="s">
        <v>10035</v>
      </c>
      <c r="J425" s="47">
        <v>65715</v>
      </c>
      <c r="K425" s="48">
        <v>71929</v>
      </c>
      <c r="L425" s="47" t="s">
        <v>6602</v>
      </c>
      <c r="M425" s="47">
        <v>0</v>
      </c>
      <c r="N425" s="47" t="s">
        <v>10034</v>
      </c>
      <c r="O425" s="46">
        <v>0.55000000000000004</v>
      </c>
      <c r="P425" s="47" t="s">
        <v>10033</v>
      </c>
      <c r="Q425" s="47" t="s">
        <v>6602</v>
      </c>
      <c r="R425" s="47" t="s">
        <v>6601</v>
      </c>
      <c r="S425" s="46">
        <v>0</v>
      </c>
    </row>
    <row r="426" spans="1:19" ht="99.95" customHeight="1">
      <c r="A426" s="47" t="s">
        <v>10030</v>
      </c>
      <c r="B426" s="47" t="s">
        <v>10027</v>
      </c>
      <c r="C426" s="47" t="s">
        <v>10032</v>
      </c>
      <c r="D426" s="47" t="s">
        <v>10031</v>
      </c>
      <c r="E426" s="47" t="s">
        <v>8256</v>
      </c>
      <c r="F426" s="47" t="s">
        <v>6642</v>
      </c>
      <c r="G426" s="47" t="s">
        <v>6678</v>
      </c>
      <c r="H426" s="47">
        <v>2020</v>
      </c>
      <c r="I426" s="47" t="s">
        <v>10029</v>
      </c>
      <c r="J426" s="47">
        <v>21289</v>
      </c>
      <c r="K426" s="48">
        <v>78117</v>
      </c>
      <c r="L426" s="47" t="s">
        <v>6602</v>
      </c>
      <c r="M426" s="47">
        <v>0</v>
      </c>
      <c r="N426" s="47" t="s">
        <v>10028</v>
      </c>
      <c r="O426" s="46">
        <v>0.71</v>
      </c>
      <c r="P426" s="47" t="s">
        <v>10027</v>
      </c>
      <c r="Q426" s="47" t="s">
        <v>6602</v>
      </c>
      <c r="R426" s="47" t="s">
        <v>6601</v>
      </c>
      <c r="S426" s="46">
        <v>0</v>
      </c>
    </row>
    <row r="427" spans="1:19" ht="99.95" customHeight="1">
      <c r="A427" s="47" t="s">
        <v>10024</v>
      </c>
      <c r="B427" s="47" t="s">
        <v>10021</v>
      </c>
      <c r="C427" s="47" t="s">
        <v>10026</v>
      </c>
      <c r="D427" s="47" t="s">
        <v>10025</v>
      </c>
      <c r="E427" s="47" t="s">
        <v>7665</v>
      </c>
      <c r="F427" s="47" t="s">
        <v>6626</v>
      </c>
      <c r="G427" s="47" t="s">
        <v>6625</v>
      </c>
      <c r="H427" s="47">
        <v>2018</v>
      </c>
      <c r="I427" s="47" t="s">
        <v>10023</v>
      </c>
      <c r="J427" s="47">
        <v>36435</v>
      </c>
      <c r="K427" s="48">
        <v>78624</v>
      </c>
      <c r="L427" s="47" t="s">
        <v>6602</v>
      </c>
      <c r="M427" s="47">
        <v>0</v>
      </c>
      <c r="N427" s="47" t="s">
        <v>10022</v>
      </c>
      <c r="O427" s="46">
        <v>0.71</v>
      </c>
      <c r="P427" s="47" t="s">
        <v>10021</v>
      </c>
      <c r="Q427" s="47" t="s">
        <v>6602</v>
      </c>
      <c r="R427" s="47" t="s">
        <v>6601</v>
      </c>
      <c r="S427" s="46">
        <v>0</v>
      </c>
    </row>
    <row r="428" spans="1:19" ht="99.95" customHeight="1">
      <c r="A428" s="47" t="s">
        <v>10018</v>
      </c>
      <c r="B428" s="47" t="s">
        <v>10015</v>
      </c>
      <c r="C428" s="47" t="s">
        <v>10020</v>
      </c>
      <c r="D428" s="47" t="s">
        <v>10019</v>
      </c>
      <c r="E428" s="47" t="s">
        <v>9553</v>
      </c>
      <c r="F428" s="47" t="s">
        <v>6670</v>
      </c>
      <c r="G428" s="47" t="s">
        <v>6669</v>
      </c>
      <c r="H428" s="47">
        <v>2019</v>
      </c>
      <c r="I428" s="47" t="s">
        <v>10017</v>
      </c>
      <c r="J428" s="47">
        <v>0</v>
      </c>
      <c r="K428" s="48">
        <v>6567</v>
      </c>
      <c r="L428" s="47" t="s">
        <v>6602</v>
      </c>
      <c r="M428" s="47">
        <v>0</v>
      </c>
      <c r="N428" s="47" t="s">
        <v>10016</v>
      </c>
      <c r="O428" s="46">
        <v>0.55000000000000004</v>
      </c>
      <c r="P428" s="47" t="s">
        <v>10015</v>
      </c>
      <c r="Q428" s="47" t="s">
        <v>6602</v>
      </c>
      <c r="R428" s="47" t="s">
        <v>6601</v>
      </c>
      <c r="S428" s="46">
        <v>0</v>
      </c>
    </row>
    <row r="429" spans="1:19" ht="99.95" customHeight="1">
      <c r="A429" s="47" t="s">
        <v>10012</v>
      </c>
      <c r="B429" s="47" t="s">
        <v>10009</v>
      </c>
      <c r="C429" s="47" t="s">
        <v>10014</v>
      </c>
      <c r="D429" s="47" t="s">
        <v>10013</v>
      </c>
      <c r="E429" s="47" t="s">
        <v>8806</v>
      </c>
      <c r="F429" s="47" t="s">
        <v>6670</v>
      </c>
      <c r="G429" s="47" t="s">
        <v>6669</v>
      </c>
      <c r="H429" s="47">
        <v>2019</v>
      </c>
      <c r="I429" s="47" t="s">
        <v>10011</v>
      </c>
      <c r="J429" s="47">
        <v>0</v>
      </c>
      <c r="K429" s="48">
        <v>6392</v>
      </c>
      <c r="L429" s="47" t="s">
        <v>6602</v>
      </c>
      <c r="M429" s="47">
        <v>0</v>
      </c>
      <c r="N429" s="47" t="s">
        <v>10010</v>
      </c>
      <c r="O429" s="46">
        <v>0.55000000000000004</v>
      </c>
      <c r="P429" s="47" t="s">
        <v>10009</v>
      </c>
      <c r="Q429" s="47" t="s">
        <v>6602</v>
      </c>
      <c r="R429" s="47" t="s">
        <v>6601</v>
      </c>
      <c r="S429" s="46">
        <v>0</v>
      </c>
    </row>
    <row r="430" spans="1:19" ht="99.95" customHeight="1">
      <c r="A430" s="47" t="s">
        <v>10006</v>
      </c>
      <c r="B430" s="47" t="s">
        <v>10003</v>
      </c>
      <c r="C430" s="47" t="s">
        <v>10008</v>
      </c>
      <c r="D430" s="47" t="s">
        <v>10007</v>
      </c>
      <c r="E430" s="47" t="s">
        <v>8173</v>
      </c>
      <c r="F430" s="47" t="s">
        <v>6617</v>
      </c>
      <c r="G430" s="47" t="s">
        <v>6641</v>
      </c>
      <c r="H430" s="47">
        <v>2016</v>
      </c>
      <c r="I430" s="47" t="s">
        <v>10005</v>
      </c>
      <c r="J430" s="47">
        <v>52000</v>
      </c>
      <c r="K430" s="48">
        <v>82515</v>
      </c>
      <c r="L430" s="47" t="s">
        <v>6602</v>
      </c>
      <c r="M430" s="47">
        <v>0</v>
      </c>
      <c r="N430" s="47" t="s">
        <v>10004</v>
      </c>
      <c r="O430" s="46">
        <v>0.71</v>
      </c>
      <c r="P430" s="47" t="s">
        <v>10003</v>
      </c>
      <c r="Q430" s="47" t="s">
        <v>6602</v>
      </c>
      <c r="R430" s="47" t="s">
        <v>6601</v>
      </c>
      <c r="S430" s="46">
        <v>0</v>
      </c>
    </row>
    <row r="431" spans="1:19" ht="99.95" customHeight="1">
      <c r="A431" s="47" t="s">
        <v>6602</v>
      </c>
      <c r="B431" s="47" t="s">
        <v>10002</v>
      </c>
      <c r="C431" s="47" t="s">
        <v>6602</v>
      </c>
      <c r="D431" s="47" t="s">
        <v>10001</v>
      </c>
      <c r="E431" s="47" t="s">
        <v>6720</v>
      </c>
      <c r="F431" s="47" t="s">
        <v>6642</v>
      </c>
      <c r="G431" s="47" t="s">
        <v>6641</v>
      </c>
      <c r="H431" s="47">
        <v>2021</v>
      </c>
      <c r="I431" s="47" t="s">
        <v>6602</v>
      </c>
      <c r="J431" s="47">
        <v>51000</v>
      </c>
      <c r="K431" s="48">
        <v>67001</v>
      </c>
      <c r="L431" s="47" t="s">
        <v>6602</v>
      </c>
      <c r="M431" s="47">
        <v>0</v>
      </c>
      <c r="N431" s="47" t="s">
        <v>10000</v>
      </c>
      <c r="O431" s="46">
        <v>0.71</v>
      </c>
      <c r="P431" s="47" t="s">
        <v>9566</v>
      </c>
      <c r="Q431" s="47" t="s">
        <v>6736</v>
      </c>
      <c r="R431" s="47" t="s">
        <v>6601</v>
      </c>
      <c r="S431" s="46">
        <v>0</v>
      </c>
    </row>
    <row r="432" spans="1:19" ht="99.95" customHeight="1">
      <c r="A432" s="47" t="s">
        <v>9997</v>
      </c>
      <c r="B432" s="47" t="s">
        <v>9994</v>
      </c>
      <c r="C432" s="47" t="s">
        <v>9999</v>
      </c>
      <c r="D432" s="47" t="s">
        <v>9998</v>
      </c>
      <c r="E432" s="47" t="s">
        <v>9830</v>
      </c>
      <c r="F432" s="47" t="s">
        <v>6608</v>
      </c>
      <c r="G432" s="47" t="s">
        <v>6764</v>
      </c>
      <c r="H432" s="47">
        <v>2019</v>
      </c>
      <c r="I432" s="47" t="s">
        <v>9996</v>
      </c>
      <c r="J432" s="47">
        <v>0</v>
      </c>
      <c r="K432" s="48">
        <v>49835</v>
      </c>
      <c r="L432" s="47" t="s">
        <v>6602</v>
      </c>
      <c r="M432" s="47">
        <v>0</v>
      </c>
      <c r="N432" s="47" t="s">
        <v>9995</v>
      </c>
      <c r="O432" s="46">
        <v>0.71</v>
      </c>
      <c r="P432" s="47" t="s">
        <v>9994</v>
      </c>
      <c r="Q432" s="47" t="s">
        <v>6602</v>
      </c>
      <c r="R432" s="47" t="s">
        <v>6601</v>
      </c>
      <c r="S432" s="46">
        <v>0</v>
      </c>
    </row>
    <row r="433" spans="1:19" ht="99.95" customHeight="1">
      <c r="A433" s="47" t="s">
        <v>9991</v>
      </c>
      <c r="B433" s="47" t="s">
        <v>9988</v>
      </c>
      <c r="C433" s="47" t="s">
        <v>9993</v>
      </c>
      <c r="D433" s="47" t="s">
        <v>9992</v>
      </c>
      <c r="E433" s="47" t="s">
        <v>6694</v>
      </c>
      <c r="F433" s="47" t="s">
        <v>6670</v>
      </c>
      <c r="G433" s="47" t="s">
        <v>6669</v>
      </c>
      <c r="H433" s="47">
        <v>2019</v>
      </c>
      <c r="I433" s="47" t="s">
        <v>9990</v>
      </c>
      <c r="J433" s="47">
        <v>0</v>
      </c>
      <c r="K433" s="48">
        <v>473</v>
      </c>
      <c r="L433" s="47" t="s">
        <v>6602</v>
      </c>
      <c r="M433" s="47">
        <v>0</v>
      </c>
      <c r="N433" s="47" t="s">
        <v>9989</v>
      </c>
      <c r="O433" s="46">
        <v>0.55000000000000004</v>
      </c>
      <c r="P433" s="47" t="s">
        <v>9988</v>
      </c>
      <c r="Q433" s="47" t="s">
        <v>6602</v>
      </c>
      <c r="R433" s="47" t="s">
        <v>6601</v>
      </c>
      <c r="S433" s="46">
        <v>0</v>
      </c>
    </row>
    <row r="434" spans="1:19" ht="99.95" customHeight="1">
      <c r="A434" s="47" t="s">
        <v>9985</v>
      </c>
      <c r="B434" s="47" t="s">
        <v>9982</v>
      </c>
      <c r="C434" s="47" t="s">
        <v>9987</v>
      </c>
      <c r="D434" s="47" t="s">
        <v>9986</v>
      </c>
      <c r="E434" s="47" t="s">
        <v>7089</v>
      </c>
      <c r="F434" s="47" t="s">
        <v>6626</v>
      </c>
      <c r="G434" s="47" t="s">
        <v>6625</v>
      </c>
      <c r="H434" s="47">
        <v>2021</v>
      </c>
      <c r="I434" s="47" t="s">
        <v>9984</v>
      </c>
      <c r="J434" s="47">
        <v>63097</v>
      </c>
      <c r="K434" s="48">
        <v>72896</v>
      </c>
      <c r="L434" s="47" t="s">
        <v>6602</v>
      </c>
      <c r="M434" s="47">
        <v>0</v>
      </c>
      <c r="N434" s="47" t="s">
        <v>9983</v>
      </c>
      <c r="O434" s="46">
        <v>0.71</v>
      </c>
      <c r="P434" s="47" t="s">
        <v>9982</v>
      </c>
      <c r="Q434" s="47" t="s">
        <v>6602</v>
      </c>
      <c r="R434" s="47" t="s">
        <v>6601</v>
      </c>
      <c r="S434" s="46">
        <v>0</v>
      </c>
    </row>
    <row r="435" spans="1:19" ht="99.95" customHeight="1">
      <c r="A435" s="47" t="s">
        <v>9979</v>
      </c>
      <c r="B435" s="47" t="s">
        <v>9976</v>
      </c>
      <c r="C435" s="47" t="s">
        <v>9981</v>
      </c>
      <c r="D435" s="47" t="s">
        <v>9980</v>
      </c>
      <c r="E435" s="47" t="s">
        <v>8826</v>
      </c>
      <c r="F435" s="47" t="s">
        <v>6732</v>
      </c>
      <c r="G435" s="47" t="s">
        <v>6844</v>
      </c>
      <c r="H435" s="47">
        <v>2022</v>
      </c>
      <c r="I435" s="47" t="s">
        <v>9978</v>
      </c>
      <c r="J435" s="47">
        <v>11275</v>
      </c>
      <c r="K435" s="48">
        <v>22663</v>
      </c>
      <c r="L435" s="47" t="s">
        <v>6602</v>
      </c>
      <c r="M435" s="47">
        <v>0</v>
      </c>
      <c r="N435" s="47" t="s">
        <v>9977</v>
      </c>
      <c r="O435" s="46">
        <v>0.55000000000000004</v>
      </c>
      <c r="P435" s="47" t="s">
        <v>9976</v>
      </c>
      <c r="Q435" s="47" t="s">
        <v>6602</v>
      </c>
      <c r="R435" s="47" t="s">
        <v>6601</v>
      </c>
      <c r="S435" s="46">
        <v>0</v>
      </c>
    </row>
    <row r="436" spans="1:19" ht="99.95" customHeight="1">
      <c r="A436" s="47" t="s">
        <v>6602</v>
      </c>
      <c r="B436" s="47" t="s">
        <v>9975</v>
      </c>
      <c r="C436" s="47" t="s">
        <v>9975</v>
      </c>
      <c r="D436" s="47" t="s">
        <v>9975</v>
      </c>
      <c r="E436" s="47" t="s">
        <v>6720</v>
      </c>
      <c r="F436" s="47" t="s">
        <v>6719</v>
      </c>
      <c r="G436" s="47" t="s">
        <v>6719</v>
      </c>
      <c r="H436" s="47">
        <v>1996</v>
      </c>
      <c r="I436" s="47" t="s">
        <v>6602</v>
      </c>
      <c r="J436" s="47">
        <v>0</v>
      </c>
      <c r="K436" s="48">
        <v>0</v>
      </c>
      <c r="L436" s="47" t="s">
        <v>6602</v>
      </c>
      <c r="M436" s="47">
        <v>0</v>
      </c>
      <c r="N436" s="47">
        <v>0</v>
      </c>
      <c r="O436" s="46">
        <v>0.55000000000000004</v>
      </c>
      <c r="P436" s="47" t="s">
        <v>6602</v>
      </c>
      <c r="Q436" s="47" t="s">
        <v>6602</v>
      </c>
      <c r="R436" s="47" t="s">
        <v>6601</v>
      </c>
      <c r="S436" s="46">
        <v>0</v>
      </c>
    </row>
    <row r="437" spans="1:19" ht="99.95" customHeight="1">
      <c r="A437" s="47" t="s">
        <v>9972</v>
      </c>
      <c r="B437" s="47" t="s">
        <v>9969</v>
      </c>
      <c r="C437" s="47" t="s">
        <v>9974</v>
      </c>
      <c r="D437" s="47" t="s">
        <v>9973</v>
      </c>
      <c r="E437" s="47" t="s">
        <v>9830</v>
      </c>
      <c r="F437" s="47" t="s">
        <v>6670</v>
      </c>
      <c r="G437" s="47" t="s">
        <v>6669</v>
      </c>
      <c r="H437" s="47">
        <v>2019</v>
      </c>
      <c r="I437" s="47" t="s">
        <v>9971</v>
      </c>
      <c r="J437" s="47">
        <v>0</v>
      </c>
      <c r="K437" s="48">
        <v>59854</v>
      </c>
      <c r="L437" s="47" t="s">
        <v>6602</v>
      </c>
      <c r="M437" s="47">
        <v>0</v>
      </c>
      <c r="N437" s="47" t="s">
        <v>9970</v>
      </c>
      <c r="O437" s="46">
        <v>0.71</v>
      </c>
      <c r="P437" s="47" t="s">
        <v>9969</v>
      </c>
      <c r="Q437" s="47" t="s">
        <v>6602</v>
      </c>
      <c r="R437" s="47" t="s">
        <v>6601</v>
      </c>
      <c r="S437" s="46">
        <v>0</v>
      </c>
    </row>
    <row r="438" spans="1:19" ht="99.95" customHeight="1">
      <c r="A438" s="47" t="s">
        <v>6602</v>
      </c>
      <c r="B438" s="47" t="s">
        <v>9968</v>
      </c>
      <c r="C438" s="47" t="s">
        <v>9968</v>
      </c>
      <c r="D438" s="47" t="s">
        <v>9968</v>
      </c>
      <c r="E438" s="47" t="s">
        <v>6720</v>
      </c>
      <c r="F438" s="47" t="s">
        <v>6719</v>
      </c>
      <c r="G438" s="47" t="s">
        <v>6719</v>
      </c>
      <c r="H438" s="47">
        <v>1996</v>
      </c>
      <c r="I438" s="47" t="s">
        <v>6602</v>
      </c>
      <c r="J438" s="47">
        <v>0</v>
      </c>
      <c r="K438" s="48">
        <v>0</v>
      </c>
      <c r="L438" s="47" t="s">
        <v>6602</v>
      </c>
      <c r="M438" s="47">
        <v>0</v>
      </c>
      <c r="N438" s="47">
        <v>0</v>
      </c>
      <c r="O438" s="46">
        <v>0.55000000000000004</v>
      </c>
      <c r="P438" s="47" t="s">
        <v>6602</v>
      </c>
      <c r="Q438" s="47" t="s">
        <v>6602</v>
      </c>
      <c r="R438" s="47" t="s">
        <v>6601</v>
      </c>
      <c r="S438" s="46">
        <v>0</v>
      </c>
    </row>
    <row r="439" spans="1:19" ht="99.95" customHeight="1">
      <c r="A439" s="47" t="s">
        <v>9965</v>
      </c>
      <c r="B439" s="47" t="s">
        <v>9962</v>
      </c>
      <c r="C439" s="47" t="s">
        <v>9967</v>
      </c>
      <c r="D439" s="47" t="s">
        <v>9966</v>
      </c>
      <c r="E439" s="47" t="s">
        <v>6949</v>
      </c>
      <c r="F439" s="47" t="s">
        <v>6642</v>
      </c>
      <c r="G439" s="47" t="s">
        <v>6641</v>
      </c>
      <c r="H439" s="47">
        <v>2018</v>
      </c>
      <c r="I439" s="47" t="s">
        <v>9964</v>
      </c>
      <c r="J439" s="47">
        <v>0</v>
      </c>
      <c r="K439" s="48">
        <v>6133</v>
      </c>
      <c r="L439" s="47" t="s">
        <v>6602</v>
      </c>
      <c r="M439" s="47">
        <v>0</v>
      </c>
      <c r="N439" s="47" t="s">
        <v>9963</v>
      </c>
      <c r="O439" s="46">
        <v>0.55000000000000004</v>
      </c>
      <c r="P439" s="47" t="s">
        <v>9962</v>
      </c>
      <c r="Q439" s="47" t="s">
        <v>6602</v>
      </c>
      <c r="R439" s="47" t="s">
        <v>6601</v>
      </c>
      <c r="S439" s="46">
        <v>0</v>
      </c>
    </row>
    <row r="440" spans="1:19" ht="99.95" customHeight="1">
      <c r="A440" s="47" t="s">
        <v>6602</v>
      </c>
      <c r="B440" s="47" t="s">
        <v>9961</v>
      </c>
      <c r="C440" s="47" t="s">
        <v>9961</v>
      </c>
      <c r="D440" s="47" t="s">
        <v>9961</v>
      </c>
      <c r="E440" s="47" t="s">
        <v>6720</v>
      </c>
      <c r="F440" s="47" t="s">
        <v>6719</v>
      </c>
      <c r="G440" s="47" t="s">
        <v>6719</v>
      </c>
      <c r="H440" s="47">
        <v>1996</v>
      </c>
      <c r="I440" s="47" t="s">
        <v>6602</v>
      </c>
      <c r="J440" s="47">
        <v>0</v>
      </c>
      <c r="K440" s="48">
        <v>0</v>
      </c>
      <c r="L440" s="47" t="s">
        <v>6602</v>
      </c>
      <c r="M440" s="47">
        <v>0</v>
      </c>
      <c r="N440" s="47">
        <v>0</v>
      </c>
      <c r="O440" s="46">
        <v>0.55000000000000004</v>
      </c>
      <c r="P440" s="47" t="s">
        <v>6602</v>
      </c>
      <c r="Q440" s="47" t="s">
        <v>6602</v>
      </c>
      <c r="R440" s="47" t="s">
        <v>6601</v>
      </c>
      <c r="S440" s="46">
        <v>0</v>
      </c>
    </row>
    <row r="441" spans="1:19" ht="99.95" customHeight="1">
      <c r="A441" s="47" t="s">
        <v>9958</v>
      </c>
      <c r="B441" s="47" t="s">
        <v>9955</v>
      </c>
      <c r="C441" s="47" t="s">
        <v>9960</v>
      </c>
      <c r="D441" s="47" t="s">
        <v>9959</v>
      </c>
      <c r="E441" s="47" t="s">
        <v>8173</v>
      </c>
      <c r="F441" s="47" t="s">
        <v>6626</v>
      </c>
      <c r="G441" s="47" t="s">
        <v>6844</v>
      </c>
      <c r="H441" s="47">
        <v>2021</v>
      </c>
      <c r="I441" s="47" t="s">
        <v>9957</v>
      </c>
      <c r="J441" s="47">
        <v>0</v>
      </c>
      <c r="K441" s="48">
        <v>49471</v>
      </c>
      <c r="L441" s="47" t="s">
        <v>6602</v>
      </c>
      <c r="M441" s="47">
        <v>0</v>
      </c>
      <c r="N441" s="47" t="s">
        <v>9956</v>
      </c>
      <c r="O441" s="46">
        <v>0.71</v>
      </c>
      <c r="P441" s="47" t="s">
        <v>9955</v>
      </c>
      <c r="Q441" s="47" t="s">
        <v>6602</v>
      </c>
      <c r="R441" s="47" t="s">
        <v>6601</v>
      </c>
      <c r="S441" s="46">
        <v>0</v>
      </c>
    </row>
    <row r="442" spans="1:19" ht="99.95" customHeight="1">
      <c r="A442" s="47" t="s">
        <v>9952</v>
      </c>
      <c r="B442" s="47" t="s">
        <v>9949</v>
      </c>
      <c r="C442" s="47" t="s">
        <v>9954</v>
      </c>
      <c r="D442" s="47" t="s">
        <v>9953</v>
      </c>
      <c r="E442" s="47" t="s">
        <v>9830</v>
      </c>
      <c r="F442" s="47" t="s">
        <v>7876</v>
      </c>
      <c r="G442" s="47" t="s">
        <v>7875</v>
      </c>
      <c r="H442" s="47">
        <v>2016</v>
      </c>
      <c r="I442" s="47" t="s">
        <v>9951</v>
      </c>
      <c r="J442" s="47">
        <v>0</v>
      </c>
      <c r="K442" s="48">
        <v>27287</v>
      </c>
      <c r="L442" s="47" t="s">
        <v>6602</v>
      </c>
      <c r="M442" s="47">
        <v>0</v>
      </c>
      <c r="N442" s="47" t="s">
        <v>9950</v>
      </c>
      <c r="O442" s="46">
        <v>0.71</v>
      </c>
      <c r="P442" s="47" t="s">
        <v>9949</v>
      </c>
      <c r="Q442" s="47" t="s">
        <v>6602</v>
      </c>
      <c r="R442" s="47" t="s">
        <v>6601</v>
      </c>
      <c r="S442" s="46">
        <v>0</v>
      </c>
    </row>
    <row r="443" spans="1:19" ht="99.95" customHeight="1">
      <c r="A443" s="47" t="s">
        <v>9946</v>
      </c>
      <c r="B443" s="47" t="s">
        <v>9943</v>
      </c>
      <c r="C443" s="47" t="s">
        <v>9948</v>
      </c>
      <c r="D443" s="47" t="s">
        <v>9947</v>
      </c>
      <c r="E443" s="47" t="s">
        <v>6765</v>
      </c>
      <c r="F443" s="47" t="s">
        <v>6617</v>
      </c>
      <c r="G443" s="47" t="s">
        <v>6641</v>
      </c>
      <c r="H443" s="47">
        <v>2017</v>
      </c>
      <c r="I443" s="47" t="s">
        <v>9945</v>
      </c>
      <c r="J443" s="47">
        <v>0</v>
      </c>
      <c r="K443" s="48">
        <v>1299</v>
      </c>
      <c r="L443" s="47" t="s">
        <v>6602</v>
      </c>
      <c r="M443" s="47">
        <v>0</v>
      </c>
      <c r="N443" s="47" t="s">
        <v>9944</v>
      </c>
      <c r="O443" s="46">
        <v>0.55000000000000004</v>
      </c>
      <c r="P443" s="47" t="s">
        <v>9943</v>
      </c>
      <c r="Q443" s="47" t="s">
        <v>6602</v>
      </c>
      <c r="R443" s="47" t="s">
        <v>6601</v>
      </c>
      <c r="S443" s="46">
        <v>0</v>
      </c>
    </row>
    <row r="444" spans="1:19" ht="99.95" customHeight="1">
      <c r="A444" s="47" t="s">
        <v>9941</v>
      </c>
      <c r="B444" s="47" t="s">
        <v>9938</v>
      </c>
      <c r="C444" s="47" t="s">
        <v>6602</v>
      </c>
      <c r="D444" s="47" t="s">
        <v>9942</v>
      </c>
      <c r="E444" s="47" t="s">
        <v>9769</v>
      </c>
      <c r="F444" s="47" t="s">
        <v>6608</v>
      </c>
      <c r="G444" s="47" t="s">
        <v>6764</v>
      </c>
      <c r="H444" s="47">
        <v>2019</v>
      </c>
      <c r="I444" s="47" t="s">
        <v>9940</v>
      </c>
      <c r="J444" s="47">
        <v>1298</v>
      </c>
      <c r="K444" s="48">
        <v>58631</v>
      </c>
      <c r="L444" s="47" t="s">
        <v>6602</v>
      </c>
      <c r="M444" s="47">
        <v>0</v>
      </c>
      <c r="N444" s="47" t="s">
        <v>9939</v>
      </c>
      <c r="O444" s="46">
        <v>0.71</v>
      </c>
      <c r="P444" s="47" t="s">
        <v>9938</v>
      </c>
      <c r="Q444" s="47" t="s">
        <v>6646</v>
      </c>
      <c r="R444" s="47" t="s">
        <v>6601</v>
      </c>
      <c r="S444" s="46">
        <v>0</v>
      </c>
    </row>
    <row r="445" spans="1:19" ht="99.95" customHeight="1">
      <c r="A445" s="47" t="s">
        <v>9935</v>
      </c>
      <c r="B445" s="47" t="s">
        <v>9932</v>
      </c>
      <c r="C445" s="47" t="s">
        <v>9937</v>
      </c>
      <c r="D445" s="47" t="s">
        <v>9936</v>
      </c>
      <c r="E445" s="47" t="s">
        <v>6993</v>
      </c>
      <c r="F445" s="47" t="s">
        <v>6626</v>
      </c>
      <c r="G445" s="47" t="s">
        <v>6625</v>
      </c>
      <c r="H445" s="47">
        <v>2021</v>
      </c>
      <c r="I445" s="47" t="s">
        <v>9934</v>
      </c>
      <c r="J445" s="47">
        <v>477</v>
      </c>
      <c r="K445" s="48">
        <v>54657</v>
      </c>
      <c r="L445" s="47" t="s">
        <v>6602</v>
      </c>
      <c r="M445" s="47">
        <v>0</v>
      </c>
      <c r="N445" s="47" t="s">
        <v>9933</v>
      </c>
      <c r="O445" s="46">
        <v>0.71</v>
      </c>
      <c r="P445" s="47" t="s">
        <v>9932</v>
      </c>
      <c r="Q445" s="47" t="s">
        <v>6602</v>
      </c>
      <c r="R445" s="47" t="s">
        <v>6601</v>
      </c>
      <c r="S445" s="46">
        <v>0</v>
      </c>
    </row>
    <row r="446" spans="1:19" ht="99.95" customHeight="1">
      <c r="A446" s="47" t="s">
        <v>9929</v>
      </c>
      <c r="B446" s="47" t="s">
        <v>9926</v>
      </c>
      <c r="C446" s="47" t="s">
        <v>9931</v>
      </c>
      <c r="D446" s="47" t="s">
        <v>9930</v>
      </c>
      <c r="E446" s="47" t="s">
        <v>7642</v>
      </c>
      <c r="F446" s="47" t="s">
        <v>6837</v>
      </c>
      <c r="G446" s="47" t="s">
        <v>6669</v>
      </c>
      <c r="H446" s="47">
        <v>2018</v>
      </c>
      <c r="I446" s="47" t="s">
        <v>9928</v>
      </c>
      <c r="J446" s="47">
        <v>0</v>
      </c>
      <c r="K446" s="48">
        <v>13347</v>
      </c>
      <c r="L446" s="47" t="s">
        <v>6602</v>
      </c>
      <c r="M446" s="47">
        <v>0</v>
      </c>
      <c r="N446" s="47" t="s">
        <v>9927</v>
      </c>
      <c r="O446" s="46">
        <v>0.55000000000000004</v>
      </c>
      <c r="P446" s="47" t="s">
        <v>9926</v>
      </c>
      <c r="Q446" s="47" t="s">
        <v>6602</v>
      </c>
      <c r="R446" s="47" t="s">
        <v>6601</v>
      </c>
      <c r="S446" s="46">
        <v>0</v>
      </c>
    </row>
    <row r="447" spans="1:19" ht="99.95" customHeight="1">
      <c r="A447" s="47" t="s">
        <v>9923</v>
      </c>
      <c r="B447" s="47" t="s">
        <v>9920</v>
      </c>
      <c r="C447" s="47" t="s">
        <v>9925</v>
      </c>
      <c r="D447" s="47" t="s">
        <v>9924</v>
      </c>
      <c r="E447" s="47" t="s">
        <v>7335</v>
      </c>
      <c r="F447" s="47" t="s">
        <v>6608</v>
      </c>
      <c r="G447" s="47" t="s">
        <v>6764</v>
      </c>
      <c r="H447" s="47">
        <v>2019</v>
      </c>
      <c r="I447" s="47" t="s">
        <v>9922</v>
      </c>
      <c r="J447" s="47">
        <v>0</v>
      </c>
      <c r="K447" s="48">
        <v>4445</v>
      </c>
      <c r="L447" s="47" t="s">
        <v>6602</v>
      </c>
      <c r="M447" s="47">
        <v>0</v>
      </c>
      <c r="N447" s="47" t="s">
        <v>9921</v>
      </c>
      <c r="O447" s="46">
        <v>0.55000000000000004</v>
      </c>
      <c r="P447" s="47" t="s">
        <v>9920</v>
      </c>
      <c r="Q447" s="47" t="s">
        <v>6602</v>
      </c>
      <c r="R447" s="47" t="s">
        <v>6601</v>
      </c>
      <c r="S447" s="46">
        <v>0</v>
      </c>
    </row>
    <row r="448" spans="1:19" ht="99.95" customHeight="1">
      <c r="A448" s="47" t="s">
        <v>9917</v>
      </c>
      <c r="B448" s="47" t="s">
        <v>9914</v>
      </c>
      <c r="C448" s="47" t="s">
        <v>9919</v>
      </c>
      <c r="D448" s="47" t="s">
        <v>9918</v>
      </c>
      <c r="E448" s="47" t="s">
        <v>8198</v>
      </c>
      <c r="F448" s="47" t="s">
        <v>6642</v>
      </c>
      <c r="G448" s="47" t="s">
        <v>6641</v>
      </c>
      <c r="H448" s="47">
        <v>2018</v>
      </c>
      <c r="I448" s="47" t="s">
        <v>9916</v>
      </c>
      <c r="J448" s="47">
        <v>0</v>
      </c>
      <c r="K448" s="48">
        <v>129109</v>
      </c>
      <c r="L448" s="47" t="s">
        <v>6602</v>
      </c>
      <c r="M448" s="47">
        <v>0</v>
      </c>
      <c r="N448" s="47" t="s">
        <v>9915</v>
      </c>
      <c r="O448" s="46">
        <v>0.71</v>
      </c>
      <c r="P448" s="47" t="s">
        <v>9914</v>
      </c>
      <c r="Q448" s="47" t="s">
        <v>6602</v>
      </c>
      <c r="R448" s="47" t="s">
        <v>6601</v>
      </c>
      <c r="S448" s="46">
        <v>0</v>
      </c>
    </row>
    <row r="449" spans="1:19" ht="99.95" customHeight="1">
      <c r="A449" s="47" t="s">
        <v>6602</v>
      </c>
      <c r="B449" s="47" t="s">
        <v>9913</v>
      </c>
      <c r="C449" s="47" t="s">
        <v>9913</v>
      </c>
      <c r="D449" s="47" t="s">
        <v>9913</v>
      </c>
      <c r="E449" s="47" t="s">
        <v>6720</v>
      </c>
      <c r="F449" s="47" t="s">
        <v>6719</v>
      </c>
      <c r="G449" s="47" t="s">
        <v>6719</v>
      </c>
      <c r="H449" s="47">
        <v>1996</v>
      </c>
      <c r="I449" s="47" t="s">
        <v>6602</v>
      </c>
      <c r="J449" s="47">
        <v>0</v>
      </c>
      <c r="K449" s="48">
        <v>0</v>
      </c>
      <c r="L449" s="47" t="s">
        <v>6602</v>
      </c>
      <c r="M449" s="47">
        <v>0</v>
      </c>
      <c r="N449" s="47">
        <v>0</v>
      </c>
      <c r="O449" s="46">
        <v>0.55000000000000004</v>
      </c>
      <c r="P449" s="47" t="s">
        <v>6602</v>
      </c>
      <c r="Q449" s="47" t="s">
        <v>6602</v>
      </c>
      <c r="R449" s="47" t="s">
        <v>6601</v>
      </c>
      <c r="S449" s="46">
        <v>0</v>
      </c>
    </row>
    <row r="450" spans="1:19" ht="99.95" customHeight="1">
      <c r="A450" s="47" t="s">
        <v>9909</v>
      </c>
      <c r="B450" s="47" t="s">
        <v>9912</v>
      </c>
      <c r="C450" s="47" t="s">
        <v>9911</v>
      </c>
      <c r="D450" s="47" t="s">
        <v>9910</v>
      </c>
      <c r="E450" s="47" t="s">
        <v>6701</v>
      </c>
      <c r="F450" s="47" t="s">
        <v>6642</v>
      </c>
      <c r="G450" s="47" t="s">
        <v>6678</v>
      </c>
      <c r="H450" s="47">
        <v>2018</v>
      </c>
      <c r="I450" s="47" t="s">
        <v>9908</v>
      </c>
      <c r="J450" s="47">
        <v>0</v>
      </c>
      <c r="K450" s="48">
        <v>21823</v>
      </c>
      <c r="L450" s="47" t="s">
        <v>6602</v>
      </c>
      <c r="M450" s="47">
        <v>0</v>
      </c>
      <c r="N450" s="47" t="s">
        <v>9907</v>
      </c>
      <c r="O450" s="46">
        <v>0.71</v>
      </c>
      <c r="P450" s="47" t="s">
        <v>9906</v>
      </c>
      <c r="Q450" s="47" t="s">
        <v>6602</v>
      </c>
      <c r="R450" s="47" t="s">
        <v>6601</v>
      </c>
      <c r="S450" s="46">
        <v>0</v>
      </c>
    </row>
    <row r="451" spans="1:19" ht="99.95" customHeight="1">
      <c r="A451" s="47" t="s">
        <v>9903</v>
      </c>
      <c r="B451" s="47" t="s">
        <v>9900</v>
      </c>
      <c r="C451" s="47" t="s">
        <v>9905</v>
      </c>
      <c r="D451" s="47" t="s">
        <v>9904</v>
      </c>
      <c r="E451" s="47" t="s">
        <v>6875</v>
      </c>
      <c r="F451" s="47" t="s">
        <v>6642</v>
      </c>
      <c r="G451" s="47" t="s">
        <v>6641</v>
      </c>
      <c r="H451" s="47">
        <v>2019</v>
      </c>
      <c r="I451" s="47" t="s">
        <v>9902</v>
      </c>
      <c r="J451" s="47">
        <v>0</v>
      </c>
      <c r="K451" s="48">
        <v>2410</v>
      </c>
      <c r="L451" s="47" t="s">
        <v>6602</v>
      </c>
      <c r="M451" s="47">
        <v>0</v>
      </c>
      <c r="N451" s="47" t="s">
        <v>9901</v>
      </c>
      <c r="O451" s="46">
        <v>0.55000000000000004</v>
      </c>
      <c r="P451" s="47" t="s">
        <v>9900</v>
      </c>
      <c r="Q451" s="47" t="s">
        <v>6602</v>
      </c>
      <c r="R451" s="47" t="s">
        <v>6601</v>
      </c>
      <c r="S451" s="46">
        <v>0</v>
      </c>
    </row>
    <row r="452" spans="1:19" ht="99.95" customHeight="1">
      <c r="A452" s="47" t="s">
        <v>9897</v>
      </c>
      <c r="B452" s="47" t="s">
        <v>9894</v>
      </c>
      <c r="C452" s="47" t="s">
        <v>9899</v>
      </c>
      <c r="D452" s="47" t="s">
        <v>9898</v>
      </c>
      <c r="E452" s="47" t="s">
        <v>7256</v>
      </c>
      <c r="F452" s="47" t="s">
        <v>6626</v>
      </c>
      <c r="G452" s="47" t="s">
        <v>6625</v>
      </c>
      <c r="H452" s="47">
        <v>2021</v>
      </c>
      <c r="I452" s="47" t="s">
        <v>9896</v>
      </c>
      <c r="J452" s="47">
        <v>12251</v>
      </c>
      <c r="K452" s="48">
        <v>27727</v>
      </c>
      <c r="L452" s="47" t="s">
        <v>6602</v>
      </c>
      <c r="M452" s="47">
        <v>0</v>
      </c>
      <c r="N452" s="47" t="s">
        <v>9895</v>
      </c>
      <c r="O452" s="46">
        <v>0.55000000000000004</v>
      </c>
      <c r="P452" s="47" t="s">
        <v>9894</v>
      </c>
      <c r="Q452" s="47" t="s">
        <v>6602</v>
      </c>
      <c r="R452" s="47" t="s">
        <v>6601</v>
      </c>
      <c r="S452" s="46">
        <v>0</v>
      </c>
    </row>
    <row r="453" spans="1:19" ht="99.95" customHeight="1">
      <c r="A453" s="47" t="s">
        <v>9891</v>
      </c>
      <c r="B453" s="47" t="s">
        <v>9888</v>
      </c>
      <c r="C453" s="47" t="s">
        <v>9893</v>
      </c>
      <c r="D453" s="47" t="s">
        <v>9892</v>
      </c>
      <c r="E453" s="47" t="s">
        <v>9762</v>
      </c>
      <c r="F453" s="47" t="s">
        <v>6626</v>
      </c>
      <c r="G453" s="47" t="s">
        <v>6844</v>
      </c>
      <c r="H453" s="47">
        <v>2021</v>
      </c>
      <c r="I453" s="47" t="s">
        <v>9890</v>
      </c>
      <c r="J453" s="47">
        <v>8790</v>
      </c>
      <c r="K453" s="48">
        <v>14515</v>
      </c>
      <c r="L453" s="47" t="s">
        <v>6602</v>
      </c>
      <c r="M453" s="47">
        <v>0</v>
      </c>
      <c r="N453" s="47" t="s">
        <v>9889</v>
      </c>
      <c r="O453" s="46">
        <v>0.55000000000000004</v>
      </c>
      <c r="P453" s="47" t="s">
        <v>9888</v>
      </c>
      <c r="Q453" s="47" t="s">
        <v>6602</v>
      </c>
      <c r="R453" s="47" t="s">
        <v>6601</v>
      </c>
      <c r="S453" s="46">
        <v>0</v>
      </c>
    </row>
    <row r="454" spans="1:19" ht="99.95" customHeight="1">
      <c r="A454" s="47" t="s">
        <v>9885</v>
      </c>
      <c r="B454" s="47" t="s">
        <v>9882</v>
      </c>
      <c r="C454" s="47" t="s">
        <v>9887</v>
      </c>
      <c r="D454" s="47" t="s">
        <v>9886</v>
      </c>
      <c r="E454" s="47" t="s">
        <v>6802</v>
      </c>
      <c r="F454" s="47" t="s">
        <v>6642</v>
      </c>
      <c r="G454" s="47" t="s">
        <v>6678</v>
      </c>
      <c r="H454" s="47">
        <v>2017</v>
      </c>
      <c r="I454" s="47" t="s">
        <v>9884</v>
      </c>
      <c r="J454" s="47">
        <v>0</v>
      </c>
      <c r="K454" s="48">
        <v>75764</v>
      </c>
      <c r="L454" s="47" t="s">
        <v>6602</v>
      </c>
      <c r="M454" s="47">
        <v>0</v>
      </c>
      <c r="N454" s="47" t="s">
        <v>9883</v>
      </c>
      <c r="O454" s="46">
        <v>0.71</v>
      </c>
      <c r="P454" s="47" t="s">
        <v>9882</v>
      </c>
      <c r="Q454" s="47" t="s">
        <v>6602</v>
      </c>
      <c r="R454" s="47" t="s">
        <v>6601</v>
      </c>
      <c r="S454" s="46">
        <v>0</v>
      </c>
    </row>
    <row r="455" spans="1:19" ht="99.95" customHeight="1">
      <c r="A455" s="47" t="s">
        <v>9879</v>
      </c>
      <c r="B455" s="47" t="s">
        <v>9876</v>
      </c>
      <c r="C455" s="47" t="s">
        <v>9881</v>
      </c>
      <c r="D455" s="47" t="s">
        <v>9880</v>
      </c>
      <c r="E455" s="47" t="s">
        <v>7169</v>
      </c>
      <c r="F455" s="47" t="s">
        <v>6642</v>
      </c>
      <c r="G455" s="47" t="s">
        <v>6641</v>
      </c>
      <c r="H455" s="47">
        <v>2021</v>
      </c>
      <c r="I455" s="47" t="s">
        <v>9878</v>
      </c>
      <c r="J455" s="47">
        <v>100</v>
      </c>
      <c r="K455" s="48">
        <v>11123</v>
      </c>
      <c r="L455" s="47" t="s">
        <v>6602</v>
      </c>
      <c r="M455" s="47">
        <v>0</v>
      </c>
      <c r="N455" s="47" t="s">
        <v>9877</v>
      </c>
      <c r="O455" s="46">
        <v>0.71</v>
      </c>
      <c r="P455" s="47" t="s">
        <v>9876</v>
      </c>
      <c r="Q455" s="47" t="s">
        <v>6602</v>
      </c>
      <c r="R455" s="47" t="s">
        <v>6601</v>
      </c>
      <c r="S455" s="46">
        <v>0</v>
      </c>
    </row>
    <row r="456" spans="1:19" ht="99.95" customHeight="1">
      <c r="A456" s="47" t="s">
        <v>9873</v>
      </c>
      <c r="B456" s="47" t="s">
        <v>9870</v>
      </c>
      <c r="C456" s="47" t="s">
        <v>9875</v>
      </c>
      <c r="D456" s="47" t="s">
        <v>9874</v>
      </c>
      <c r="E456" s="47" t="s">
        <v>7678</v>
      </c>
      <c r="F456" s="47" t="s">
        <v>6837</v>
      </c>
      <c r="G456" s="47" t="s">
        <v>6669</v>
      </c>
      <c r="H456" s="47">
        <v>2017</v>
      </c>
      <c r="I456" s="47" t="s">
        <v>9872</v>
      </c>
      <c r="J456" s="47">
        <v>111100</v>
      </c>
      <c r="K456" s="48">
        <v>114575</v>
      </c>
      <c r="L456" s="47" t="s">
        <v>6602</v>
      </c>
      <c r="M456" s="47">
        <v>0</v>
      </c>
      <c r="N456" s="47" t="s">
        <v>9871</v>
      </c>
      <c r="O456" s="46">
        <v>0.55000000000000004</v>
      </c>
      <c r="P456" s="47" t="s">
        <v>9870</v>
      </c>
      <c r="Q456" s="47" t="s">
        <v>6602</v>
      </c>
      <c r="R456" s="47" t="s">
        <v>6601</v>
      </c>
      <c r="S456" s="46">
        <v>0</v>
      </c>
    </row>
    <row r="457" spans="1:19" ht="99.95" customHeight="1">
      <c r="A457" s="47" t="s">
        <v>9867</v>
      </c>
      <c r="B457" s="47" t="s">
        <v>9864</v>
      </c>
      <c r="C457" s="47" t="s">
        <v>9869</v>
      </c>
      <c r="D457" s="47" t="s">
        <v>9868</v>
      </c>
      <c r="E457" s="47" t="s">
        <v>8517</v>
      </c>
      <c r="F457" s="47" t="s">
        <v>6626</v>
      </c>
      <c r="G457" s="47" t="s">
        <v>6625</v>
      </c>
      <c r="H457" s="47">
        <v>2021</v>
      </c>
      <c r="I457" s="47" t="s">
        <v>9866</v>
      </c>
      <c r="J457" s="47">
        <v>0</v>
      </c>
      <c r="K457" s="48">
        <v>100246</v>
      </c>
      <c r="L457" s="47" t="s">
        <v>6602</v>
      </c>
      <c r="M457" s="47">
        <v>0</v>
      </c>
      <c r="N457" s="47" t="s">
        <v>9865</v>
      </c>
      <c r="O457" s="46">
        <v>0.71</v>
      </c>
      <c r="P457" s="47" t="s">
        <v>9864</v>
      </c>
      <c r="Q457" s="47" t="s">
        <v>6602</v>
      </c>
      <c r="R457" s="47" t="s">
        <v>6601</v>
      </c>
      <c r="S457" s="46">
        <v>0</v>
      </c>
    </row>
    <row r="458" spans="1:19" ht="99.95" customHeight="1">
      <c r="A458" s="47" t="s">
        <v>9861</v>
      </c>
      <c r="B458" s="47" t="s">
        <v>9858</v>
      </c>
      <c r="C458" s="47" t="s">
        <v>9863</v>
      </c>
      <c r="D458" s="47" t="s">
        <v>9862</v>
      </c>
      <c r="E458" s="47" t="s">
        <v>8173</v>
      </c>
      <c r="F458" s="47" t="s">
        <v>6642</v>
      </c>
      <c r="G458" s="47" t="s">
        <v>6641</v>
      </c>
      <c r="H458" s="47">
        <v>2019</v>
      </c>
      <c r="I458" s="47" t="s">
        <v>9860</v>
      </c>
      <c r="J458" s="47">
        <v>18760</v>
      </c>
      <c r="K458" s="48">
        <v>69178</v>
      </c>
      <c r="L458" s="47" t="s">
        <v>6602</v>
      </c>
      <c r="M458" s="47">
        <v>0</v>
      </c>
      <c r="N458" s="47" t="s">
        <v>9859</v>
      </c>
      <c r="O458" s="46">
        <v>0.71</v>
      </c>
      <c r="P458" s="47" t="s">
        <v>9858</v>
      </c>
      <c r="Q458" s="47" t="s">
        <v>6602</v>
      </c>
      <c r="R458" s="47" t="s">
        <v>6601</v>
      </c>
      <c r="S458" s="46">
        <v>0</v>
      </c>
    </row>
    <row r="459" spans="1:19" ht="99.95" customHeight="1">
      <c r="A459" s="47" t="s">
        <v>9854</v>
      </c>
      <c r="B459" s="47" t="s">
        <v>9851</v>
      </c>
      <c r="C459" s="47" t="s">
        <v>9857</v>
      </c>
      <c r="D459" s="47" t="s">
        <v>9856</v>
      </c>
      <c r="E459" s="47" t="s">
        <v>9516</v>
      </c>
      <c r="F459" s="47" t="s">
        <v>6626</v>
      </c>
      <c r="G459" s="47" t="s">
        <v>9855</v>
      </c>
      <c r="H459" s="47">
        <v>2013</v>
      </c>
      <c r="I459" s="47" t="s">
        <v>9853</v>
      </c>
      <c r="J459" s="47">
        <v>0</v>
      </c>
      <c r="K459" s="48">
        <v>3925</v>
      </c>
      <c r="L459" s="47" t="s">
        <v>6602</v>
      </c>
      <c r="M459" s="47">
        <v>0</v>
      </c>
      <c r="N459" s="47" t="s">
        <v>9852</v>
      </c>
      <c r="O459" s="46">
        <v>0.71</v>
      </c>
      <c r="P459" s="47" t="s">
        <v>9851</v>
      </c>
      <c r="Q459" s="47" t="s">
        <v>6602</v>
      </c>
      <c r="R459" s="47" t="s">
        <v>6601</v>
      </c>
      <c r="S459" s="46">
        <v>0</v>
      </c>
    </row>
    <row r="460" spans="1:19" ht="99.95" customHeight="1">
      <c r="A460" s="47" t="s">
        <v>6602</v>
      </c>
      <c r="B460" s="47" t="s">
        <v>9850</v>
      </c>
      <c r="C460" s="47" t="s">
        <v>9850</v>
      </c>
      <c r="D460" s="47" t="s">
        <v>9850</v>
      </c>
      <c r="E460" s="47" t="s">
        <v>6720</v>
      </c>
      <c r="F460" s="47" t="s">
        <v>6719</v>
      </c>
      <c r="G460" s="47" t="s">
        <v>6719</v>
      </c>
      <c r="H460" s="47">
        <v>1996</v>
      </c>
      <c r="I460" s="47" t="s">
        <v>6602</v>
      </c>
      <c r="J460" s="47">
        <v>0</v>
      </c>
      <c r="K460" s="48">
        <v>0</v>
      </c>
      <c r="L460" s="47" t="s">
        <v>6602</v>
      </c>
      <c r="M460" s="47">
        <v>0</v>
      </c>
      <c r="N460" s="47">
        <v>0</v>
      </c>
      <c r="O460" s="46">
        <v>0.55000000000000004</v>
      </c>
      <c r="P460" s="47" t="s">
        <v>6602</v>
      </c>
      <c r="Q460" s="47" t="s">
        <v>6602</v>
      </c>
      <c r="R460" s="47" t="s">
        <v>6601</v>
      </c>
      <c r="S460" s="46">
        <v>0</v>
      </c>
    </row>
    <row r="461" spans="1:19" ht="99.95" customHeight="1">
      <c r="A461" s="47" t="s">
        <v>9847</v>
      </c>
      <c r="B461" s="47" t="s">
        <v>9844</v>
      </c>
      <c r="C461" s="47" t="s">
        <v>9849</v>
      </c>
      <c r="D461" s="47" t="s">
        <v>9848</v>
      </c>
      <c r="E461" s="47" t="s">
        <v>7946</v>
      </c>
      <c r="F461" s="47" t="s">
        <v>6732</v>
      </c>
      <c r="G461" s="47" t="s">
        <v>6625</v>
      </c>
      <c r="H461" s="47">
        <v>2021</v>
      </c>
      <c r="I461" s="47" t="s">
        <v>9846</v>
      </c>
      <c r="J461" s="47">
        <v>39371</v>
      </c>
      <c r="K461" s="48">
        <v>63580</v>
      </c>
      <c r="L461" s="47" t="s">
        <v>6602</v>
      </c>
      <c r="M461" s="47">
        <v>0</v>
      </c>
      <c r="N461" s="47" t="s">
        <v>9845</v>
      </c>
      <c r="O461" s="46">
        <v>0.55000000000000004</v>
      </c>
      <c r="P461" s="47" t="s">
        <v>9844</v>
      </c>
      <c r="Q461" s="47" t="s">
        <v>6602</v>
      </c>
      <c r="R461" s="47" t="s">
        <v>6601</v>
      </c>
      <c r="S461" s="46">
        <v>0</v>
      </c>
    </row>
    <row r="462" spans="1:19" ht="99.95" customHeight="1">
      <c r="A462" s="47" t="s">
        <v>9841</v>
      </c>
      <c r="B462" s="47" t="s">
        <v>9838</v>
      </c>
      <c r="C462" s="47" t="s">
        <v>9843</v>
      </c>
      <c r="D462" s="47" t="s">
        <v>9842</v>
      </c>
      <c r="E462" s="47" t="s">
        <v>6993</v>
      </c>
      <c r="F462" s="47" t="s">
        <v>6626</v>
      </c>
      <c r="G462" s="47" t="s">
        <v>6625</v>
      </c>
      <c r="H462" s="47">
        <v>2021</v>
      </c>
      <c r="I462" s="47" t="s">
        <v>9840</v>
      </c>
      <c r="J462" s="47">
        <v>136</v>
      </c>
      <c r="K462" s="48">
        <v>20306</v>
      </c>
      <c r="L462" s="47" t="s">
        <v>6602</v>
      </c>
      <c r="M462" s="47">
        <v>0</v>
      </c>
      <c r="N462" s="47" t="s">
        <v>9839</v>
      </c>
      <c r="O462" s="46">
        <v>0.71</v>
      </c>
      <c r="P462" s="47" t="s">
        <v>9838</v>
      </c>
      <c r="Q462" s="47" t="s">
        <v>6602</v>
      </c>
      <c r="R462" s="47" t="s">
        <v>6601</v>
      </c>
      <c r="S462" s="46">
        <v>0</v>
      </c>
    </row>
    <row r="463" spans="1:19" ht="99.95" customHeight="1">
      <c r="A463" s="47" t="s">
        <v>9835</v>
      </c>
      <c r="B463" s="47" t="s">
        <v>9832</v>
      </c>
      <c r="C463" s="47" t="s">
        <v>9837</v>
      </c>
      <c r="D463" s="47" t="s">
        <v>9836</v>
      </c>
      <c r="E463" s="47" t="s">
        <v>6694</v>
      </c>
      <c r="F463" s="47" t="s">
        <v>6626</v>
      </c>
      <c r="G463" s="47" t="s">
        <v>6844</v>
      </c>
      <c r="H463" s="47">
        <v>2021</v>
      </c>
      <c r="I463" s="47" t="s">
        <v>9834</v>
      </c>
      <c r="J463" s="47">
        <v>11852</v>
      </c>
      <c r="K463" s="48">
        <v>24961</v>
      </c>
      <c r="L463" s="47" t="s">
        <v>6602</v>
      </c>
      <c r="M463" s="47">
        <v>0</v>
      </c>
      <c r="N463" s="47" t="s">
        <v>9833</v>
      </c>
      <c r="O463" s="46">
        <v>0.71</v>
      </c>
      <c r="P463" s="47" t="s">
        <v>9832</v>
      </c>
      <c r="Q463" s="47" t="s">
        <v>6602</v>
      </c>
      <c r="R463" s="47" t="s">
        <v>6601</v>
      </c>
      <c r="S463" s="46">
        <v>0</v>
      </c>
    </row>
    <row r="464" spans="1:19" ht="99.95" customHeight="1">
      <c r="A464" s="47" t="s">
        <v>9829</v>
      </c>
      <c r="B464" s="47" t="s">
        <v>9826</v>
      </c>
      <c r="C464" s="47" t="s">
        <v>9831</v>
      </c>
      <c r="D464" s="47" t="s">
        <v>9831</v>
      </c>
      <c r="E464" s="47" t="s">
        <v>9830</v>
      </c>
      <c r="F464" s="47" t="s">
        <v>6732</v>
      </c>
      <c r="G464" s="47" t="s">
        <v>6844</v>
      </c>
      <c r="H464" s="47">
        <v>2015</v>
      </c>
      <c r="I464" s="47" t="s">
        <v>9828</v>
      </c>
      <c r="J464" s="47">
        <v>0</v>
      </c>
      <c r="K464" s="48">
        <v>93</v>
      </c>
      <c r="L464" s="47" t="s">
        <v>6602</v>
      </c>
      <c r="M464" s="47">
        <v>0</v>
      </c>
      <c r="N464" s="47" t="s">
        <v>9827</v>
      </c>
      <c r="O464" s="46">
        <v>0.55000000000000004</v>
      </c>
      <c r="P464" s="47" t="s">
        <v>9826</v>
      </c>
      <c r="Q464" s="47" t="s">
        <v>6602</v>
      </c>
      <c r="R464" s="47" t="s">
        <v>6601</v>
      </c>
      <c r="S464" s="46">
        <v>0</v>
      </c>
    </row>
    <row r="465" spans="1:19" ht="99.95" customHeight="1">
      <c r="A465" s="47" t="s">
        <v>9823</v>
      </c>
      <c r="B465" s="47" t="s">
        <v>9820</v>
      </c>
      <c r="C465" s="47" t="s">
        <v>9825</v>
      </c>
      <c r="D465" s="47" t="s">
        <v>9824</v>
      </c>
      <c r="E465" s="47" t="s">
        <v>7691</v>
      </c>
      <c r="F465" s="47" t="s">
        <v>6626</v>
      </c>
      <c r="G465" s="47" t="s">
        <v>6844</v>
      </c>
      <c r="H465" s="47">
        <v>2019</v>
      </c>
      <c r="I465" s="47" t="s">
        <v>9822</v>
      </c>
      <c r="J465" s="47">
        <v>40291</v>
      </c>
      <c r="K465" s="48">
        <v>42970</v>
      </c>
      <c r="L465" s="47" t="s">
        <v>6602</v>
      </c>
      <c r="M465" s="47">
        <v>0</v>
      </c>
      <c r="N465" s="47" t="s">
        <v>9821</v>
      </c>
      <c r="O465" s="46">
        <v>0.55000000000000004</v>
      </c>
      <c r="P465" s="47" t="s">
        <v>9820</v>
      </c>
      <c r="Q465" s="47" t="s">
        <v>6602</v>
      </c>
      <c r="R465" s="47" t="s">
        <v>6601</v>
      </c>
      <c r="S465" s="46">
        <v>0</v>
      </c>
    </row>
    <row r="466" spans="1:19" ht="99.95" customHeight="1">
      <c r="A466" s="47" t="s">
        <v>6602</v>
      </c>
      <c r="B466" s="47" t="s">
        <v>9819</v>
      </c>
      <c r="C466" s="47" t="s">
        <v>9819</v>
      </c>
      <c r="D466" s="47" t="s">
        <v>9819</v>
      </c>
      <c r="E466" s="47" t="s">
        <v>6720</v>
      </c>
      <c r="F466" s="47" t="s">
        <v>6719</v>
      </c>
      <c r="G466" s="47" t="s">
        <v>6719</v>
      </c>
      <c r="H466" s="47">
        <v>1996</v>
      </c>
      <c r="I466" s="47" t="s">
        <v>6602</v>
      </c>
      <c r="J466" s="47">
        <v>0</v>
      </c>
      <c r="K466" s="48">
        <v>0</v>
      </c>
      <c r="L466" s="47" t="s">
        <v>6602</v>
      </c>
      <c r="M466" s="47">
        <v>0</v>
      </c>
      <c r="N466" s="47">
        <v>0</v>
      </c>
      <c r="O466" s="46">
        <v>0.55000000000000004</v>
      </c>
      <c r="P466" s="47" t="s">
        <v>6602</v>
      </c>
      <c r="Q466" s="47" t="s">
        <v>6602</v>
      </c>
      <c r="R466" s="47" t="s">
        <v>6601</v>
      </c>
      <c r="S466" s="46">
        <v>0</v>
      </c>
    </row>
    <row r="467" spans="1:19" ht="99.95" customHeight="1">
      <c r="A467" s="47" t="s">
        <v>9816</v>
      </c>
      <c r="B467" s="47" t="s">
        <v>9813</v>
      </c>
      <c r="C467" s="47" t="s">
        <v>9818</v>
      </c>
      <c r="D467" s="47" t="s">
        <v>9817</v>
      </c>
      <c r="E467" s="47" t="s">
        <v>6609</v>
      </c>
      <c r="F467" s="47" t="s">
        <v>6617</v>
      </c>
      <c r="G467" s="47" t="s">
        <v>6641</v>
      </c>
      <c r="H467" s="47">
        <v>2016</v>
      </c>
      <c r="I467" s="47" t="s">
        <v>9815</v>
      </c>
      <c r="J467" s="47">
        <v>80100</v>
      </c>
      <c r="K467" s="48">
        <v>80816</v>
      </c>
      <c r="L467" s="47" t="s">
        <v>6602</v>
      </c>
      <c r="M467" s="47">
        <v>0</v>
      </c>
      <c r="N467" s="47" t="s">
        <v>9814</v>
      </c>
      <c r="O467" s="46">
        <v>0.55000000000000004</v>
      </c>
      <c r="P467" s="47" t="s">
        <v>9813</v>
      </c>
      <c r="Q467" s="47" t="s">
        <v>6602</v>
      </c>
      <c r="R467" s="47" t="s">
        <v>6601</v>
      </c>
      <c r="S467" s="46">
        <v>0</v>
      </c>
    </row>
    <row r="468" spans="1:19" ht="99.95" customHeight="1">
      <c r="A468" s="47" t="s">
        <v>9809</v>
      </c>
      <c r="B468" s="47" t="s">
        <v>9812</v>
      </c>
      <c r="C468" s="47" t="s">
        <v>9811</v>
      </c>
      <c r="D468" s="47" t="s">
        <v>9810</v>
      </c>
      <c r="E468" s="47" t="s">
        <v>7234</v>
      </c>
      <c r="F468" s="47" t="s">
        <v>6670</v>
      </c>
      <c r="G468" s="47" t="s">
        <v>6669</v>
      </c>
      <c r="H468" s="47">
        <v>2019</v>
      </c>
      <c r="I468" s="47" t="s">
        <v>9808</v>
      </c>
      <c r="J468" s="47">
        <v>0</v>
      </c>
      <c r="K468" s="48">
        <v>65896</v>
      </c>
      <c r="L468" s="47" t="s">
        <v>6602</v>
      </c>
      <c r="M468" s="47">
        <v>0</v>
      </c>
      <c r="N468" s="47" t="s">
        <v>9807</v>
      </c>
      <c r="O468" s="46">
        <v>0.71</v>
      </c>
      <c r="P468" s="47" t="s">
        <v>9806</v>
      </c>
      <c r="Q468" s="47" t="s">
        <v>6602</v>
      </c>
      <c r="R468" s="47" t="s">
        <v>6601</v>
      </c>
      <c r="S468" s="46">
        <v>0</v>
      </c>
    </row>
    <row r="469" spans="1:19" ht="99.95" customHeight="1">
      <c r="A469" s="47" t="s">
        <v>9803</v>
      </c>
      <c r="B469" s="47" t="s">
        <v>9800</v>
      </c>
      <c r="C469" s="47" t="s">
        <v>9805</v>
      </c>
      <c r="D469" s="47" t="s">
        <v>9804</v>
      </c>
      <c r="E469" s="47" t="s">
        <v>7678</v>
      </c>
      <c r="F469" s="47" t="s">
        <v>6626</v>
      </c>
      <c r="G469" s="47" t="s">
        <v>6844</v>
      </c>
      <c r="H469" s="47">
        <v>2022</v>
      </c>
      <c r="I469" s="47" t="s">
        <v>9802</v>
      </c>
      <c r="J469" s="47">
        <v>110842</v>
      </c>
      <c r="K469" s="48">
        <v>152076</v>
      </c>
      <c r="L469" s="47" t="s">
        <v>6602</v>
      </c>
      <c r="M469" s="47">
        <v>0</v>
      </c>
      <c r="N469" s="47" t="s">
        <v>9801</v>
      </c>
      <c r="O469" s="46">
        <v>0.71</v>
      </c>
      <c r="P469" s="47" t="s">
        <v>9800</v>
      </c>
      <c r="Q469" s="47" t="s">
        <v>6602</v>
      </c>
      <c r="R469" s="47" t="s">
        <v>6601</v>
      </c>
      <c r="S469" s="46">
        <v>0</v>
      </c>
    </row>
    <row r="470" spans="1:19" ht="99.95" customHeight="1">
      <c r="A470" s="47" t="s">
        <v>6602</v>
      </c>
      <c r="B470" s="47" t="s">
        <v>9799</v>
      </c>
      <c r="C470" s="47" t="s">
        <v>6602</v>
      </c>
      <c r="D470" s="47" t="s">
        <v>9799</v>
      </c>
      <c r="E470" s="47" t="s">
        <v>6720</v>
      </c>
      <c r="F470" s="47" t="s">
        <v>6719</v>
      </c>
      <c r="G470" s="47" t="s">
        <v>6719</v>
      </c>
      <c r="H470" s="47">
        <v>1996</v>
      </c>
      <c r="I470" s="47" t="s">
        <v>6602</v>
      </c>
      <c r="J470" s="47">
        <v>0</v>
      </c>
      <c r="K470" s="48">
        <v>0</v>
      </c>
      <c r="L470" s="47" t="s">
        <v>6602</v>
      </c>
      <c r="M470" s="47">
        <v>0</v>
      </c>
      <c r="N470" s="47">
        <v>0</v>
      </c>
      <c r="O470" s="46">
        <v>0.55000000000000004</v>
      </c>
      <c r="P470" s="47" t="s">
        <v>6602</v>
      </c>
      <c r="Q470" s="47" t="s">
        <v>6602</v>
      </c>
      <c r="R470" s="47" t="s">
        <v>6601</v>
      </c>
      <c r="S470" s="46">
        <v>0</v>
      </c>
    </row>
    <row r="471" spans="1:19" ht="99.95" customHeight="1">
      <c r="A471" s="47" t="s">
        <v>9794</v>
      </c>
      <c r="B471" s="47" t="s">
        <v>9798</v>
      </c>
      <c r="C471" s="47" t="s">
        <v>9797</v>
      </c>
      <c r="D471" s="47" t="s">
        <v>9796</v>
      </c>
      <c r="E471" s="47" t="s">
        <v>7722</v>
      </c>
      <c r="F471" s="47" t="s">
        <v>6608</v>
      </c>
      <c r="G471" s="47" t="s">
        <v>9795</v>
      </c>
      <c r="H471" s="47">
        <v>2021</v>
      </c>
      <c r="I471" s="47" t="s">
        <v>9793</v>
      </c>
      <c r="J471" s="47">
        <v>83885</v>
      </c>
      <c r="K471" s="48">
        <v>212903</v>
      </c>
      <c r="L471" s="47" t="s">
        <v>6602</v>
      </c>
      <c r="M471" s="47">
        <v>0</v>
      </c>
      <c r="N471" s="47" t="s">
        <v>9792</v>
      </c>
      <c r="O471" s="46">
        <v>0.71</v>
      </c>
      <c r="P471" s="47" t="s">
        <v>9791</v>
      </c>
      <c r="Q471" s="47" t="s">
        <v>6736</v>
      </c>
      <c r="R471" s="47" t="s">
        <v>6601</v>
      </c>
      <c r="S471" s="46">
        <v>28</v>
      </c>
    </row>
    <row r="472" spans="1:19" ht="99.95" customHeight="1">
      <c r="A472" s="47" t="s">
        <v>9787</v>
      </c>
      <c r="B472" s="47" t="s">
        <v>9784</v>
      </c>
      <c r="C472" s="47" t="s">
        <v>9790</v>
      </c>
      <c r="D472" s="47" t="s">
        <v>9789</v>
      </c>
      <c r="E472" s="47" t="s">
        <v>9788</v>
      </c>
      <c r="F472" s="47" t="s">
        <v>6626</v>
      </c>
      <c r="G472" s="47" t="s">
        <v>6625</v>
      </c>
      <c r="H472" s="47">
        <v>2017</v>
      </c>
      <c r="I472" s="47" t="s">
        <v>9786</v>
      </c>
      <c r="J472" s="47">
        <v>0</v>
      </c>
      <c r="K472" s="48">
        <v>965</v>
      </c>
      <c r="L472" s="47" t="s">
        <v>6602</v>
      </c>
      <c r="M472" s="47">
        <v>0</v>
      </c>
      <c r="N472" s="47" t="s">
        <v>9785</v>
      </c>
      <c r="O472" s="46">
        <v>0.55000000000000004</v>
      </c>
      <c r="P472" s="47" t="s">
        <v>9784</v>
      </c>
      <c r="Q472" s="47" t="s">
        <v>6602</v>
      </c>
      <c r="R472" s="47" t="s">
        <v>6601</v>
      </c>
      <c r="S472" s="46">
        <v>0</v>
      </c>
    </row>
    <row r="473" spans="1:19" ht="99.95" customHeight="1">
      <c r="A473" s="47" t="s">
        <v>9781</v>
      </c>
      <c r="B473" s="47" t="s">
        <v>9778</v>
      </c>
      <c r="C473" s="47" t="s">
        <v>9783</v>
      </c>
      <c r="D473" s="47" t="s">
        <v>9782</v>
      </c>
      <c r="E473" s="47" t="s">
        <v>7208</v>
      </c>
      <c r="F473" s="47" t="s">
        <v>6626</v>
      </c>
      <c r="G473" s="47" t="s">
        <v>6625</v>
      </c>
      <c r="H473" s="47">
        <v>2021</v>
      </c>
      <c r="I473" s="47" t="s">
        <v>9780</v>
      </c>
      <c r="J473" s="47">
        <v>0</v>
      </c>
      <c r="K473" s="48">
        <v>99831</v>
      </c>
      <c r="L473" s="47" t="s">
        <v>6602</v>
      </c>
      <c r="M473" s="47">
        <v>0</v>
      </c>
      <c r="N473" s="47" t="s">
        <v>9779</v>
      </c>
      <c r="O473" s="46">
        <v>0.71</v>
      </c>
      <c r="P473" s="47" t="s">
        <v>9778</v>
      </c>
      <c r="Q473" s="47" t="s">
        <v>6602</v>
      </c>
      <c r="R473" s="47" t="s">
        <v>6601</v>
      </c>
      <c r="S473" s="46">
        <v>0</v>
      </c>
    </row>
    <row r="474" spans="1:19" ht="99.95" customHeight="1">
      <c r="A474" s="47" t="s">
        <v>9775</v>
      </c>
      <c r="B474" s="47" t="s">
        <v>9772</v>
      </c>
      <c r="C474" s="47" t="s">
        <v>9777</v>
      </c>
      <c r="D474" s="47" t="s">
        <v>9776</v>
      </c>
      <c r="E474" s="47" t="s">
        <v>8931</v>
      </c>
      <c r="F474" s="47" t="s">
        <v>6626</v>
      </c>
      <c r="G474" s="47" t="s">
        <v>6625</v>
      </c>
      <c r="H474" s="47">
        <v>2021</v>
      </c>
      <c r="I474" s="47" t="s">
        <v>9774</v>
      </c>
      <c r="J474" s="47">
        <v>11180</v>
      </c>
      <c r="K474" s="48">
        <v>3609</v>
      </c>
      <c r="L474" s="47" t="s">
        <v>6602</v>
      </c>
      <c r="M474" s="47">
        <v>0</v>
      </c>
      <c r="N474" s="47" t="s">
        <v>9773</v>
      </c>
      <c r="O474" s="46">
        <v>0.55000000000000004</v>
      </c>
      <c r="P474" s="47" t="s">
        <v>9772</v>
      </c>
      <c r="Q474" s="47" t="s">
        <v>6602</v>
      </c>
      <c r="R474" s="47" t="s">
        <v>6601</v>
      </c>
      <c r="S474" s="46">
        <v>0</v>
      </c>
    </row>
    <row r="475" spans="1:19" ht="99.95" customHeight="1">
      <c r="A475" s="47" t="s">
        <v>9768</v>
      </c>
      <c r="B475" s="47" t="s">
        <v>9765</v>
      </c>
      <c r="C475" s="47" t="s">
        <v>9771</v>
      </c>
      <c r="D475" s="47" t="s">
        <v>9770</v>
      </c>
      <c r="E475" s="47" t="s">
        <v>9769</v>
      </c>
      <c r="F475" s="47" t="s">
        <v>6670</v>
      </c>
      <c r="G475" s="47" t="s">
        <v>6669</v>
      </c>
      <c r="H475" s="47">
        <v>2019</v>
      </c>
      <c r="I475" s="47" t="s">
        <v>9767</v>
      </c>
      <c r="J475" s="47">
        <v>33489</v>
      </c>
      <c r="K475" s="48">
        <v>88210</v>
      </c>
      <c r="L475" s="47" t="s">
        <v>6602</v>
      </c>
      <c r="M475" s="47">
        <v>0</v>
      </c>
      <c r="N475" s="47" t="s">
        <v>9766</v>
      </c>
      <c r="O475" s="46">
        <v>0.71</v>
      </c>
      <c r="P475" s="47" t="s">
        <v>9765</v>
      </c>
      <c r="Q475" s="47" t="s">
        <v>6646</v>
      </c>
      <c r="R475" s="47" t="s">
        <v>6601</v>
      </c>
      <c r="S475" s="46">
        <v>0</v>
      </c>
    </row>
    <row r="476" spans="1:19" ht="99.95" customHeight="1">
      <c r="A476" s="47" t="s">
        <v>9761</v>
      </c>
      <c r="B476" s="47" t="s">
        <v>9758</v>
      </c>
      <c r="C476" s="47" t="s">
        <v>9764</v>
      </c>
      <c r="D476" s="47" t="s">
        <v>9763</v>
      </c>
      <c r="E476" s="47" t="s">
        <v>9762</v>
      </c>
      <c r="F476" s="47" t="s">
        <v>6642</v>
      </c>
      <c r="G476" s="47" t="s">
        <v>6678</v>
      </c>
      <c r="H476" s="47">
        <v>2018</v>
      </c>
      <c r="I476" s="47" t="s">
        <v>9760</v>
      </c>
      <c r="J476" s="47">
        <v>40321</v>
      </c>
      <c r="K476" s="48">
        <v>6019</v>
      </c>
      <c r="L476" s="47" t="s">
        <v>6602</v>
      </c>
      <c r="M476" s="47">
        <v>0</v>
      </c>
      <c r="N476" s="47" t="s">
        <v>9759</v>
      </c>
      <c r="O476" s="46">
        <v>0.55000000000000004</v>
      </c>
      <c r="P476" s="47" t="s">
        <v>9758</v>
      </c>
      <c r="Q476" s="47" t="s">
        <v>6602</v>
      </c>
      <c r="R476" s="47" t="s">
        <v>6601</v>
      </c>
      <c r="S476" s="46">
        <v>0</v>
      </c>
    </row>
    <row r="477" spans="1:19" ht="99.95" customHeight="1">
      <c r="A477" s="47" t="s">
        <v>9755</v>
      </c>
      <c r="B477" s="47" t="s">
        <v>9752</v>
      </c>
      <c r="C477" s="47" t="s">
        <v>9757</v>
      </c>
      <c r="D477" s="47" t="s">
        <v>9756</v>
      </c>
      <c r="E477" s="47" t="s">
        <v>7234</v>
      </c>
      <c r="F477" s="47" t="s">
        <v>6670</v>
      </c>
      <c r="G477" s="47" t="s">
        <v>6669</v>
      </c>
      <c r="H477" s="47">
        <v>2019</v>
      </c>
      <c r="I477" s="47" t="s">
        <v>9754</v>
      </c>
      <c r="J477" s="47">
        <v>0</v>
      </c>
      <c r="K477" s="48">
        <v>48780</v>
      </c>
      <c r="L477" s="47" t="s">
        <v>6602</v>
      </c>
      <c r="M477" s="47">
        <v>0</v>
      </c>
      <c r="N477" s="47" t="s">
        <v>9753</v>
      </c>
      <c r="O477" s="46">
        <v>0.71</v>
      </c>
      <c r="P477" s="47" t="s">
        <v>9752</v>
      </c>
      <c r="Q477" s="47" t="s">
        <v>6602</v>
      </c>
      <c r="R477" s="47" t="s">
        <v>6601</v>
      </c>
      <c r="S477" s="46">
        <v>0</v>
      </c>
    </row>
    <row r="478" spans="1:19" ht="99.95" customHeight="1">
      <c r="A478" s="47" t="s">
        <v>6602</v>
      </c>
      <c r="B478" s="47" t="s">
        <v>9751</v>
      </c>
      <c r="C478" s="47" t="s">
        <v>9751</v>
      </c>
      <c r="D478" s="47" t="s">
        <v>9751</v>
      </c>
      <c r="E478" s="47" t="s">
        <v>6720</v>
      </c>
      <c r="F478" s="47" t="s">
        <v>6719</v>
      </c>
      <c r="G478" s="47" t="s">
        <v>6719</v>
      </c>
      <c r="H478" s="47">
        <v>1996</v>
      </c>
      <c r="I478" s="47" t="s">
        <v>6602</v>
      </c>
      <c r="J478" s="47">
        <v>0</v>
      </c>
      <c r="K478" s="48">
        <v>0</v>
      </c>
      <c r="L478" s="47" t="s">
        <v>6602</v>
      </c>
      <c r="M478" s="47">
        <v>0</v>
      </c>
      <c r="N478" s="47">
        <v>0</v>
      </c>
      <c r="O478" s="46">
        <v>0.55000000000000004</v>
      </c>
      <c r="P478" s="47" t="s">
        <v>6602</v>
      </c>
      <c r="Q478" s="47" t="s">
        <v>6602</v>
      </c>
      <c r="R478" s="47" t="s">
        <v>6601</v>
      </c>
      <c r="S478" s="46">
        <v>0</v>
      </c>
    </row>
    <row r="479" spans="1:19" ht="99.95" customHeight="1">
      <c r="A479" s="47" t="s">
        <v>9748</v>
      </c>
      <c r="B479" s="47" t="s">
        <v>9749</v>
      </c>
      <c r="C479" s="47" t="s">
        <v>9750</v>
      </c>
      <c r="D479" s="47" t="s">
        <v>9749</v>
      </c>
      <c r="E479" s="47" t="s">
        <v>8398</v>
      </c>
      <c r="F479" s="47" t="s">
        <v>6837</v>
      </c>
      <c r="G479" s="47" t="s">
        <v>6669</v>
      </c>
      <c r="H479" s="47">
        <v>2017</v>
      </c>
      <c r="I479" s="47" t="s">
        <v>6602</v>
      </c>
      <c r="J479" s="47">
        <v>0</v>
      </c>
      <c r="K479" s="48">
        <v>3533</v>
      </c>
      <c r="L479" s="47" t="s">
        <v>6602</v>
      </c>
      <c r="M479" s="47">
        <v>0</v>
      </c>
      <c r="N479" s="47" t="s">
        <v>9747</v>
      </c>
      <c r="O479" s="46">
        <v>0.55000000000000004</v>
      </c>
      <c r="P479" s="47" t="s">
        <v>6602</v>
      </c>
      <c r="Q479" s="47" t="s">
        <v>6602</v>
      </c>
      <c r="R479" s="47" t="s">
        <v>6601</v>
      </c>
      <c r="S479" s="46">
        <v>0</v>
      </c>
    </row>
    <row r="480" spans="1:19" ht="99.95" customHeight="1">
      <c r="A480" s="47" t="s">
        <v>9744</v>
      </c>
      <c r="B480" s="47" t="s">
        <v>9741</v>
      </c>
      <c r="C480" s="47" t="s">
        <v>9746</v>
      </c>
      <c r="D480" s="47" t="s">
        <v>9745</v>
      </c>
      <c r="E480" s="47" t="s">
        <v>9247</v>
      </c>
      <c r="F480" s="47" t="s">
        <v>6670</v>
      </c>
      <c r="G480" s="47" t="s">
        <v>6669</v>
      </c>
      <c r="H480" s="47">
        <v>2019</v>
      </c>
      <c r="I480" s="47" t="s">
        <v>9743</v>
      </c>
      <c r="J480" s="47">
        <v>0</v>
      </c>
      <c r="K480" s="48">
        <v>28747</v>
      </c>
      <c r="L480" s="47" t="s">
        <v>6602</v>
      </c>
      <c r="M480" s="47">
        <v>0</v>
      </c>
      <c r="N480" s="47" t="s">
        <v>9742</v>
      </c>
      <c r="O480" s="46">
        <v>0.71</v>
      </c>
      <c r="P480" s="47" t="s">
        <v>9741</v>
      </c>
      <c r="Q480" s="47" t="s">
        <v>6602</v>
      </c>
      <c r="R480" s="47" t="s">
        <v>6601</v>
      </c>
      <c r="S480" s="46">
        <v>0</v>
      </c>
    </row>
    <row r="481" spans="1:19" ht="99.95" customHeight="1">
      <c r="A481" s="47" t="s">
        <v>9737</v>
      </c>
      <c r="B481" s="47" t="s">
        <v>9734</v>
      </c>
      <c r="C481" s="47" t="s">
        <v>9740</v>
      </c>
      <c r="D481" s="47" t="s">
        <v>9739</v>
      </c>
      <c r="E481" s="47" t="s">
        <v>9738</v>
      </c>
      <c r="F481" s="47" t="s">
        <v>6732</v>
      </c>
      <c r="G481" s="47" t="s">
        <v>6625</v>
      </c>
      <c r="H481" s="47">
        <v>2021</v>
      </c>
      <c r="I481" s="47" t="s">
        <v>9736</v>
      </c>
      <c r="J481" s="47">
        <v>5636</v>
      </c>
      <c r="K481" s="48">
        <v>10493</v>
      </c>
      <c r="L481" s="47" t="s">
        <v>6602</v>
      </c>
      <c r="M481" s="47">
        <v>0</v>
      </c>
      <c r="N481" s="47" t="s">
        <v>9735</v>
      </c>
      <c r="O481" s="46">
        <v>0.55000000000000004</v>
      </c>
      <c r="P481" s="47" t="s">
        <v>9734</v>
      </c>
      <c r="Q481" s="47" t="s">
        <v>6602</v>
      </c>
      <c r="R481" s="47" t="s">
        <v>6601</v>
      </c>
      <c r="S481" s="46">
        <v>0</v>
      </c>
    </row>
    <row r="482" spans="1:19" ht="99.95" customHeight="1">
      <c r="A482" s="47" t="s">
        <v>9731</v>
      </c>
      <c r="B482" s="47" t="s">
        <v>9728</v>
      </c>
      <c r="C482" s="47" t="s">
        <v>9733</v>
      </c>
      <c r="D482" s="47" t="s">
        <v>9732</v>
      </c>
      <c r="E482" s="47" t="s">
        <v>8128</v>
      </c>
      <c r="F482" s="47" t="s">
        <v>6732</v>
      </c>
      <c r="G482" s="47" t="s">
        <v>7421</v>
      </c>
      <c r="H482" s="47">
        <v>2021</v>
      </c>
      <c r="I482" s="47" t="s">
        <v>9730</v>
      </c>
      <c r="J482" s="47">
        <v>11907</v>
      </c>
      <c r="K482" s="48">
        <v>17061</v>
      </c>
      <c r="L482" s="47" t="s">
        <v>6602</v>
      </c>
      <c r="M482" s="47">
        <v>0</v>
      </c>
      <c r="N482" s="47" t="s">
        <v>9729</v>
      </c>
      <c r="O482" s="46">
        <v>0.55000000000000004</v>
      </c>
      <c r="P482" s="47" t="s">
        <v>9728</v>
      </c>
      <c r="Q482" s="47" t="s">
        <v>6602</v>
      </c>
      <c r="R482" s="47" t="s">
        <v>6601</v>
      </c>
      <c r="S482" s="46">
        <v>0</v>
      </c>
    </row>
    <row r="483" spans="1:19" ht="99.95" customHeight="1">
      <c r="A483" s="47" t="s">
        <v>9725</v>
      </c>
      <c r="B483" s="47" t="s">
        <v>9722</v>
      </c>
      <c r="C483" s="47" t="s">
        <v>9727</v>
      </c>
      <c r="D483" s="47" t="s">
        <v>9726</v>
      </c>
      <c r="E483" s="47" t="s">
        <v>6802</v>
      </c>
      <c r="F483" s="47" t="s">
        <v>6642</v>
      </c>
      <c r="G483" s="47" t="s">
        <v>6641</v>
      </c>
      <c r="H483" s="47">
        <v>2018</v>
      </c>
      <c r="I483" s="47" t="s">
        <v>9724</v>
      </c>
      <c r="J483" s="47">
        <v>0</v>
      </c>
      <c r="K483" s="48">
        <v>32941</v>
      </c>
      <c r="L483" s="47" t="s">
        <v>6602</v>
      </c>
      <c r="M483" s="47">
        <v>0</v>
      </c>
      <c r="N483" s="47" t="s">
        <v>9723</v>
      </c>
      <c r="O483" s="46">
        <v>0.71</v>
      </c>
      <c r="P483" s="47" t="s">
        <v>9722</v>
      </c>
      <c r="Q483" s="47" t="s">
        <v>6646</v>
      </c>
      <c r="R483" s="47" t="s">
        <v>6601</v>
      </c>
      <c r="S483" s="46">
        <v>0</v>
      </c>
    </row>
    <row r="484" spans="1:19" ht="99.95" customHeight="1">
      <c r="A484" s="47" t="s">
        <v>9718</v>
      </c>
      <c r="B484" s="47" t="s">
        <v>9715</v>
      </c>
      <c r="C484" s="47" t="s">
        <v>9721</v>
      </c>
      <c r="D484" s="47" t="s">
        <v>9720</v>
      </c>
      <c r="E484" s="47" t="s">
        <v>9719</v>
      </c>
      <c r="F484" s="47" t="s">
        <v>6626</v>
      </c>
      <c r="G484" s="47" t="s">
        <v>6844</v>
      </c>
      <c r="H484" s="47">
        <v>2021</v>
      </c>
      <c r="I484" s="47" t="s">
        <v>9717</v>
      </c>
      <c r="J484" s="47">
        <v>0</v>
      </c>
      <c r="K484" s="48">
        <v>15463</v>
      </c>
      <c r="L484" s="47" t="s">
        <v>6602</v>
      </c>
      <c r="M484" s="47">
        <v>0</v>
      </c>
      <c r="N484" s="47" t="s">
        <v>9716</v>
      </c>
      <c r="O484" s="46">
        <v>0.71</v>
      </c>
      <c r="P484" s="47" t="s">
        <v>9715</v>
      </c>
      <c r="Q484" s="47" t="s">
        <v>6602</v>
      </c>
      <c r="R484" s="47" t="s">
        <v>6601</v>
      </c>
      <c r="S484" s="46">
        <v>0</v>
      </c>
    </row>
    <row r="485" spans="1:19" ht="99.95" customHeight="1">
      <c r="A485" s="47" t="s">
        <v>6602</v>
      </c>
      <c r="B485" s="47" t="s">
        <v>9714</v>
      </c>
      <c r="C485" s="47" t="s">
        <v>6602</v>
      </c>
      <c r="D485" s="47" t="s">
        <v>9714</v>
      </c>
      <c r="E485" s="47" t="s">
        <v>8569</v>
      </c>
      <c r="F485" s="47" t="s">
        <v>6719</v>
      </c>
      <c r="G485" s="47" t="s">
        <v>6719</v>
      </c>
      <c r="H485" s="47">
        <v>1996</v>
      </c>
      <c r="I485" s="47" t="s">
        <v>6602</v>
      </c>
      <c r="J485" s="47">
        <v>0</v>
      </c>
      <c r="K485" s="48">
        <v>0</v>
      </c>
      <c r="L485" s="47" t="s">
        <v>6602</v>
      </c>
      <c r="M485" s="47">
        <v>0</v>
      </c>
      <c r="N485" s="47">
        <v>0</v>
      </c>
      <c r="O485" s="46">
        <v>0.71</v>
      </c>
      <c r="P485" s="47" t="s">
        <v>6602</v>
      </c>
      <c r="Q485" s="47" t="s">
        <v>6602</v>
      </c>
      <c r="R485" s="47" t="s">
        <v>6601</v>
      </c>
      <c r="S485" s="46">
        <v>0</v>
      </c>
    </row>
    <row r="486" spans="1:19" ht="99.95" customHeight="1">
      <c r="A486" s="47" t="s">
        <v>9710</v>
      </c>
      <c r="B486" s="47" t="s">
        <v>9713</v>
      </c>
      <c r="C486" s="47" t="s">
        <v>9712</v>
      </c>
      <c r="D486" s="47" t="s">
        <v>9711</v>
      </c>
      <c r="E486" s="47" t="s">
        <v>7042</v>
      </c>
      <c r="F486" s="47" t="s">
        <v>7731</v>
      </c>
      <c r="G486" s="47" t="s">
        <v>7730</v>
      </c>
      <c r="H486" s="47">
        <v>2016</v>
      </c>
      <c r="I486" s="47" t="s">
        <v>9709</v>
      </c>
      <c r="J486" s="47">
        <v>0</v>
      </c>
      <c r="K486" s="48">
        <v>4266</v>
      </c>
      <c r="L486" s="47" t="s">
        <v>6602</v>
      </c>
      <c r="M486" s="47">
        <v>0</v>
      </c>
      <c r="N486" s="47" t="s">
        <v>9708</v>
      </c>
      <c r="O486" s="46">
        <v>0.55000000000000004</v>
      </c>
      <c r="P486" s="47" t="s">
        <v>9707</v>
      </c>
      <c r="Q486" s="47" t="s">
        <v>6602</v>
      </c>
      <c r="R486" s="47" t="s">
        <v>6601</v>
      </c>
      <c r="S486" s="46">
        <v>0</v>
      </c>
    </row>
    <row r="487" spans="1:19" ht="99.95" customHeight="1">
      <c r="A487" s="47" t="s">
        <v>9704</v>
      </c>
      <c r="B487" s="47" t="s">
        <v>9701</v>
      </c>
      <c r="C487" s="47" t="s">
        <v>9706</v>
      </c>
      <c r="D487" s="47" t="s">
        <v>9705</v>
      </c>
      <c r="E487" s="47" t="s">
        <v>8230</v>
      </c>
      <c r="F487" s="47" t="s">
        <v>6642</v>
      </c>
      <c r="G487" s="47" t="s">
        <v>6641</v>
      </c>
      <c r="H487" s="47">
        <v>2021</v>
      </c>
      <c r="I487" s="47" t="s">
        <v>9703</v>
      </c>
      <c r="J487" s="47">
        <v>13471</v>
      </c>
      <c r="K487" s="48">
        <v>18458</v>
      </c>
      <c r="L487" s="47" t="s">
        <v>6602</v>
      </c>
      <c r="M487" s="47">
        <v>0</v>
      </c>
      <c r="N487" s="47" t="s">
        <v>9702</v>
      </c>
      <c r="O487" s="46">
        <v>0.71</v>
      </c>
      <c r="P487" s="47" t="s">
        <v>9701</v>
      </c>
      <c r="Q487" s="47" t="s">
        <v>6602</v>
      </c>
      <c r="R487" s="47" t="s">
        <v>6601</v>
      </c>
      <c r="S487" s="46">
        <v>0</v>
      </c>
    </row>
    <row r="488" spans="1:19" ht="99.95" customHeight="1">
      <c r="A488" s="47" t="s">
        <v>6602</v>
      </c>
      <c r="B488" s="47" t="s">
        <v>9700</v>
      </c>
      <c r="C488" s="47" t="s">
        <v>9700</v>
      </c>
      <c r="D488" s="47" t="s">
        <v>9700</v>
      </c>
      <c r="E488" s="47" t="s">
        <v>6720</v>
      </c>
      <c r="F488" s="47" t="s">
        <v>6719</v>
      </c>
      <c r="G488" s="47" t="s">
        <v>6719</v>
      </c>
      <c r="H488" s="47">
        <v>1996</v>
      </c>
      <c r="I488" s="47" t="s">
        <v>6602</v>
      </c>
      <c r="J488" s="47">
        <v>0</v>
      </c>
      <c r="K488" s="48">
        <v>0</v>
      </c>
      <c r="L488" s="47" t="s">
        <v>6602</v>
      </c>
      <c r="M488" s="47">
        <v>0</v>
      </c>
      <c r="N488" s="47">
        <v>0</v>
      </c>
      <c r="O488" s="46">
        <v>0.55000000000000004</v>
      </c>
      <c r="P488" s="47" t="s">
        <v>6602</v>
      </c>
      <c r="Q488" s="47" t="s">
        <v>6602</v>
      </c>
      <c r="R488" s="47" t="s">
        <v>6601</v>
      </c>
      <c r="S488" s="46">
        <v>0</v>
      </c>
    </row>
    <row r="489" spans="1:19" ht="99.95" customHeight="1">
      <c r="A489" s="47" t="s">
        <v>9697</v>
      </c>
      <c r="B489" s="47" t="s">
        <v>9694</v>
      </c>
      <c r="C489" s="47" t="s">
        <v>9699</v>
      </c>
      <c r="D489" s="47" t="s">
        <v>9698</v>
      </c>
      <c r="E489" s="47" t="s">
        <v>8128</v>
      </c>
      <c r="F489" s="47" t="s">
        <v>6626</v>
      </c>
      <c r="G489" s="47" t="s">
        <v>6625</v>
      </c>
      <c r="H489" s="47">
        <v>2021</v>
      </c>
      <c r="I489" s="47" t="s">
        <v>9696</v>
      </c>
      <c r="J489" s="47">
        <v>15138</v>
      </c>
      <c r="K489" s="48">
        <v>29637</v>
      </c>
      <c r="L489" s="47" t="s">
        <v>6602</v>
      </c>
      <c r="M489" s="47">
        <v>0</v>
      </c>
      <c r="N489" s="47" t="s">
        <v>9695</v>
      </c>
      <c r="O489" s="46">
        <v>0.71</v>
      </c>
      <c r="P489" s="47" t="s">
        <v>9694</v>
      </c>
      <c r="Q489" s="47" t="s">
        <v>6602</v>
      </c>
      <c r="R489" s="47" t="s">
        <v>6601</v>
      </c>
      <c r="S489" s="46">
        <v>0</v>
      </c>
    </row>
    <row r="490" spans="1:19" ht="99.95" customHeight="1">
      <c r="A490" s="47" t="s">
        <v>9690</v>
      </c>
      <c r="B490" s="47" t="s">
        <v>9687</v>
      </c>
      <c r="C490" s="47" t="s">
        <v>9693</v>
      </c>
      <c r="D490" s="47" t="s">
        <v>9692</v>
      </c>
      <c r="E490" s="47" t="s">
        <v>9691</v>
      </c>
      <c r="F490" s="47" t="s">
        <v>6608</v>
      </c>
      <c r="G490" s="47" t="s">
        <v>6764</v>
      </c>
      <c r="H490" s="47">
        <v>2021</v>
      </c>
      <c r="I490" s="47" t="s">
        <v>9689</v>
      </c>
      <c r="J490" s="47">
        <v>13359</v>
      </c>
      <c r="K490" s="48">
        <v>13400</v>
      </c>
      <c r="L490" s="47" t="s">
        <v>6602</v>
      </c>
      <c r="M490" s="47">
        <v>0</v>
      </c>
      <c r="N490" s="47" t="s">
        <v>9688</v>
      </c>
      <c r="O490" s="46">
        <v>0.55000000000000004</v>
      </c>
      <c r="P490" s="47" t="s">
        <v>9687</v>
      </c>
      <c r="Q490" s="47" t="s">
        <v>6602</v>
      </c>
      <c r="R490" s="47" t="s">
        <v>6601</v>
      </c>
      <c r="S490" s="46">
        <v>0</v>
      </c>
    </row>
    <row r="491" spans="1:19" ht="99.95" customHeight="1">
      <c r="A491" s="47" t="s">
        <v>9685</v>
      </c>
      <c r="B491" s="47" t="s">
        <v>9682</v>
      </c>
      <c r="C491" s="47" t="s">
        <v>6602</v>
      </c>
      <c r="D491" s="47" t="s">
        <v>9686</v>
      </c>
      <c r="E491" s="47" t="s">
        <v>8826</v>
      </c>
      <c r="F491" s="47" t="s">
        <v>7954</v>
      </c>
      <c r="G491" s="47" t="s">
        <v>7875</v>
      </c>
      <c r="H491" s="47">
        <v>2007</v>
      </c>
      <c r="I491" s="47" t="s">
        <v>9684</v>
      </c>
      <c r="J491" s="47">
        <v>178655</v>
      </c>
      <c r="K491" s="48">
        <v>196768</v>
      </c>
      <c r="L491" s="47" t="s">
        <v>6602</v>
      </c>
      <c r="M491" s="47">
        <v>0</v>
      </c>
      <c r="N491" s="47" t="s">
        <v>9683</v>
      </c>
      <c r="O491" s="46">
        <v>0.71</v>
      </c>
      <c r="P491" s="47" t="s">
        <v>9682</v>
      </c>
      <c r="Q491" s="47" t="s">
        <v>6602</v>
      </c>
      <c r="R491" s="47" t="s">
        <v>6601</v>
      </c>
      <c r="S491" s="46">
        <v>0</v>
      </c>
    </row>
    <row r="492" spans="1:19" ht="99.95" customHeight="1">
      <c r="A492" s="47" t="s">
        <v>9679</v>
      </c>
      <c r="B492" s="47" t="s">
        <v>9676</v>
      </c>
      <c r="C492" s="47" t="s">
        <v>9681</v>
      </c>
      <c r="D492" s="47" t="s">
        <v>9680</v>
      </c>
      <c r="E492" s="47" t="s">
        <v>7484</v>
      </c>
      <c r="F492" s="47" t="s">
        <v>6642</v>
      </c>
      <c r="G492" s="47" t="s">
        <v>6641</v>
      </c>
      <c r="H492" s="47">
        <v>2018</v>
      </c>
      <c r="I492" s="47" t="s">
        <v>9678</v>
      </c>
      <c r="J492" s="47">
        <v>0</v>
      </c>
      <c r="K492" s="48">
        <v>8501</v>
      </c>
      <c r="L492" s="47" t="s">
        <v>6602</v>
      </c>
      <c r="M492" s="47">
        <v>0</v>
      </c>
      <c r="N492" s="47" t="s">
        <v>9677</v>
      </c>
      <c r="O492" s="46">
        <v>0.55000000000000004</v>
      </c>
      <c r="P492" s="47" t="s">
        <v>9676</v>
      </c>
      <c r="Q492" s="47" t="s">
        <v>6602</v>
      </c>
      <c r="R492" s="47" t="s">
        <v>6601</v>
      </c>
      <c r="S492" s="46">
        <v>0</v>
      </c>
    </row>
    <row r="493" spans="1:19" ht="99.95" customHeight="1">
      <c r="A493" s="47" t="s">
        <v>9673</v>
      </c>
      <c r="B493" s="47" t="s">
        <v>9670</v>
      </c>
      <c r="C493" s="47" t="s">
        <v>9675</v>
      </c>
      <c r="D493" s="47" t="s">
        <v>9674</v>
      </c>
      <c r="E493" s="47" t="s">
        <v>6757</v>
      </c>
      <c r="F493" s="47" t="s">
        <v>6617</v>
      </c>
      <c r="G493" s="47" t="s">
        <v>7081</v>
      </c>
      <c r="H493" s="47">
        <v>2021</v>
      </c>
      <c r="I493" s="47" t="s">
        <v>9672</v>
      </c>
      <c r="J493" s="47">
        <v>8065</v>
      </c>
      <c r="K493" s="48">
        <v>10429</v>
      </c>
      <c r="L493" s="47" t="s">
        <v>6602</v>
      </c>
      <c r="M493" s="47">
        <v>0</v>
      </c>
      <c r="N493" s="47" t="s">
        <v>9671</v>
      </c>
      <c r="O493" s="46">
        <v>0.55000000000000004</v>
      </c>
      <c r="P493" s="47" t="s">
        <v>9670</v>
      </c>
      <c r="Q493" s="47" t="s">
        <v>6602</v>
      </c>
      <c r="R493" s="47" t="s">
        <v>6601</v>
      </c>
      <c r="S493" s="46">
        <v>0</v>
      </c>
    </row>
    <row r="494" spans="1:19" ht="99.95" customHeight="1">
      <c r="A494" s="47" t="s">
        <v>9667</v>
      </c>
      <c r="B494" s="47" t="s">
        <v>9664</v>
      </c>
      <c r="C494" s="47" t="s">
        <v>9669</v>
      </c>
      <c r="D494" s="47" t="s">
        <v>9668</v>
      </c>
      <c r="E494" s="47" t="s">
        <v>9247</v>
      </c>
      <c r="F494" s="47" t="s">
        <v>6670</v>
      </c>
      <c r="G494" s="47" t="s">
        <v>6669</v>
      </c>
      <c r="H494" s="47">
        <v>2019</v>
      </c>
      <c r="I494" s="47" t="s">
        <v>9666</v>
      </c>
      <c r="J494" s="47">
        <v>0</v>
      </c>
      <c r="K494" s="48">
        <v>61044</v>
      </c>
      <c r="L494" s="47" t="s">
        <v>6602</v>
      </c>
      <c r="M494" s="47">
        <v>0</v>
      </c>
      <c r="N494" s="47" t="s">
        <v>9665</v>
      </c>
      <c r="O494" s="46">
        <v>0.71</v>
      </c>
      <c r="P494" s="47" t="s">
        <v>9664</v>
      </c>
      <c r="Q494" s="47" t="s">
        <v>6602</v>
      </c>
      <c r="R494" s="47" t="s">
        <v>6601</v>
      </c>
      <c r="S494" s="46">
        <v>0</v>
      </c>
    </row>
    <row r="495" spans="1:19" ht="99.95" customHeight="1">
      <c r="A495" s="47" t="s">
        <v>9661</v>
      </c>
      <c r="B495" s="47" t="s">
        <v>9658</v>
      </c>
      <c r="C495" s="47" t="s">
        <v>9663</v>
      </c>
      <c r="D495" s="47" t="s">
        <v>9662</v>
      </c>
      <c r="E495" s="47" t="s">
        <v>7915</v>
      </c>
      <c r="F495" s="47" t="s">
        <v>6626</v>
      </c>
      <c r="G495" s="47" t="s">
        <v>6625</v>
      </c>
      <c r="H495" s="47">
        <v>2021</v>
      </c>
      <c r="I495" s="47" t="s">
        <v>9660</v>
      </c>
      <c r="J495" s="47">
        <v>7869</v>
      </c>
      <c r="K495" s="48">
        <v>18718</v>
      </c>
      <c r="L495" s="47" t="s">
        <v>6602</v>
      </c>
      <c r="M495" s="47">
        <v>0</v>
      </c>
      <c r="N495" s="47" t="s">
        <v>9659</v>
      </c>
      <c r="O495" s="46">
        <v>0.55000000000000004</v>
      </c>
      <c r="P495" s="47" t="s">
        <v>9658</v>
      </c>
      <c r="Q495" s="47" t="s">
        <v>6602</v>
      </c>
      <c r="R495" s="47" t="s">
        <v>6601</v>
      </c>
      <c r="S495" s="46">
        <v>0</v>
      </c>
    </row>
    <row r="496" spans="1:19" ht="99.95" customHeight="1">
      <c r="A496" s="47" t="s">
        <v>9655</v>
      </c>
      <c r="B496" s="47" t="s">
        <v>9652</v>
      </c>
      <c r="C496" s="47" t="s">
        <v>9657</v>
      </c>
      <c r="D496" s="47" t="s">
        <v>9656</v>
      </c>
      <c r="E496" s="47" t="s">
        <v>7027</v>
      </c>
      <c r="F496" s="47" t="s">
        <v>7215</v>
      </c>
      <c r="G496" s="47" t="s">
        <v>7025</v>
      </c>
      <c r="H496" s="47">
        <v>2013</v>
      </c>
      <c r="I496" s="47" t="s">
        <v>9654</v>
      </c>
      <c r="J496" s="47">
        <v>0</v>
      </c>
      <c r="K496" s="48">
        <v>5857</v>
      </c>
      <c r="L496" s="47" t="s">
        <v>6602</v>
      </c>
      <c r="M496" s="47">
        <v>0</v>
      </c>
      <c r="N496" s="47" t="s">
        <v>9653</v>
      </c>
      <c r="O496" s="46">
        <v>0.55000000000000004</v>
      </c>
      <c r="P496" s="47" t="s">
        <v>9652</v>
      </c>
      <c r="Q496" s="47" t="s">
        <v>6602</v>
      </c>
      <c r="R496" s="47" t="s">
        <v>6601</v>
      </c>
      <c r="S496" s="46">
        <v>0</v>
      </c>
    </row>
    <row r="497" spans="1:19" ht="99.95" customHeight="1">
      <c r="A497" s="47" t="s">
        <v>9649</v>
      </c>
      <c r="B497" s="47" t="s">
        <v>9646</v>
      </c>
      <c r="C497" s="47" t="s">
        <v>9651</v>
      </c>
      <c r="D497" s="47" t="s">
        <v>9650</v>
      </c>
      <c r="E497" s="47" t="s">
        <v>7149</v>
      </c>
      <c r="F497" s="47" t="s">
        <v>6670</v>
      </c>
      <c r="G497" s="47" t="s">
        <v>6669</v>
      </c>
      <c r="H497" s="47">
        <v>2019</v>
      </c>
      <c r="I497" s="47" t="s">
        <v>9648</v>
      </c>
      <c r="J497" s="47">
        <v>0</v>
      </c>
      <c r="K497" s="48">
        <v>91505</v>
      </c>
      <c r="L497" s="47" t="s">
        <v>6602</v>
      </c>
      <c r="M497" s="47">
        <v>0</v>
      </c>
      <c r="N497" s="47" t="s">
        <v>9647</v>
      </c>
      <c r="O497" s="46">
        <v>0.71</v>
      </c>
      <c r="P497" s="47" t="s">
        <v>9646</v>
      </c>
      <c r="Q497" s="47" t="s">
        <v>6602</v>
      </c>
      <c r="R497" s="47" t="s">
        <v>6601</v>
      </c>
      <c r="S497" s="46">
        <v>0</v>
      </c>
    </row>
    <row r="498" spans="1:19" ht="99.95" customHeight="1">
      <c r="A498" s="47" t="s">
        <v>9643</v>
      </c>
      <c r="B498" s="47" t="s">
        <v>9640</v>
      </c>
      <c r="C498" s="47" t="s">
        <v>9645</v>
      </c>
      <c r="D498" s="47" t="s">
        <v>9644</v>
      </c>
      <c r="E498" s="47" t="s">
        <v>6618</v>
      </c>
      <c r="F498" s="47" t="s">
        <v>6626</v>
      </c>
      <c r="G498" s="47" t="s">
        <v>6844</v>
      </c>
      <c r="H498" s="47">
        <v>2021</v>
      </c>
      <c r="I498" s="47" t="s">
        <v>9642</v>
      </c>
      <c r="J498" s="47">
        <v>13947</v>
      </c>
      <c r="K498" s="48">
        <v>26888</v>
      </c>
      <c r="L498" s="47" t="s">
        <v>6602</v>
      </c>
      <c r="M498" s="47">
        <v>0</v>
      </c>
      <c r="N498" s="47" t="s">
        <v>9641</v>
      </c>
      <c r="O498" s="46">
        <v>0.55000000000000004</v>
      </c>
      <c r="P498" s="47" t="s">
        <v>9640</v>
      </c>
      <c r="Q498" s="47" t="s">
        <v>6602</v>
      </c>
      <c r="R498" s="47" t="s">
        <v>6601</v>
      </c>
      <c r="S498" s="46">
        <v>0</v>
      </c>
    </row>
    <row r="499" spans="1:19" ht="99.95" customHeight="1">
      <c r="A499" s="47" t="s">
        <v>9637</v>
      </c>
      <c r="B499" s="47" t="s">
        <v>9634</v>
      </c>
      <c r="C499" s="47" t="s">
        <v>9639</v>
      </c>
      <c r="D499" s="47" t="s">
        <v>9638</v>
      </c>
      <c r="E499" s="47" t="s">
        <v>6927</v>
      </c>
      <c r="F499" s="47" t="s">
        <v>6642</v>
      </c>
      <c r="G499" s="47" t="s">
        <v>6678</v>
      </c>
      <c r="H499" s="47">
        <v>2019</v>
      </c>
      <c r="I499" s="47" t="s">
        <v>9636</v>
      </c>
      <c r="J499" s="47">
        <v>47929</v>
      </c>
      <c r="K499" s="48">
        <v>10328</v>
      </c>
      <c r="L499" s="47" t="s">
        <v>6602</v>
      </c>
      <c r="M499" s="47">
        <v>0</v>
      </c>
      <c r="N499" s="47" t="s">
        <v>9635</v>
      </c>
      <c r="O499" s="46">
        <v>0.55000000000000004</v>
      </c>
      <c r="P499" s="47" t="s">
        <v>9634</v>
      </c>
      <c r="Q499" s="47" t="s">
        <v>6602</v>
      </c>
      <c r="R499" s="47" t="s">
        <v>6601</v>
      </c>
      <c r="S499" s="46">
        <v>0</v>
      </c>
    </row>
    <row r="500" spans="1:19" ht="99.95" customHeight="1">
      <c r="A500" s="47" t="s">
        <v>9630</v>
      </c>
      <c r="B500" s="47" t="s">
        <v>9633</v>
      </c>
      <c r="C500" s="47" t="s">
        <v>9632</v>
      </c>
      <c r="D500" s="47" t="s">
        <v>9631</v>
      </c>
      <c r="E500" s="47" t="s">
        <v>6882</v>
      </c>
      <c r="F500" s="47" t="s">
        <v>6670</v>
      </c>
      <c r="G500" s="47" t="s">
        <v>6669</v>
      </c>
      <c r="H500" s="47">
        <v>2019</v>
      </c>
      <c r="I500" s="47" t="s">
        <v>9629</v>
      </c>
      <c r="J500" s="47">
        <v>162545</v>
      </c>
      <c r="K500" s="48">
        <v>240031</v>
      </c>
      <c r="L500" s="47" t="s">
        <v>6602</v>
      </c>
      <c r="M500" s="47">
        <v>0</v>
      </c>
      <c r="N500" s="47" t="s">
        <v>9628</v>
      </c>
      <c r="O500" s="46">
        <v>0.71</v>
      </c>
      <c r="P500" s="47" t="s">
        <v>6602</v>
      </c>
      <c r="Q500" s="47" t="s">
        <v>6602</v>
      </c>
      <c r="R500" s="47" t="s">
        <v>6601</v>
      </c>
      <c r="S500" s="46">
        <v>0</v>
      </c>
    </row>
    <row r="501" spans="1:19" ht="99.95" customHeight="1">
      <c r="A501" s="47" t="s">
        <v>9624</v>
      </c>
      <c r="B501" s="47" t="s">
        <v>9622</v>
      </c>
      <c r="C501" s="47" t="s">
        <v>9627</v>
      </c>
      <c r="D501" s="47" t="s">
        <v>9626</v>
      </c>
      <c r="E501" s="47" t="s">
        <v>9625</v>
      </c>
      <c r="F501" s="47" t="s">
        <v>6642</v>
      </c>
      <c r="G501" s="47" t="s">
        <v>6700</v>
      </c>
      <c r="H501" s="47">
        <v>2021</v>
      </c>
      <c r="I501" s="47" t="s">
        <v>6602</v>
      </c>
      <c r="J501" s="47">
        <v>698</v>
      </c>
      <c r="K501" s="48">
        <v>1911</v>
      </c>
      <c r="L501" s="47" t="s">
        <v>6602</v>
      </c>
      <c r="M501" s="47">
        <v>0</v>
      </c>
      <c r="N501" s="47" t="s">
        <v>9623</v>
      </c>
      <c r="O501" s="46">
        <v>0.55000000000000004</v>
      </c>
      <c r="P501" s="47" t="s">
        <v>9622</v>
      </c>
      <c r="Q501" s="47" t="s">
        <v>6602</v>
      </c>
      <c r="R501" s="47" t="s">
        <v>6601</v>
      </c>
      <c r="S501" s="46">
        <v>0</v>
      </c>
    </row>
    <row r="502" spans="1:19" ht="99.95" customHeight="1">
      <c r="A502" s="47" t="s">
        <v>9618</v>
      </c>
      <c r="B502" s="47" t="s">
        <v>9621</v>
      </c>
      <c r="C502" s="47" t="s">
        <v>9620</v>
      </c>
      <c r="D502" s="47" t="s">
        <v>9619</v>
      </c>
      <c r="E502" s="47" t="s">
        <v>7149</v>
      </c>
      <c r="F502" s="47" t="s">
        <v>6642</v>
      </c>
      <c r="G502" s="47" t="s">
        <v>6641</v>
      </c>
      <c r="H502" s="47">
        <v>2017</v>
      </c>
      <c r="I502" s="47" t="s">
        <v>9617</v>
      </c>
      <c r="J502" s="47">
        <v>0</v>
      </c>
      <c r="K502" s="48">
        <v>49054</v>
      </c>
      <c r="L502" s="47" t="s">
        <v>6602</v>
      </c>
      <c r="M502" s="47">
        <v>0</v>
      </c>
      <c r="N502" s="47" t="s">
        <v>9616</v>
      </c>
      <c r="O502" s="46">
        <v>0.71</v>
      </c>
      <c r="P502" s="47" t="s">
        <v>9615</v>
      </c>
      <c r="Q502" s="47" t="s">
        <v>6602</v>
      </c>
      <c r="R502" s="47" t="s">
        <v>6601</v>
      </c>
      <c r="S502" s="46">
        <v>0</v>
      </c>
    </row>
    <row r="503" spans="1:19" ht="99.95" customHeight="1">
      <c r="A503" s="47" t="s">
        <v>9612</v>
      </c>
      <c r="B503" s="47" t="s">
        <v>9609</v>
      </c>
      <c r="C503" s="47" t="s">
        <v>9614</v>
      </c>
      <c r="D503" s="47" t="s">
        <v>9613</v>
      </c>
      <c r="E503" s="47" t="s">
        <v>6993</v>
      </c>
      <c r="F503" s="47" t="s">
        <v>6617</v>
      </c>
      <c r="G503" s="47" t="s">
        <v>6641</v>
      </c>
      <c r="H503" s="47">
        <v>2016</v>
      </c>
      <c r="I503" s="47" t="s">
        <v>9611</v>
      </c>
      <c r="J503" s="47">
        <v>20233</v>
      </c>
      <c r="K503" s="48">
        <v>51546</v>
      </c>
      <c r="L503" s="47" t="s">
        <v>6602</v>
      </c>
      <c r="M503" s="47">
        <v>0</v>
      </c>
      <c r="N503" s="47" t="s">
        <v>9610</v>
      </c>
      <c r="O503" s="46">
        <v>0.71</v>
      </c>
      <c r="P503" s="47" t="s">
        <v>9609</v>
      </c>
      <c r="Q503" s="47" t="s">
        <v>6602</v>
      </c>
      <c r="R503" s="47" t="s">
        <v>6601</v>
      </c>
      <c r="S503" s="46">
        <v>0</v>
      </c>
    </row>
    <row r="504" spans="1:19" ht="99.95" customHeight="1">
      <c r="A504" s="47" t="s">
        <v>9605</v>
      </c>
      <c r="B504" s="47" t="s">
        <v>9602</v>
      </c>
      <c r="C504" s="47" t="s">
        <v>9608</v>
      </c>
      <c r="D504" s="47" t="s">
        <v>9607</v>
      </c>
      <c r="E504" s="47" t="s">
        <v>9606</v>
      </c>
      <c r="F504" s="47" t="s">
        <v>6642</v>
      </c>
      <c r="G504" s="47" t="s">
        <v>6641</v>
      </c>
      <c r="H504" s="47">
        <v>2019</v>
      </c>
      <c r="I504" s="47" t="s">
        <v>9604</v>
      </c>
      <c r="J504" s="47">
        <v>46701</v>
      </c>
      <c r="K504" s="48">
        <v>126893</v>
      </c>
      <c r="L504" s="47" t="s">
        <v>6602</v>
      </c>
      <c r="M504" s="47">
        <v>0</v>
      </c>
      <c r="N504" s="47" t="s">
        <v>9603</v>
      </c>
      <c r="O504" s="46">
        <v>0.71</v>
      </c>
      <c r="P504" s="47" t="s">
        <v>9602</v>
      </c>
      <c r="Q504" s="47" t="s">
        <v>6602</v>
      </c>
      <c r="R504" s="47" t="s">
        <v>6601</v>
      </c>
      <c r="S504" s="46">
        <v>0</v>
      </c>
    </row>
    <row r="505" spans="1:19" ht="99.95" customHeight="1">
      <c r="A505" s="47" t="s">
        <v>9599</v>
      </c>
      <c r="B505" s="47" t="s">
        <v>9596</v>
      </c>
      <c r="C505" s="47" t="s">
        <v>9601</v>
      </c>
      <c r="D505" s="47" t="s">
        <v>9600</v>
      </c>
      <c r="E505" s="47" t="s">
        <v>7027</v>
      </c>
      <c r="F505" s="47" t="s">
        <v>6642</v>
      </c>
      <c r="G505" s="47" t="s">
        <v>6641</v>
      </c>
      <c r="H505" s="47">
        <v>2019</v>
      </c>
      <c r="I505" s="47" t="s">
        <v>9598</v>
      </c>
      <c r="J505" s="47">
        <v>102652</v>
      </c>
      <c r="K505" s="48">
        <v>212202</v>
      </c>
      <c r="L505" s="47" t="s">
        <v>6602</v>
      </c>
      <c r="M505" s="47">
        <v>0</v>
      </c>
      <c r="N505" s="47" t="s">
        <v>9597</v>
      </c>
      <c r="O505" s="46">
        <v>0.71</v>
      </c>
      <c r="P505" s="47" t="s">
        <v>9596</v>
      </c>
      <c r="Q505" s="47" t="s">
        <v>6736</v>
      </c>
      <c r="R505" s="47" t="s">
        <v>6601</v>
      </c>
      <c r="S505" s="46">
        <v>0</v>
      </c>
    </row>
    <row r="506" spans="1:19" ht="99.95" customHeight="1">
      <c r="A506" s="47" t="s">
        <v>9593</v>
      </c>
      <c r="B506" s="47" t="s">
        <v>9590</v>
      </c>
      <c r="C506" s="47" t="s">
        <v>9595</v>
      </c>
      <c r="D506" s="47" t="s">
        <v>9594</v>
      </c>
      <c r="E506" s="47" t="s">
        <v>6687</v>
      </c>
      <c r="F506" s="47" t="s">
        <v>6626</v>
      </c>
      <c r="G506" s="47" t="s">
        <v>6686</v>
      </c>
      <c r="H506" s="47">
        <v>2012</v>
      </c>
      <c r="I506" s="47" t="s">
        <v>9592</v>
      </c>
      <c r="J506" s="47">
        <v>0</v>
      </c>
      <c r="K506" s="48">
        <v>5842</v>
      </c>
      <c r="L506" s="47" t="s">
        <v>6602</v>
      </c>
      <c r="M506" s="47">
        <v>0</v>
      </c>
      <c r="N506" s="47" t="s">
        <v>9591</v>
      </c>
      <c r="O506" s="46">
        <v>0.55000000000000004</v>
      </c>
      <c r="P506" s="47" t="s">
        <v>9590</v>
      </c>
      <c r="Q506" s="47" t="s">
        <v>6602</v>
      </c>
      <c r="R506" s="47" t="s">
        <v>6601</v>
      </c>
      <c r="S506" s="46">
        <v>0</v>
      </c>
    </row>
    <row r="507" spans="1:19" ht="99.95" customHeight="1">
      <c r="A507" s="47" t="s">
        <v>9587</v>
      </c>
      <c r="B507" s="47" t="s">
        <v>9584</v>
      </c>
      <c r="C507" s="47" t="s">
        <v>9589</v>
      </c>
      <c r="D507" s="47" t="s">
        <v>9588</v>
      </c>
      <c r="E507" s="47" t="s">
        <v>8398</v>
      </c>
      <c r="F507" s="47" t="s">
        <v>6608</v>
      </c>
      <c r="G507" s="47" t="s">
        <v>6764</v>
      </c>
      <c r="H507" s="47">
        <v>2019</v>
      </c>
      <c r="I507" s="47" t="s">
        <v>9586</v>
      </c>
      <c r="J507" s="47">
        <v>0</v>
      </c>
      <c r="K507" s="48">
        <v>28953</v>
      </c>
      <c r="L507" s="47" t="s">
        <v>6602</v>
      </c>
      <c r="M507" s="47">
        <v>0</v>
      </c>
      <c r="N507" s="47" t="s">
        <v>9585</v>
      </c>
      <c r="O507" s="46">
        <v>0.71</v>
      </c>
      <c r="P507" s="47" t="s">
        <v>9584</v>
      </c>
      <c r="Q507" s="47" t="s">
        <v>6602</v>
      </c>
      <c r="R507" s="47" t="s">
        <v>6601</v>
      </c>
      <c r="S507" s="46">
        <v>0</v>
      </c>
    </row>
    <row r="508" spans="1:19" ht="99.95" customHeight="1">
      <c r="A508" s="47" t="s">
        <v>9580</v>
      </c>
      <c r="B508" s="47" t="s">
        <v>9583</v>
      </c>
      <c r="C508" s="47" t="s">
        <v>9582</v>
      </c>
      <c r="D508" s="47" t="s">
        <v>9581</v>
      </c>
      <c r="E508" s="47" t="s">
        <v>7499</v>
      </c>
      <c r="F508" s="47" t="s">
        <v>6642</v>
      </c>
      <c r="G508" s="47" t="s">
        <v>6641</v>
      </c>
      <c r="H508" s="47">
        <v>2018</v>
      </c>
      <c r="I508" s="47" t="s">
        <v>9579</v>
      </c>
      <c r="J508" s="47">
        <v>0</v>
      </c>
      <c r="K508" s="48">
        <v>55209</v>
      </c>
      <c r="L508" s="47" t="s">
        <v>6602</v>
      </c>
      <c r="M508" s="47">
        <v>0</v>
      </c>
      <c r="N508" s="47" t="s">
        <v>9578</v>
      </c>
      <c r="O508" s="46">
        <v>0.71</v>
      </c>
      <c r="P508" s="47" t="s">
        <v>9577</v>
      </c>
      <c r="Q508" s="47" t="s">
        <v>6646</v>
      </c>
      <c r="R508" s="47" t="s">
        <v>6601</v>
      </c>
      <c r="S508" s="46">
        <v>0</v>
      </c>
    </row>
    <row r="509" spans="1:19" ht="99.95" customHeight="1">
      <c r="A509" s="47" t="s">
        <v>9574</v>
      </c>
      <c r="B509" s="47" t="s">
        <v>9571</v>
      </c>
      <c r="C509" s="47" t="s">
        <v>9576</v>
      </c>
      <c r="D509" s="47" t="s">
        <v>9575</v>
      </c>
      <c r="E509" s="47" t="s">
        <v>6993</v>
      </c>
      <c r="F509" s="47" t="s">
        <v>6642</v>
      </c>
      <c r="G509" s="47" t="s">
        <v>6641</v>
      </c>
      <c r="H509" s="47">
        <v>2019</v>
      </c>
      <c r="I509" s="47" t="s">
        <v>9573</v>
      </c>
      <c r="J509" s="47">
        <v>0</v>
      </c>
      <c r="K509" s="48">
        <v>2850</v>
      </c>
      <c r="L509" s="47" t="s">
        <v>6602</v>
      </c>
      <c r="M509" s="47">
        <v>0</v>
      </c>
      <c r="N509" s="47" t="s">
        <v>9572</v>
      </c>
      <c r="O509" s="46">
        <v>0.55000000000000004</v>
      </c>
      <c r="P509" s="47" t="s">
        <v>9571</v>
      </c>
      <c r="Q509" s="47" t="s">
        <v>6602</v>
      </c>
      <c r="R509" s="47" t="s">
        <v>6601</v>
      </c>
      <c r="S509" s="46">
        <v>0</v>
      </c>
    </row>
    <row r="510" spans="1:19" ht="99.95" customHeight="1">
      <c r="A510" s="47" t="s">
        <v>9569</v>
      </c>
      <c r="B510" s="47" t="s">
        <v>9566</v>
      </c>
      <c r="C510" s="47" t="s">
        <v>9570</v>
      </c>
      <c r="D510" s="47" t="s">
        <v>9570</v>
      </c>
      <c r="E510" s="47" t="s">
        <v>6716</v>
      </c>
      <c r="F510" s="47" t="s">
        <v>6642</v>
      </c>
      <c r="G510" s="47" t="s">
        <v>6641</v>
      </c>
      <c r="H510" s="47">
        <v>2021</v>
      </c>
      <c r="I510" s="47" t="s">
        <v>9568</v>
      </c>
      <c r="J510" s="47">
        <v>0</v>
      </c>
      <c r="K510" s="48">
        <v>184</v>
      </c>
      <c r="L510" s="47" t="s">
        <v>6602</v>
      </c>
      <c r="M510" s="47">
        <v>0</v>
      </c>
      <c r="N510" s="47" t="s">
        <v>9567</v>
      </c>
      <c r="O510" s="46">
        <v>0.55000000000000004</v>
      </c>
      <c r="P510" s="47" t="s">
        <v>9566</v>
      </c>
      <c r="Q510" s="47" t="s">
        <v>6602</v>
      </c>
      <c r="R510" s="47" t="s">
        <v>6601</v>
      </c>
      <c r="S510" s="46">
        <v>0</v>
      </c>
    </row>
    <row r="511" spans="1:19" ht="99.95" customHeight="1">
      <c r="A511" s="47" t="s">
        <v>9563</v>
      </c>
      <c r="B511" s="47" t="s">
        <v>9564</v>
      </c>
      <c r="C511" s="47" t="s">
        <v>9565</v>
      </c>
      <c r="D511" s="47" t="s">
        <v>9564</v>
      </c>
      <c r="E511" s="47" t="s">
        <v>6772</v>
      </c>
      <c r="F511" s="47" t="s">
        <v>6626</v>
      </c>
      <c r="G511" s="47" t="s">
        <v>6625</v>
      </c>
      <c r="H511" s="47">
        <v>2021</v>
      </c>
      <c r="I511" s="47" t="s">
        <v>6602</v>
      </c>
      <c r="J511" s="47">
        <v>34505</v>
      </c>
      <c r="K511" s="48">
        <v>40601</v>
      </c>
      <c r="L511" s="47" t="s">
        <v>6602</v>
      </c>
      <c r="M511" s="47">
        <v>0</v>
      </c>
      <c r="N511" s="47" t="s">
        <v>9562</v>
      </c>
      <c r="O511" s="46">
        <v>0.55000000000000004</v>
      </c>
      <c r="P511" s="47" t="s">
        <v>6602</v>
      </c>
      <c r="Q511" s="47" t="s">
        <v>6602</v>
      </c>
      <c r="R511" s="47" t="s">
        <v>6601</v>
      </c>
      <c r="S511" s="46">
        <v>0</v>
      </c>
    </row>
    <row r="512" spans="1:19" ht="99.95" customHeight="1">
      <c r="A512" s="47" t="s">
        <v>9558</v>
      </c>
      <c r="B512" s="47" t="s">
        <v>9555</v>
      </c>
      <c r="C512" s="47" t="s">
        <v>9561</v>
      </c>
      <c r="D512" s="47" t="s">
        <v>9560</v>
      </c>
      <c r="E512" s="47" t="s">
        <v>6845</v>
      </c>
      <c r="F512" s="47" t="s">
        <v>7026</v>
      </c>
      <c r="G512" s="47" t="s">
        <v>9559</v>
      </c>
      <c r="H512" s="47">
        <v>2017</v>
      </c>
      <c r="I512" s="47" t="s">
        <v>9557</v>
      </c>
      <c r="J512" s="47">
        <v>0</v>
      </c>
      <c r="K512" s="48">
        <v>32714</v>
      </c>
      <c r="L512" s="47" t="s">
        <v>6602</v>
      </c>
      <c r="M512" s="47">
        <v>0</v>
      </c>
      <c r="N512" s="47" t="s">
        <v>9556</v>
      </c>
      <c r="O512" s="46">
        <v>0.71</v>
      </c>
      <c r="P512" s="47" t="s">
        <v>9555</v>
      </c>
      <c r="Q512" s="47" t="s">
        <v>6602</v>
      </c>
      <c r="R512" s="47" t="s">
        <v>6601</v>
      </c>
      <c r="S512" s="46">
        <v>0</v>
      </c>
    </row>
    <row r="513" spans="1:19" ht="99.95" customHeight="1">
      <c r="A513" s="47" t="s">
        <v>9552</v>
      </c>
      <c r="B513" s="47" t="s">
        <v>9549</v>
      </c>
      <c r="C513" s="47" t="s">
        <v>6602</v>
      </c>
      <c r="D513" s="47" t="s">
        <v>9554</v>
      </c>
      <c r="E513" s="47" t="s">
        <v>9553</v>
      </c>
      <c r="F513" s="47" t="s">
        <v>6617</v>
      </c>
      <c r="G513" s="47" t="s">
        <v>6641</v>
      </c>
      <c r="H513" s="47">
        <v>2021</v>
      </c>
      <c r="I513" s="47" t="s">
        <v>9551</v>
      </c>
      <c r="J513" s="47">
        <v>9</v>
      </c>
      <c r="K513" s="48">
        <v>4805</v>
      </c>
      <c r="L513" s="47" t="s">
        <v>6602</v>
      </c>
      <c r="M513" s="47">
        <v>0</v>
      </c>
      <c r="N513" s="47" t="s">
        <v>9550</v>
      </c>
      <c r="O513" s="46">
        <v>0.55000000000000004</v>
      </c>
      <c r="P513" s="47" t="s">
        <v>9549</v>
      </c>
      <c r="Q513" s="47" t="s">
        <v>6602</v>
      </c>
      <c r="R513" s="47" t="s">
        <v>6601</v>
      </c>
      <c r="S513" s="46">
        <v>0</v>
      </c>
    </row>
    <row r="514" spans="1:19" ht="99.95" customHeight="1">
      <c r="A514" s="47" t="s">
        <v>9546</v>
      </c>
      <c r="B514" s="47" t="s">
        <v>9544</v>
      </c>
      <c r="C514" s="47" t="s">
        <v>9548</v>
      </c>
      <c r="D514" s="47" t="s">
        <v>9547</v>
      </c>
      <c r="E514" s="47" t="s">
        <v>7149</v>
      </c>
      <c r="F514" s="47" t="s">
        <v>6670</v>
      </c>
      <c r="G514" s="47" t="s">
        <v>6669</v>
      </c>
      <c r="H514" s="47">
        <v>2019</v>
      </c>
      <c r="I514" s="47" t="s">
        <v>6602</v>
      </c>
      <c r="J514" s="47">
        <v>0</v>
      </c>
      <c r="K514" s="48">
        <v>103603</v>
      </c>
      <c r="L514" s="47" t="s">
        <v>6602</v>
      </c>
      <c r="M514" s="47">
        <v>0</v>
      </c>
      <c r="N514" s="47" t="s">
        <v>9545</v>
      </c>
      <c r="O514" s="46">
        <v>0.71</v>
      </c>
      <c r="P514" s="47" t="s">
        <v>9544</v>
      </c>
      <c r="Q514" s="47" t="s">
        <v>6602</v>
      </c>
      <c r="R514" s="47" t="s">
        <v>6601</v>
      </c>
      <c r="S514" s="46">
        <v>0</v>
      </c>
    </row>
    <row r="515" spans="1:19" ht="99.95" customHeight="1">
      <c r="A515" s="47" t="s">
        <v>9541</v>
      </c>
      <c r="B515" s="47" t="s">
        <v>9538</v>
      </c>
      <c r="C515" s="47" t="s">
        <v>9543</v>
      </c>
      <c r="D515" s="47" t="s">
        <v>9542</v>
      </c>
      <c r="E515" s="47" t="s">
        <v>8517</v>
      </c>
      <c r="F515" s="47" t="s">
        <v>6732</v>
      </c>
      <c r="G515" s="47" t="s">
        <v>6844</v>
      </c>
      <c r="H515" s="47">
        <v>2021</v>
      </c>
      <c r="I515" s="47" t="s">
        <v>9540</v>
      </c>
      <c r="J515" s="47">
        <v>36034</v>
      </c>
      <c r="K515" s="48">
        <v>37843</v>
      </c>
      <c r="L515" s="47" t="s">
        <v>6602</v>
      </c>
      <c r="M515" s="47">
        <v>0</v>
      </c>
      <c r="N515" s="47" t="s">
        <v>9539</v>
      </c>
      <c r="O515" s="46">
        <v>0.55000000000000004</v>
      </c>
      <c r="P515" s="47" t="s">
        <v>9538</v>
      </c>
      <c r="Q515" s="47" t="s">
        <v>6602</v>
      </c>
      <c r="R515" s="47" t="s">
        <v>6601</v>
      </c>
      <c r="S515" s="46">
        <v>0</v>
      </c>
    </row>
    <row r="516" spans="1:19" ht="99.95" customHeight="1">
      <c r="A516" s="47" t="s">
        <v>9535</v>
      </c>
      <c r="B516" s="47" t="s">
        <v>9532</v>
      </c>
      <c r="C516" s="47" t="s">
        <v>9537</v>
      </c>
      <c r="D516" s="47" t="s">
        <v>9536</v>
      </c>
      <c r="E516" s="47" t="s">
        <v>7296</v>
      </c>
      <c r="F516" s="47" t="s">
        <v>6617</v>
      </c>
      <c r="G516" s="47" t="s">
        <v>6641</v>
      </c>
      <c r="H516" s="47">
        <v>2016</v>
      </c>
      <c r="I516" s="47" t="s">
        <v>9534</v>
      </c>
      <c r="J516" s="47">
        <v>49070</v>
      </c>
      <c r="K516" s="48">
        <v>80998</v>
      </c>
      <c r="L516" s="47" t="s">
        <v>6602</v>
      </c>
      <c r="M516" s="47">
        <v>0</v>
      </c>
      <c r="N516" s="47" t="s">
        <v>9533</v>
      </c>
      <c r="O516" s="46">
        <v>0.71</v>
      </c>
      <c r="P516" s="47" t="s">
        <v>9532</v>
      </c>
      <c r="Q516" s="47" t="s">
        <v>6646</v>
      </c>
      <c r="R516" s="47" t="s">
        <v>6601</v>
      </c>
      <c r="S516" s="46">
        <v>0</v>
      </c>
    </row>
    <row r="517" spans="1:19" ht="99.95" customHeight="1">
      <c r="A517" s="47" t="s">
        <v>9529</v>
      </c>
      <c r="B517" s="47" t="s">
        <v>9526</v>
      </c>
      <c r="C517" s="47" t="s">
        <v>9531</v>
      </c>
      <c r="D517" s="47" t="s">
        <v>9530</v>
      </c>
      <c r="E517" s="47" t="s">
        <v>9119</v>
      </c>
      <c r="F517" s="47" t="s">
        <v>6642</v>
      </c>
      <c r="G517" s="47" t="s">
        <v>6641</v>
      </c>
      <c r="H517" s="47">
        <v>2019</v>
      </c>
      <c r="I517" s="47" t="s">
        <v>9528</v>
      </c>
      <c r="J517" s="47">
        <v>13527</v>
      </c>
      <c r="K517" s="48">
        <v>26337</v>
      </c>
      <c r="L517" s="47" t="s">
        <v>6602</v>
      </c>
      <c r="M517" s="47">
        <v>0</v>
      </c>
      <c r="N517" s="47" t="s">
        <v>9527</v>
      </c>
      <c r="O517" s="46">
        <v>0.71</v>
      </c>
      <c r="P517" s="47" t="s">
        <v>9526</v>
      </c>
      <c r="Q517" s="47" t="s">
        <v>6646</v>
      </c>
      <c r="R517" s="47" t="s">
        <v>6601</v>
      </c>
      <c r="S517" s="46">
        <v>0</v>
      </c>
    </row>
    <row r="518" spans="1:19" ht="99.95" customHeight="1">
      <c r="A518" s="47" t="s">
        <v>9523</v>
      </c>
      <c r="B518" s="47" t="s">
        <v>9520</v>
      </c>
      <c r="C518" s="47" t="s">
        <v>9525</v>
      </c>
      <c r="D518" s="47" t="s">
        <v>9524</v>
      </c>
      <c r="E518" s="47" t="s">
        <v>7665</v>
      </c>
      <c r="F518" s="47" t="s">
        <v>6608</v>
      </c>
      <c r="G518" s="47" t="s">
        <v>6607</v>
      </c>
      <c r="H518" s="47">
        <v>2019</v>
      </c>
      <c r="I518" s="47" t="s">
        <v>9522</v>
      </c>
      <c r="J518" s="47">
        <v>31633</v>
      </c>
      <c r="K518" s="48">
        <v>73456</v>
      </c>
      <c r="L518" s="47" t="s">
        <v>6602</v>
      </c>
      <c r="M518" s="47">
        <v>0</v>
      </c>
      <c r="N518" s="47" t="s">
        <v>9521</v>
      </c>
      <c r="O518" s="46">
        <v>0.71</v>
      </c>
      <c r="P518" s="47" t="s">
        <v>9520</v>
      </c>
      <c r="Q518" s="47" t="s">
        <v>6736</v>
      </c>
      <c r="R518" s="47" t="s">
        <v>6601</v>
      </c>
      <c r="S518" s="46">
        <v>0</v>
      </c>
    </row>
    <row r="519" spans="1:19" ht="99.95" customHeight="1">
      <c r="A519" s="47" t="s">
        <v>9515</v>
      </c>
      <c r="B519" s="47" t="s">
        <v>9519</v>
      </c>
      <c r="C519" s="47" t="s">
        <v>9518</v>
      </c>
      <c r="D519" s="47" t="s">
        <v>9517</v>
      </c>
      <c r="E519" s="47" t="s">
        <v>9516</v>
      </c>
      <c r="F519" s="47" t="s">
        <v>6642</v>
      </c>
      <c r="G519" s="47" t="s">
        <v>6641</v>
      </c>
      <c r="H519" s="47">
        <v>2018</v>
      </c>
      <c r="I519" s="47" t="s">
        <v>9514</v>
      </c>
      <c r="J519" s="47">
        <v>0</v>
      </c>
      <c r="K519" s="48">
        <v>30071</v>
      </c>
      <c r="L519" s="47" t="s">
        <v>6602</v>
      </c>
      <c r="M519" s="47">
        <v>0</v>
      </c>
      <c r="N519" s="47" t="s">
        <v>9513</v>
      </c>
      <c r="O519" s="46">
        <v>0.71</v>
      </c>
      <c r="P519" s="47" t="s">
        <v>6602</v>
      </c>
      <c r="Q519" s="47" t="s">
        <v>6602</v>
      </c>
      <c r="R519" s="47" t="s">
        <v>6601</v>
      </c>
      <c r="S519" s="46">
        <v>0</v>
      </c>
    </row>
    <row r="520" spans="1:19" ht="99.95" customHeight="1">
      <c r="A520" s="47" t="s">
        <v>9510</v>
      </c>
      <c r="B520" s="47" t="s">
        <v>9507</v>
      </c>
      <c r="C520" s="47" t="s">
        <v>9512</v>
      </c>
      <c r="D520" s="47" t="s">
        <v>9511</v>
      </c>
      <c r="E520" s="47" t="s">
        <v>7856</v>
      </c>
      <c r="F520" s="47" t="s">
        <v>6985</v>
      </c>
      <c r="G520" s="47" t="s">
        <v>6764</v>
      </c>
      <c r="H520" s="47">
        <v>2021</v>
      </c>
      <c r="I520" s="47" t="s">
        <v>9509</v>
      </c>
      <c r="J520" s="47">
        <v>16500</v>
      </c>
      <c r="K520" s="48">
        <v>21949</v>
      </c>
      <c r="L520" s="47" t="s">
        <v>6602</v>
      </c>
      <c r="M520" s="47">
        <v>0</v>
      </c>
      <c r="N520" s="47" t="s">
        <v>9508</v>
      </c>
      <c r="O520" s="46">
        <v>0.55000000000000004</v>
      </c>
      <c r="P520" s="47" t="s">
        <v>9507</v>
      </c>
      <c r="Q520" s="47" t="s">
        <v>6602</v>
      </c>
      <c r="R520" s="47" t="s">
        <v>6601</v>
      </c>
      <c r="S520" s="46">
        <v>0</v>
      </c>
    </row>
    <row r="521" spans="1:19" ht="99.95" customHeight="1">
      <c r="A521" s="47" t="s">
        <v>9504</v>
      </c>
      <c r="B521" s="47" t="s">
        <v>9501</v>
      </c>
      <c r="C521" s="47" t="s">
        <v>9506</v>
      </c>
      <c r="D521" s="47" t="s">
        <v>9505</v>
      </c>
      <c r="E521" s="47" t="s">
        <v>6882</v>
      </c>
      <c r="F521" s="47" t="s">
        <v>6626</v>
      </c>
      <c r="G521" s="47" t="s">
        <v>6844</v>
      </c>
      <c r="H521" s="47">
        <v>2021</v>
      </c>
      <c r="I521" s="47" t="s">
        <v>9503</v>
      </c>
      <c r="J521" s="47">
        <v>12107</v>
      </c>
      <c r="K521" s="48">
        <v>39126</v>
      </c>
      <c r="L521" s="47" t="s">
        <v>6602</v>
      </c>
      <c r="M521" s="47">
        <v>0</v>
      </c>
      <c r="N521" s="47" t="s">
        <v>9502</v>
      </c>
      <c r="O521" s="46">
        <v>0.71</v>
      </c>
      <c r="P521" s="47" t="s">
        <v>9501</v>
      </c>
      <c r="Q521" s="47" t="s">
        <v>6602</v>
      </c>
      <c r="R521" s="47" t="s">
        <v>6601</v>
      </c>
      <c r="S521" s="46">
        <v>0</v>
      </c>
    </row>
    <row r="522" spans="1:19" ht="99.95" customHeight="1">
      <c r="A522" s="47" t="s">
        <v>9498</v>
      </c>
      <c r="B522" s="47" t="s">
        <v>9495</v>
      </c>
      <c r="C522" s="47" t="s">
        <v>9500</v>
      </c>
      <c r="D522" s="47" t="s">
        <v>9499</v>
      </c>
      <c r="E522" s="47" t="s">
        <v>6882</v>
      </c>
      <c r="F522" s="47" t="s">
        <v>6732</v>
      </c>
      <c r="G522" s="47" t="s">
        <v>6844</v>
      </c>
      <c r="H522" s="47">
        <v>2021</v>
      </c>
      <c r="I522" s="47" t="s">
        <v>9497</v>
      </c>
      <c r="J522" s="47">
        <v>4004</v>
      </c>
      <c r="K522" s="48">
        <v>5848</v>
      </c>
      <c r="L522" s="47" t="s">
        <v>6602</v>
      </c>
      <c r="M522" s="47">
        <v>0</v>
      </c>
      <c r="N522" s="47" t="s">
        <v>9496</v>
      </c>
      <c r="O522" s="46">
        <v>0.55000000000000004</v>
      </c>
      <c r="P522" s="47" t="s">
        <v>9495</v>
      </c>
      <c r="Q522" s="47" t="s">
        <v>6736</v>
      </c>
      <c r="R522" s="47" t="s">
        <v>6601</v>
      </c>
      <c r="S522" s="46">
        <v>0</v>
      </c>
    </row>
    <row r="523" spans="1:19" ht="99.95" customHeight="1">
      <c r="A523" s="47" t="s">
        <v>9492</v>
      </c>
      <c r="B523" s="47" t="s">
        <v>9489</v>
      </c>
      <c r="C523" s="47" t="s">
        <v>9494</v>
      </c>
      <c r="D523" s="47" t="s">
        <v>9493</v>
      </c>
      <c r="E523" s="47" t="s">
        <v>7149</v>
      </c>
      <c r="F523" s="47" t="s">
        <v>6608</v>
      </c>
      <c r="G523" s="47" t="s">
        <v>6764</v>
      </c>
      <c r="H523" s="47">
        <v>2019</v>
      </c>
      <c r="I523" s="47" t="s">
        <v>9491</v>
      </c>
      <c r="J523" s="47">
        <v>0</v>
      </c>
      <c r="K523" s="48">
        <v>79202</v>
      </c>
      <c r="L523" s="47" t="s">
        <v>6602</v>
      </c>
      <c r="M523" s="47">
        <v>0</v>
      </c>
      <c r="N523" s="47" t="s">
        <v>9490</v>
      </c>
      <c r="O523" s="46">
        <v>0.71</v>
      </c>
      <c r="P523" s="47" t="s">
        <v>9489</v>
      </c>
      <c r="Q523" s="47" t="s">
        <v>6602</v>
      </c>
      <c r="R523" s="47" t="s">
        <v>6601</v>
      </c>
      <c r="S523" s="46">
        <v>0</v>
      </c>
    </row>
    <row r="524" spans="1:19" ht="99.95" customHeight="1">
      <c r="A524" s="47" t="s">
        <v>9486</v>
      </c>
      <c r="B524" s="47" t="s">
        <v>9483</v>
      </c>
      <c r="C524" s="47" t="s">
        <v>9488</v>
      </c>
      <c r="D524" s="47" t="s">
        <v>9487</v>
      </c>
      <c r="E524" s="47" t="s">
        <v>6748</v>
      </c>
      <c r="F524" s="47" t="s">
        <v>6642</v>
      </c>
      <c r="G524" s="47" t="s">
        <v>6678</v>
      </c>
      <c r="H524" s="47">
        <v>2016</v>
      </c>
      <c r="I524" s="47" t="s">
        <v>9485</v>
      </c>
      <c r="J524" s="47">
        <v>0</v>
      </c>
      <c r="K524" s="48">
        <v>17490</v>
      </c>
      <c r="L524" s="47" t="s">
        <v>6602</v>
      </c>
      <c r="M524" s="47">
        <v>0</v>
      </c>
      <c r="N524" s="47" t="s">
        <v>9484</v>
      </c>
      <c r="O524" s="46">
        <v>0.71</v>
      </c>
      <c r="P524" s="47" t="s">
        <v>9483</v>
      </c>
      <c r="Q524" s="47" t="s">
        <v>6602</v>
      </c>
      <c r="R524" s="47" t="s">
        <v>6601</v>
      </c>
      <c r="S524" s="46">
        <v>0</v>
      </c>
    </row>
    <row r="525" spans="1:19" ht="99.95" customHeight="1">
      <c r="A525" s="47" t="s">
        <v>9480</v>
      </c>
      <c r="B525" s="47" t="s">
        <v>9477</v>
      </c>
      <c r="C525" s="47" t="s">
        <v>9482</v>
      </c>
      <c r="D525" s="47" t="s">
        <v>9481</v>
      </c>
      <c r="E525" s="47" t="s">
        <v>6772</v>
      </c>
      <c r="F525" s="47" t="s">
        <v>6617</v>
      </c>
      <c r="G525" s="47" t="s">
        <v>6641</v>
      </c>
      <c r="H525" s="47">
        <v>2017</v>
      </c>
      <c r="I525" s="47" t="s">
        <v>9479</v>
      </c>
      <c r="J525" s="47">
        <v>0</v>
      </c>
      <c r="K525" s="48">
        <v>70423</v>
      </c>
      <c r="L525" s="47" t="s">
        <v>6602</v>
      </c>
      <c r="M525" s="47">
        <v>0</v>
      </c>
      <c r="N525" s="47" t="s">
        <v>9478</v>
      </c>
      <c r="O525" s="46">
        <v>0.71</v>
      </c>
      <c r="P525" s="47" t="s">
        <v>9477</v>
      </c>
      <c r="Q525" s="47" t="s">
        <v>6736</v>
      </c>
      <c r="R525" s="47" t="s">
        <v>6601</v>
      </c>
      <c r="S525" s="46">
        <v>0</v>
      </c>
    </row>
    <row r="526" spans="1:19" ht="99.95" customHeight="1">
      <c r="A526" s="47" t="s">
        <v>6602</v>
      </c>
      <c r="B526" s="47" t="s">
        <v>9476</v>
      </c>
      <c r="C526" s="47" t="s">
        <v>9476</v>
      </c>
      <c r="D526" s="47" t="s">
        <v>9476</v>
      </c>
      <c r="E526" s="47" t="s">
        <v>6720</v>
      </c>
      <c r="F526" s="47" t="s">
        <v>6719</v>
      </c>
      <c r="G526" s="47" t="s">
        <v>6719</v>
      </c>
      <c r="H526" s="47">
        <v>1996</v>
      </c>
      <c r="I526" s="47" t="s">
        <v>6602</v>
      </c>
      <c r="J526" s="47">
        <v>0</v>
      </c>
      <c r="K526" s="48">
        <v>0</v>
      </c>
      <c r="L526" s="47" t="s">
        <v>6602</v>
      </c>
      <c r="M526" s="47">
        <v>0</v>
      </c>
      <c r="N526" s="47">
        <v>0</v>
      </c>
      <c r="O526" s="46">
        <v>0.55000000000000004</v>
      </c>
      <c r="P526" s="47" t="s">
        <v>6602</v>
      </c>
      <c r="Q526" s="47" t="s">
        <v>6602</v>
      </c>
      <c r="R526" s="47" t="s">
        <v>6601</v>
      </c>
      <c r="S526" s="46">
        <v>0</v>
      </c>
    </row>
    <row r="527" spans="1:19" ht="99.95" customHeight="1">
      <c r="A527" s="47" t="s">
        <v>9472</v>
      </c>
      <c r="B527" s="47" t="s">
        <v>9469</v>
      </c>
      <c r="C527" s="47" t="s">
        <v>9475</v>
      </c>
      <c r="D527" s="47" t="s">
        <v>9474</v>
      </c>
      <c r="E527" s="47" t="s">
        <v>9473</v>
      </c>
      <c r="F527" s="47" t="s">
        <v>6626</v>
      </c>
      <c r="G527" s="47" t="s">
        <v>6625</v>
      </c>
      <c r="H527" s="47">
        <v>2021</v>
      </c>
      <c r="I527" s="47" t="s">
        <v>9471</v>
      </c>
      <c r="J527" s="47">
        <v>0</v>
      </c>
      <c r="K527" s="48">
        <v>55618</v>
      </c>
      <c r="L527" s="47" t="s">
        <v>6602</v>
      </c>
      <c r="M527" s="47">
        <v>0</v>
      </c>
      <c r="N527" s="47" t="s">
        <v>9470</v>
      </c>
      <c r="O527" s="46">
        <v>0.71</v>
      </c>
      <c r="P527" s="47" t="s">
        <v>9469</v>
      </c>
      <c r="Q527" s="47" t="s">
        <v>6602</v>
      </c>
      <c r="R527" s="47" t="s">
        <v>6601</v>
      </c>
      <c r="S527" s="46">
        <v>0</v>
      </c>
    </row>
    <row r="528" spans="1:19" ht="99.95" customHeight="1">
      <c r="A528" s="47" t="s">
        <v>9466</v>
      </c>
      <c r="B528" s="47" t="s">
        <v>9463</v>
      </c>
      <c r="C528" s="47" t="s">
        <v>9468</v>
      </c>
      <c r="D528" s="47" t="s">
        <v>9467</v>
      </c>
      <c r="E528" s="47" t="s">
        <v>7738</v>
      </c>
      <c r="F528" s="47" t="s">
        <v>6642</v>
      </c>
      <c r="G528" s="47" t="s">
        <v>6678</v>
      </c>
      <c r="H528" s="47">
        <v>2018</v>
      </c>
      <c r="I528" s="47" t="s">
        <v>9465</v>
      </c>
      <c r="J528" s="47">
        <v>60977</v>
      </c>
      <c r="K528" s="48">
        <v>98178</v>
      </c>
      <c r="L528" s="47" t="s">
        <v>6602</v>
      </c>
      <c r="M528" s="47">
        <v>0</v>
      </c>
      <c r="N528" s="47" t="s">
        <v>9464</v>
      </c>
      <c r="O528" s="46">
        <v>0.71</v>
      </c>
      <c r="P528" s="47" t="s">
        <v>9463</v>
      </c>
      <c r="Q528" s="47" t="s">
        <v>6602</v>
      </c>
      <c r="R528" s="47" t="s">
        <v>6601</v>
      </c>
      <c r="S528" s="46">
        <v>0</v>
      </c>
    </row>
    <row r="529" spans="1:19" ht="99.95" customHeight="1">
      <c r="A529" s="47" t="s">
        <v>9460</v>
      </c>
      <c r="B529" s="47" t="s">
        <v>9457</v>
      </c>
      <c r="C529" s="47" t="s">
        <v>9462</v>
      </c>
      <c r="D529" s="47" t="s">
        <v>9461</v>
      </c>
      <c r="E529" s="47" t="s">
        <v>7149</v>
      </c>
      <c r="F529" s="47" t="s">
        <v>6642</v>
      </c>
      <c r="G529" s="47" t="s">
        <v>6641</v>
      </c>
      <c r="H529" s="47">
        <v>2019</v>
      </c>
      <c r="I529" s="47" t="s">
        <v>9459</v>
      </c>
      <c r="J529" s="47">
        <v>0</v>
      </c>
      <c r="K529" s="48">
        <v>117584</v>
      </c>
      <c r="L529" s="47" t="s">
        <v>6602</v>
      </c>
      <c r="M529" s="47">
        <v>0</v>
      </c>
      <c r="N529" s="47" t="s">
        <v>9458</v>
      </c>
      <c r="O529" s="46">
        <v>0.71</v>
      </c>
      <c r="P529" s="47" t="s">
        <v>9457</v>
      </c>
      <c r="Q529" s="47" t="s">
        <v>6602</v>
      </c>
      <c r="R529" s="47" t="s">
        <v>6601</v>
      </c>
      <c r="S529" s="46">
        <v>0</v>
      </c>
    </row>
    <row r="530" spans="1:19" ht="99.95" customHeight="1">
      <c r="A530" s="47" t="s">
        <v>9454</v>
      </c>
      <c r="B530" s="47" t="s">
        <v>9451</v>
      </c>
      <c r="C530" s="47" t="s">
        <v>9456</v>
      </c>
      <c r="D530" s="47" t="s">
        <v>9455</v>
      </c>
      <c r="E530" s="47" t="s">
        <v>6942</v>
      </c>
      <c r="F530" s="47" t="s">
        <v>6670</v>
      </c>
      <c r="G530" s="47" t="s">
        <v>6669</v>
      </c>
      <c r="H530" s="47">
        <v>2019</v>
      </c>
      <c r="I530" s="47" t="s">
        <v>9453</v>
      </c>
      <c r="J530" s="47">
        <v>0</v>
      </c>
      <c r="K530" s="48">
        <v>34846</v>
      </c>
      <c r="L530" s="47" t="s">
        <v>6602</v>
      </c>
      <c r="M530" s="47">
        <v>0</v>
      </c>
      <c r="N530" s="47" t="s">
        <v>9452</v>
      </c>
      <c r="O530" s="46">
        <v>0.71</v>
      </c>
      <c r="P530" s="47" t="s">
        <v>9451</v>
      </c>
      <c r="Q530" s="47" t="s">
        <v>6602</v>
      </c>
      <c r="R530" s="47" t="s">
        <v>6601</v>
      </c>
      <c r="S530" s="46">
        <v>0</v>
      </c>
    </row>
    <row r="531" spans="1:19" ht="99.95" customHeight="1">
      <c r="A531" s="47" t="s">
        <v>9448</v>
      </c>
      <c r="B531" s="47" t="s">
        <v>9449</v>
      </c>
      <c r="C531" s="47" t="s">
        <v>9450</v>
      </c>
      <c r="D531" s="47" t="s">
        <v>9449</v>
      </c>
      <c r="E531" s="47" t="s">
        <v>9119</v>
      </c>
      <c r="F531" s="47" t="s">
        <v>6642</v>
      </c>
      <c r="G531" s="47" t="s">
        <v>7081</v>
      </c>
      <c r="H531" s="47">
        <v>2021</v>
      </c>
      <c r="I531" s="47" t="s">
        <v>6602</v>
      </c>
      <c r="J531" s="47">
        <v>5445</v>
      </c>
      <c r="K531" s="48">
        <v>10291</v>
      </c>
      <c r="L531" s="47" t="s">
        <v>6602</v>
      </c>
      <c r="M531" s="47">
        <v>0</v>
      </c>
      <c r="N531" s="47" t="s">
        <v>9447</v>
      </c>
      <c r="O531" s="46">
        <v>0.55000000000000004</v>
      </c>
      <c r="P531" s="47" t="s">
        <v>6602</v>
      </c>
      <c r="Q531" s="47" t="s">
        <v>6602</v>
      </c>
      <c r="R531" s="47" t="s">
        <v>6601</v>
      </c>
      <c r="S531" s="46">
        <v>0</v>
      </c>
    </row>
    <row r="532" spans="1:19" ht="99.95" customHeight="1">
      <c r="A532" s="47" t="s">
        <v>9444</v>
      </c>
      <c r="B532" s="47" t="s">
        <v>9441</v>
      </c>
      <c r="C532" s="47" t="s">
        <v>9446</v>
      </c>
      <c r="D532" s="47" t="s">
        <v>9445</v>
      </c>
      <c r="E532" s="47" t="s">
        <v>8270</v>
      </c>
      <c r="F532" s="47" t="s">
        <v>6642</v>
      </c>
      <c r="G532" s="47" t="s">
        <v>6678</v>
      </c>
      <c r="H532" s="47">
        <v>2020</v>
      </c>
      <c r="I532" s="47" t="s">
        <v>9443</v>
      </c>
      <c r="J532" s="47">
        <v>156000</v>
      </c>
      <c r="K532" s="48">
        <v>254619</v>
      </c>
      <c r="L532" s="47" t="s">
        <v>6602</v>
      </c>
      <c r="M532" s="47">
        <v>0</v>
      </c>
      <c r="N532" s="47" t="s">
        <v>9442</v>
      </c>
      <c r="O532" s="46">
        <v>0.71</v>
      </c>
      <c r="P532" s="47" t="s">
        <v>9441</v>
      </c>
      <c r="Q532" s="47" t="s">
        <v>6602</v>
      </c>
      <c r="R532" s="47" t="s">
        <v>6601</v>
      </c>
      <c r="S532" s="46">
        <v>0</v>
      </c>
    </row>
    <row r="533" spans="1:19" ht="99.95" customHeight="1">
      <c r="A533" s="47" t="s">
        <v>9439</v>
      </c>
      <c r="B533" s="47" t="s">
        <v>9436</v>
      </c>
      <c r="C533" s="47" t="s">
        <v>6602</v>
      </c>
      <c r="D533" s="47" t="s">
        <v>9440</v>
      </c>
      <c r="E533" s="47" t="s">
        <v>7303</v>
      </c>
      <c r="F533" s="47" t="s">
        <v>6626</v>
      </c>
      <c r="G533" s="47" t="s">
        <v>6686</v>
      </c>
      <c r="H533" s="47">
        <v>2014</v>
      </c>
      <c r="I533" s="47" t="s">
        <v>9438</v>
      </c>
      <c r="J533" s="47">
        <v>0</v>
      </c>
      <c r="K533" s="48">
        <v>2936</v>
      </c>
      <c r="L533" s="47" t="s">
        <v>6602</v>
      </c>
      <c r="M533" s="47">
        <v>0</v>
      </c>
      <c r="N533" s="47" t="s">
        <v>9437</v>
      </c>
      <c r="O533" s="46">
        <v>0.55000000000000004</v>
      </c>
      <c r="P533" s="47" t="s">
        <v>9436</v>
      </c>
      <c r="Q533" s="47" t="s">
        <v>6602</v>
      </c>
      <c r="R533" s="47" t="s">
        <v>6601</v>
      </c>
      <c r="S533" s="46">
        <v>0</v>
      </c>
    </row>
    <row r="534" spans="1:19" ht="99.95" customHeight="1">
      <c r="A534" s="47" t="s">
        <v>9433</v>
      </c>
      <c r="B534" s="47" t="s">
        <v>9430</v>
      </c>
      <c r="C534" s="47" t="s">
        <v>9435</v>
      </c>
      <c r="D534" s="47" t="s">
        <v>9434</v>
      </c>
      <c r="E534" s="47" t="s">
        <v>6882</v>
      </c>
      <c r="F534" s="47" t="s">
        <v>6626</v>
      </c>
      <c r="G534" s="47" t="s">
        <v>6625</v>
      </c>
      <c r="H534" s="47">
        <v>2021</v>
      </c>
      <c r="I534" s="47" t="s">
        <v>9432</v>
      </c>
      <c r="J534" s="47">
        <v>0</v>
      </c>
      <c r="K534" s="48">
        <v>114329</v>
      </c>
      <c r="L534" s="47" t="s">
        <v>6602</v>
      </c>
      <c r="M534" s="47">
        <v>0</v>
      </c>
      <c r="N534" s="47" t="s">
        <v>9431</v>
      </c>
      <c r="O534" s="46">
        <v>0.71</v>
      </c>
      <c r="P534" s="47" t="s">
        <v>9430</v>
      </c>
      <c r="Q534" s="47" t="s">
        <v>6602</v>
      </c>
      <c r="R534" s="47" t="s">
        <v>6601</v>
      </c>
      <c r="S534" s="46">
        <v>0</v>
      </c>
    </row>
    <row r="535" spans="1:19" ht="99.95" customHeight="1">
      <c r="A535" s="47" t="s">
        <v>9427</v>
      </c>
      <c r="B535" s="47" t="s">
        <v>9424</v>
      </c>
      <c r="C535" s="47" t="s">
        <v>9429</v>
      </c>
      <c r="D535" s="47" t="s">
        <v>9428</v>
      </c>
      <c r="E535" s="47" t="s">
        <v>6956</v>
      </c>
      <c r="F535" s="47" t="s">
        <v>7026</v>
      </c>
      <c r="G535" s="47" t="s">
        <v>7025</v>
      </c>
      <c r="H535" s="47">
        <v>2016</v>
      </c>
      <c r="I535" s="47" t="s">
        <v>9426</v>
      </c>
      <c r="J535" s="47">
        <v>0</v>
      </c>
      <c r="K535" s="48">
        <v>17055</v>
      </c>
      <c r="L535" s="47" t="s">
        <v>6602</v>
      </c>
      <c r="M535" s="47">
        <v>0</v>
      </c>
      <c r="N535" s="47" t="s">
        <v>9425</v>
      </c>
      <c r="O535" s="46">
        <v>0.55000000000000004</v>
      </c>
      <c r="P535" s="47" t="s">
        <v>9424</v>
      </c>
      <c r="Q535" s="47" t="s">
        <v>6602</v>
      </c>
      <c r="R535" s="47" t="s">
        <v>6601</v>
      </c>
      <c r="S535" s="46">
        <v>0</v>
      </c>
    </row>
    <row r="536" spans="1:19" ht="99.95" customHeight="1">
      <c r="A536" s="47" t="s">
        <v>6602</v>
      </c>
      <c r="B536" s="47" t="s">
        <v>9422</v>
      </c>
      <c r="C536" s="47" t="s">
        <v>9423</v>
      </c>
      <c r="D536" s="47" t="s">
        <v>9422</v>
      </c>
      <c r="E536" s="47" t="s">
        <v>6720</v>
      </c>
      <c r="F536" s="47" t="s">
        <v>6719</v>
      </c>
      <c r="G536" s="47" t="s">
        <v>6719</v>
      </c>
      <c r="H536" s="47">
        <v>1996</v>
      </c>
      <c r="I536" s="47" t="s">
        <v>6602</v>
      </c>
      <c r="J536" s="47">
        <v>0</v>
      </c>
      <c r="K536" s="48">
        <v>0</v>
      </c>
      <c r="L536" s="47" t="s">
        <v>6602</v>
      </c>
      <c r="M536" s="47">
        <v>0</v>
      </c>
      <c r="N536" s="47">
        <v>0</v>
      </c>
      <c r="O536" s="46">
        <v>0.71</v>
      </c>
      <c r="P536" s="47" t="s">
        <v>6602</v>
      </c>
      <c r="Q536" s="47" t="s">
        <v>6602</v>
      </c>
      <c r="R536" s="47" t="s">
        <v>6601</v>
      </c>
      <c r="S536" s="46">
        <v>0</v>
      </c>
    </row>
    <row r="537" spans="1:19" ht="99.95" customHeight="1">
      <c r="A537" s="47" t="s">
        <v>9419</v>
      </c>
      <c r="B537" s="47" t="s">
        <v>9416</v>
      </c>
      <c r="C537" s="47" t="s">
        <v>9421</v>
      </c>
      <c r="D537" s="47" t="s">
        <v>9420</v>
      </c>
      <c r="E537" s="47" t="s">
        <v>6882</v>
      </c>
      <c r="F537" s="47" t="s">
        <v>6626</v>
      </c>
      <c r="G537" s="47" t="s">
        <v>6625</v>
      </c>
      <c r="H537" s="47">
        <v>2021</v>
      </c>
      <c r="I537" s="47" t="s">
        <v>9418</v>
      </c>
      <c r="J537" s="47">
        <v>0</v>
      </c>
      <c r="K537" s="48">
        <v>58491</v>
      </c>
      <c r="L537" s="47" t="s">
        <v>6602</v>
      </c>
      <c r="M537" s="47">
        <v>0</v>
      </c>
      <c r="N537" s="47" t="s">
        <v>9417</v>
      </c>
      <c r="O537" s="46">
        <v>0.71</v>
      </c>
      <c r="P537" s="47" t="s">
        <v>9416</v>
      </c>
      <c r="Q537" s="47" t="s">
        <v>6602</v>
      </c>
      <c r="R537" s="47" t="s">
        <v>6601</v>
      </c>
      <c r="S537" s="46">
        <v>0</v>
      </c>
    </row>
    <row r="538" spans="1:19" ht="99.95" customHeight="1">
      <c r="A538" s="47" t="s">
        <v>9413</v>
      </c>
      <c r="B538" s="47" t="s">
        <v>9410</v>
      </c>
      <c r="C538" s="47" t="s">
        <v>9415</v>
      </c>
      <c r="D538" s="47" t="s">
        <v>9414</v>
      </c>
      <c r="E538" s="47" t="s">
        <v>7492</v>
      </c>
      <c r="F538" s="47" t="s">
        <v>6608</v>
      </c>
      <c r="G538" s="47" t="s">
        <v>6764</v>
      </c>
      <c r="H538" s="47">
        <v>2021</v>
      </c>
      <c r="I538" s="47" t="s">
        <v>9412</v>
      </c>
      <c r="J538" s="47">
        <v>2931</v>
      </c>
      <c r="K538" s="48">
        <v>15579</v>
      </c>
      <c r="L538" s="47" t="s">
        <v>6602</v>
      </c>
      <c r="M538" s="47">
        <v>0</v>
      </c>
      <c r="N538" s="47" t="s">
        <v>9411</v>
      </c>
      <c r="O538" s="46">
        <v>0.55000000000000004</v>
      </c>
      <c r="P538" s="47" t="s">
        <v>9410</v>
      </c>
      <c r="Q538" s="47" t="s">
        <v>6602</v>
      </c>
      <c r="R538" s="47" t="s">
        <v>6601</v>
      </c>
      <c r="S538" s="46">
        <v>0</v>
      </c>
    </row>
    <row r="539" spans="1:19" ht="99.95" customHeight="1">
      <c r="A539" s="47" t="s">
        <v>9407</v>
      </c>
      <c r="B539" s="47" t="s">
        <v>9404</v>
      </c>
      <c r="C539" s="47" t="s">
        <v>9409</v>
      </c>
      <c r="D539" s="47" t="s">
        <v>9408</v>
      </c>
      <c r="E539" s="47" t="s">
        <v>6942</v>
      </c>
      <c r="F539" s="47" t="s">
        <v>6642</v>
      </c>
      <c r="G539" s="47" t="s">
        <v>6641</v>
      </c>
      <c r="H539" s="47">
        <v>2020</v>
      </c>
      <c r="I539" s="47" t="s">
        <v>9406</v>
      </c>
      <c r="J539" s="47">
        <v>23749</v>
      </c>
      <c r="K539" s="48">
        <v>14384</v>
      </c>
      <c r="L539" s="47" t="s">
        <v>6602</v>
      </c>
      <c r="M539" s="47">
        <v>0</v>
      </c>
      <c r="N539" s="47" t="s">
        <v>9405</v>
      </c>
      <c r="O539" s="46">
        <v>0.71</v>
      </c>
      <c r="P539" s="47" t="s">
        <v>9404</v>
      </c>
      <c r="Q539" s="47" t="s">
        <v>6602</v>
      </c>
      <c r="R539" s="47" t="s">
        <v>6601</v>
      </c>
      <c r="S539" s="46">
        <v>0</v>
      </c>
    </row>
    <row r="540" spans="1:19" ht="99.95" customHeight="1">
      <c r="A540" s="47" t="s">
        <v>9401</v>
      </c>
      <c r="B540" s="47" t="s">
        <v>9398</v>
      </c>
      <c r="C540" s="47" t="s">
        <v>9403</v>
      </c>
      <c r="D540" s="47" t="s">
        <v>9402</v>
      </c>
      <c r="E540" s="47" t="s">
        <v>6845</v>
      </c>
      <c r="F540" s="47" t="s">
        <v>6626</v>
      </c>
      <c r="G540" s="47" t="s">
        <v>6844</v>
      </c>
      <c r="H540" s="47">
        <v>2022</v>
      </c>
      <c r="I540" s="47" t="s">
        <v>9400</v>
      </c>
      <c r="J540" s="47">
        <v>112416</v>
      </c>
      <c r="K540" s="48">
        <v>144455</v>
      </c>
      <c r="L540" s="47" t="s">
        <v>6602</v>
      </c>
      <c r="M540" s="47">
        <v>0</v>
      </c>
      <c r="N540" s="47" t="s">
        <v>9399</v>
      </c>
      <c r="O540" s="46">
        <v>0.71</v>
      </c>
      <c r="P540" s="47" t="s">
        <v>9398</v>
      </c>
      <c r="Q540" s="47" t="s">
        <v>6602</v>
      </c>
      <c r="R540" s="47" t="s">
        <v>6601</v>
      </c>
      <c r="S540" s="46">
        <v>0</v>
      </c>
    </row>
    <row r="541" spans="1:19" ht="99.95" customHeight="1">
      <c r="A541" s="47" t="s">
        <v>9394</v>
      </c>
      <c r="B541" s="47" t="s">
        <v>9391</v>
      </c>
      <c r="C541" s="47" t="s">
        <v>9397</v>
      </c>
      <c r="D541" s="47" t="s">
        <v>9396</v>
      </c>
      <c r="E541" s="47" t="s">
        <v>9395</v>
      </c>
      <c r="F541" s="47" t="s">
        <v>6608</v>
      </c>
      <c r="G541" s="47" t="s">
        <v>6764</v>
      </c>
      <c r="H541" s="47">
        <v>2021</v>
      </c>
      <c r="I541" s="47" t="s">
        <v>9393</v>
      </c>
      <c r="J541" s="47">
        <v>6908</v>
      </c>
      <c r="K541" s="48">
        <v>15634</v>
      </c>
      <c r="L541" s="47" t="s">
        <v>6602</v>
      </c>
      <c r="M541" s="47">
        <v>0</v>
      </c>
      <c r="N541" s="47" t="s">
        <v>9392</v>
      </c>
      <c r="O541" s="46">
        <v>0.55000000000000004</v>
      </c>
      <c r="P541" s="47" t="s">
        <v>9391</v>
      </c>
      <c r="Q541" s="47" t="s">
        <v>6602</v>
      </c>
      <c r="R541" s="47" t="s">
        <v>6601</v>
      </c>
      <c r="S541" s="46">
        <v>0</v>
      </c>
    </row>
    <row r="542" spans="1:19" ht="99.95" customHeight="1">
      <c r="A542" s="47" t="s">
        <v>6602</v>
      </c>
      <c r="B542" s="47" t="s">
        <v>9390</v>
      </c>
      <c r="C542" s="47" t="s">
        <v>6602</v>
      </c>
      <c r="D542" s="47" t="s">
        <v>9390</v>
      </c>
      <c r="E542" s="47" t="s">
        <v>6720</v>
      </c>
      <c r="F542" s="47" t="s">
        <v>6719</v>
      </c>
      <c r="G542" s="47" t="s">
        <v>6719</v>
      </c>
      <c r="H542" s="47">
        <v>1996</v>
      </c>
      <c r="I542" s="47" t="s">
        <v>6602</v>
      </c>
      <c r="J542" s="47">
        <v>0</v>
      </c>
      <c r="K542" s="48">
        <v>0</v>
      </c>
      <c r="L542" s="47" t="s">
        <v>6602</v>
      </c>
      <c r="M542" s="47">
        <v>0</v>
      </c>
      <c r="N542" s="47">
        <v>0</v>
      </c>
      <c r="O542" s="46">
        <v>0.55000000000000004</v>
      </c>
      <c r="P542" s="47" t="s">
        <v>6602</v>
      </c>
      <c r="Q542" s="47" t="s">
        <v>6602</v>
      </c>
      <c r="R542" s="47" t="s">
        <v>6601</v>
      </c>
      <c r="S542" s="46">
        <v>0</v>
      </c>
    </row>
    <row r="543" spans="1:19" ht="99.95" customHeight="1">
      <c r="A543" s="47" t="s">
        <v>9387</v>
      </c>
      <c r="B543" s="47" t="s">
        <v>9384</v>
      </c>
      <c r="C543" s="47" t="s">
        <v>9389</v>
      </c>
      <c r="D543" s="47" t="s">
        <v>9388</v>
      </c>
      <c r="E543" s="47" t="s">
        <v>7162</v>
      </c>
      <c r="F543" s="47" t="s">
        <v>6608</v>
      </c>
      <c r="G543" s="47" t="s">
        <v>6764</v>
      </c>
      <c r="H543" s="47">
        <v>2022</v>
      </c>
      <c r="I543" s="47" t="s">
        <v>9386</v>
      </c>
      <c r="J543" s="47">
        <v>8576</v>
      </c>
      <c r="K543" s="48">
        <v>13299</v>
      </c>
      <c r="L543" s="47" t="s">
        <v>6602</v>
      </c>
      <c r="M543" s="47">
        <v>0</v>
      </c>
      <c r="N543" s="47" t="s">
        <v>9385</v>
      </c>
      <c r="O543" s="46">
        <v>0.55000000000000004</v>
      </c>
      <c r="P543" s="47" t="s">
        <v>9384</v>
      </c>
      <c r="Q543" s="47" t="s">
        <v>6602</v>
      </c>
      <c r="R543" s="47" t="s">
        <v>6601</v>
      </c>
      <c r="S543" s="46">
        <v>0</v>
      </c>
    </row>
    <row r="544" spans="1:19" ht="99.95" customHeight="1">
      <c r="A544" s="47" t="s">
        <v>9382</v>
      </c>
      <c r="B544" s="47" t="s">
        <v>9379</v>
      </c>
      <c r="C544" s="47" t="s">
        <v>6602</v>
      </c>
      <c r="D544" s="47" t="s">
        <v>9383</v>
      </c>
      <c r="E544" s="47" t="s">
        <v>7598</v>
      </c>
      <c r="F544" s="47" t="s">
        <v>6642</v>
      </c>
      <c r="G544" s="47" t="s">
        <v>7081</v>
      </c>
      <c r="H544" s="47">
        <v>2018</v>
      </c>
      <c r="I544" s="47" t="s">
        <v>9381</v>
      </c>
      <c r="J544" s="47">
        <v>18803</v>
      </c>
      <c r="K544" s="48">
        <v>25825</v>
      </c>
      <c r="L544" s="47" t="s">
        <v>6602</v>
      </c>
      <c r="M544" s="47">
        <v>0</v>
      </c>
      <c r="N544" s="47" t="s">
        <v>9380</v>
      </c>
      <c r="O544" s="46">
        <v>0.71</v>
      </c>
      <c r="P544" s="47" t="s">
        <v>9379</v>
      </c>
      <c r="Q544" s="47" t="s">
        <v>6602</v>
      </c>
      <c r="R544" s="47" t="s">
        <v>6601</v>
      </c>
      <c r="S544" s="46">
        <v>0</v>
      </c>
    </row>
    <row r="545" spans="1:19" ht="99.95" customHeight="1">
      <c r="A545" s="47" t="s">
        <v>9376</v>
      </c>
      <c r="B545" s="47" t="s">
        <v>9373</v>
      </c>
      <c r="C545" s="47" t="s">
        <v>9378</v>
      </c>
      <c r="D545" s="47" t="s">
        <v>9377</v>
      </c>
      <c r="E545" s="47" t="s">
        <v>7256</v>
      </c>
      <c r="F545" s="47" t="s">
        <v>6626</v>
      </c>
      <c r="G545" s="47" t="s">
        <v>6844</v>
      </c>
      <c r="H545" s="47">
        <v>2022</v>
      </c>
      <c r="I545" s="47" t="s">
        <v>9375</v>
      </c>
      <c r="J545" s="47">
        <v>7952</v>
      </c>
      <c r="K545" s="48">
        <v>9755</v>
      </c>
      <c r="L545" s="47" t="s">
        <v>6602</v>
      </c>
      <c r="M545" s="47">
        <v>0</v>
      </c>
      <c r="N545" s="47" t="s">
        <v>9374</v>
      </c>
      <c r="O545" s="46">
        <v>0.55000000000000004</v>
      </c>
      <c r="P545" s="47" t="s">
        <v>9373</v>
      </c>
      <c r="Q545" s="47" t="s">
        <v>6602</v>
      </c>
      <c r="R545" s="47" t="s">
        <v>6601</v>
      </c>
      <c r="S545" s="46">
        <v>0</v>
      </c>
    </row>
    <row r="546" spans="1:19" ht="99.95" customHeight="1">
      <c r="A546" s="47" t="s">
        <v>9370</v>
      </c>
      <c r="B546" s="47" t="s">
        <v>9367</v>
      </c>
      <c r="C546" s="47" t="s">
        <v>9372</v>
      </c>
      <c r="D546" s="47" t="s">
        <v>9371</v>
      </c>
      <c r="E546" s="47" t="s">
        <v>7768</v>
      </c>
      <c r="F546" s="47" t="s">
        <v>6670</v>
      </c>
      <c r="G546" s="47" t="s">
        <v>6669</v>
      </c>
      <c r="H546" s="47">
        <v>2019</v>
      </c>
      <c r="I546" s="47" t="s">
        <v>9369</v>
      </c>
      <c r="J546" s="47">
        <v>0</v>
      </c>
      <c r="K546" s="48">
        <v>42154</v>
      </c>
      <c r="L546" s="47" t="s">
        <v>6602</v>
      </c>
      <c r="M546" s="47">
        <v>0</v>
      </c>
      <c r="N546" s="47" t="s">
        <v>9368</v>
      </c>
      <c r="O546" s="46">
        <v>0.71</v>
      </c>
      <c r="P546" s="47" t="s">
        <v>9367</v>
      </c>
      <c r="Q546" s="47" t="s">
        <v>6602</v>
      </c>
      <c r="R546" s="47" t="s">
        <v>6601</v>
      </c>
      <c r="S546" s="46">
        <v>0</v>
      </c>
    </row>
    <row r="547" spans="1:19" ht="99.95" customHeight="1">
      <c r="A547" s="47" t="s">
        <v>9364</v>
      </c>
      <c r="B547" s="47" t="s">
        <v>9361</v>
      </c>
      <c r="C547" s="47" t="s">
        <v>9366</v>
      </c>
      <c r="D547" s="47" t="s">
        <v>9365</v>
      </c>
      <c r="E547" s="47" t="s">
        <v>6716</v>
      </c>
      <c r="F547" s="47" t="s">
        <v>6642</v>
      </c>
      <c r="G547" s="47" t="s">
        <v>6641</v>
      </c>
      <c r="H547" s="47">
        <v>2021</v>
      </c>
      <c r="I547" s="47" t="s">
        <v>9363</v>
      </c>
      <c r="J547" s="47">
        <v>0</v>
      </c>
      <c r="K547" s="48">
        <v>4256</v>
      </c>
      <c r="L547" s="47" t="s">
        <v>6602</v>
      </c>
      <c r="M547" s="47">
        <v>0</v>
      </c>
      <c r="N547" s="47" t="s">
        <v>9362</v>
      </c>
      <c r="O547" s="46">
        <v>0.55000000000000004</v>
      </c>
      <c r="P547" s="47" t="s">
        <v>9361</v>
      </c>
      <c r="Q547" s="47" t="s">
        <v>6602</v>
      </c>
      <c r="R547" s="47" t="s">
        <v>6601</v>
      </c>
      <c r="S547" s="46">
        <v>0</v>
      </c>
    </row>
    <row r="548" spans="1:19" ht="99.95" customHeight="1">
      <c r="A548" s="47" t="s">
        <v>6602</v>
      </c>
      <c r="B548" s="47" t="s">
        <v>9360</v>
      </c>
      <c r="C548" s="47" t="s">
        <v>6602</v>
      </c>
      <c r="D548" s="47" t="s">
        <v>9360</v>
      </c>
      <c r="E548" s="47" t="s">
        <v>6720</v>
      </c>
      <c r="F548" s="47" t="s">
        <v>6719</v>
      </c>
      <c r="G548" s="47" t="s">
        <v>6719</v>
      </c>
      <c r="H548" s="47">
        <v>1996</v>
      </c>
      <c r="I548" s="47" t="s">
        <v>6602</v>
      </c>
      <c r="J548" s="47">
        <v>0</v>
      </c>
      <c r="K548" s="48">
        <v>0</v>
      </c>
      <c r="L548" s="47" t="s">
        <v>6602</v>
      </c>
      <c r="M548" s="47">
        <v>0</v>
      </c>
      <c r="N548" s="47">
        <v>0</v>
      </c>
      <c r="O548" s="46">
        <v>0.55000000000000004</v>
      </c>
      <c r="P548" s="47" t="s">
        <v>6602</v>
      </c>
      <c r="Q548" s="47" t="s">
        <v>6602</v>
      </c>
      <c r="R548" s="47" t="s">
        <v>6601</v>
      </c>
      <c r="S548" s="46">
        <v>0</v>
      </c>
    </row>
    <row r="549" spans="1:19" ht="99.95" customHeight="1">
      <c r="A549" s="47" t="s">
        <v>9358</v>
      </c>
      <c r="B549" s="47" t="s">
        <v>9355</v>
      </c>
      <c r="C549" s="47" t="s">
        <v>6602</v>
      </c>
      <c r="D549" s="47" t="s">
        <v>9359</v>
      </c>
      <c r="E549" s="47" t="s">
        <v>6687</v>
      </c>
      <c r="F549" s="47" t="s">
        <v>6617</v>
      </c>
      <c r="G549" s="47" t="s">
        <v>6678</v>
      </c>
      <c r="H549" s="47">
        <v>2017</v>
      </c>
      <c r="I549" s="47" t="s">
        <v>9357</v>
      </c>
      <c r="J549" s="47">
        <v>101316</v>
      </c>
      <c r="K549" s="48">
        <v>103212</v>
      </c>
      <c r="L549" s="47" t="s">
        <v>6602</v>
      </c>
      <c r="M549" s="47">
        <v>0</v>
      </c>
      <c r="N549" s="47" t="s">
        <v>9356</v>
      </c>
      <c r="O549" s="46">
        <v>0.55000000000000004</v>
      </c>
      <c r="P549" s="47" t="s">
        <v>9355</v>
      </c>
      <c r="Q549" s="47" t="s">
        <v>6602</v>
      </c>
      <c r="R549" s="47" t="s">
        <v>6601</v>
      </c>
      <c r="S549" s="46">
        <v>0</v>
      </c>
    </row>
    <row r="550" spans="1:19" ht="99.95" customHeight="1">
      <c r="A550" s="47" t="s">
        <v>9352</v>
      </c>
      <c r="B550" s="47" t="s">
        <v>9349</v>
      </c>
      <c r="C550" s="47" t="s">
        <v>9354</v>
      </c>
      <c r="D550" s="47" t="s">
        <v>9353</v>
      </c>
      <c r="E550" s="47" t="s">
        <v>6909</v>
      </c>
      <c r="F550" s="47" t="s">
        <v>6670</v>
      </c>
      <c r="G550" s="47" t="s">
        <v>6669</v>
      </c>
      <c r="H550" s="47">
        <v>2019</v>
      </c>
      <c r="I550" s="47" t="s">
        <v>9351</v>
      </c>
      <c r="J550" s="47">
        <v>0</v>
      </c>
      <c r="K550" s="48">
        <v>48943</v>
      </c>
      <c r="L550" s="47" t="s">
        <v>6602</v>
      </c>
      <c r="M550" s="47">
        <v>0</v>
      </c>
      <c r="N550" s="47" t="s">
        <v>9350</v>
      </c>
      <c r="O550" s="46">
        <v>0.71</v>
      </c>
      <c r="P550" s="47" t="s">
        <v>9349</v>
      </c>
      <c r="Q550" s="47" t="s">
        <v>6602</v>
      </c>
      <c r="R550" s="47" t="s">
        <v>6601</v>
      </c>
      <c r="S550" s="46">
        <v>0</v>
      </c>
    </row>
    <row r="551" spans="1:19" ht="99.95" customHeight="1">
      <c r="A551" s="47" t="s">
        <v>9346</v>
      </c>
      <c r="B551" s="47" t="s">
        <v>9343</v>
      </c>
      <c r="C551" s="47" t="s">
        <v>9348</v>
      </c>
      <c r="D551" s="47" t="s">
        <v>9347</v>
      </c>
      <c r="E551" s="47" t="s">
        <v>8230</v>
      </c>
      <c r="F551" s="47" t="s">
        <v>6626</v>
      </c>
      <c r="G551" s="47" t="s">
        <v>6844</v>
      </c>
      <c r="H551" s="47">
        <v>2021</v>
      </c>
      <c r="I551" s="47" t="s">
        <v>9345</v>
      </c>
      <c r="J551" s="47">
        <v>0</v>
      </c>
      <c r="K551" s="48">
        <v>61823</v>
      </c>
      <c r="L551" s="47" t="s">
        <v>6602</v>
      </c>
      <c r="M551" s="47">
        <v>0</v>
      </c>
      <c r="N551" s="47" t="s">
        <v>9344</v>
      </c>
      <c r="O551" s="46">
        <v>0.71</v>
      </c>
      <c r="P551" s="47" t="s">
        <v>9343</v>
      </c>
      <c r="Q551" s="47" t="s">
        <v>6602</v>
      </c>
      <c r="R551" s="47" t="s">
        <v>6601</v>
      </c>
      <c r="S551" s="46">
        <v>0</v>
      </c>
    </row>
    <row r="552" spans="1:19" ht="99.95" customHeight="1">
      <c r="A552" s="47" t="s">
        <v>9340</v>
      </c>
      <c r="B552" s="47" t="s">
        <v>9337</v>
      </c>
      <c r="C552" s="47" t="s">
        <v>9342</v>
      </c>
      <c r="D552" s="47" t="s">
        <v>9341</v>
      </c>
      <c r="E552" s="47" t="s">
        <v>6812</v>
      </c>
      <c r="F552" s="47" t="s">
        <v>6837</v>
      </c>
      <c r="G552" s="47" t="s">
        <v>6669</v>
      </c>
      <c r="H552" s="47">
        <v>2019</v>
      </c>
      <c r="I552" s="47" t="s">
        <v>9339</v>
      </c>
      <c r="J552" s="47">
        <v>0</v>
      </c>
      <c r="K552" s="48">
        <v>2377</v>
      </c>
      <c r="L552" s="47" t="s">
        <v>6602</v>
      </c>
      <c r="M552" s="47">
        <v>0</v>
      </c>
      <c r="N552" s="47" t="s">
        <v>9338</v>
      </c>
      <c r="O552" s="46">
        <v>0.55000000000000004</v>
      </c>
      <c r="P552" s="47" t="s">
        <v>9337</v>
      </c>
      <c r="Q552" s="47" t="s">
        <v>6602</v>
      </c>
      <c r="R552" s="47" t="s">
        <v>6601</v>
      </c>
      <c r="S552" s="46">
        <v>0</v>
      </c>
    </row>
    <row r="553" spans="1:19" ht="99.95" customHeight="1">
      <c r="A553" s="47" t="s">
        <v>9334</v>
      </c>
      <c r="B553" s="47" t="s">
        <v>9331</v>
      </c>
      <c r="C553" s="47" t="s">
        <v>9336</v>
      </c>
      <c r="D553" s="47" t="s">
        <v>9335</v>
      </c>
      <c r="E553" s="47" t="s">
        <v>6772</v>
      </c>
      <c r="F553" s="47" t="s">
        <v>6670</v>
      </c>
      <c r="G553" s="47" t="s">
        <v>6669</v>
      </c>
      <c r="H553" s="47">
        <v>2019</v>
      </c>
      <c r="I553" s="47" t="s">
        <v>9333</v>
      </c>
      <c r="J553" s="47">
        <v>0</v>
      </c>
      <c r="K553" s="48">
        <v>58279</v>
      </c>
      <c r="L553" s="47" t="s">
        <v>6602</v>
      </c>
      <c r="M553" s="47">
        <v>0</v>
      </c>
      <c r="N553" s="47" t="s">
        <v>9332</v>
      </c>
      <c r="O553" s="46">
        <v>0.71</v>
      </c>
      <c r="P553" s="47" t="s">
        <v>9331</v>
      </c>
      <c r="Q553" s="47" t="s">
        <v>6602</v>
      </c>
      <c r="R553" s="47" t="s">
        <v>6601</v>
      </c>
      <c r="S553" s="46">
        <v>0</v>
      </c>
    </row>
    <row r="554" spans="1:19" ht="99.95" customHeight="1">
      <c r="A554" s="47" t="s">
        <v>9328</v>
      </c>
      <c r="B554" s="47" t="s">
        <v>9325</v>
      </c>
      <c r="C554" s="47" t="s">
        <v>9330</v>
      </c>
      <c r="D554" s="47" t="s">
        <v>9329</v>
      </c>
      <c r="E554" s="47" t="s">
        <v>6927</v>
      </c>
      <c r="F554" s="47" t="s">
        <v>6626</v>
      </c>
      <c r="G554" s="47" t="s">
        <v>6625</v>
      </c>
      <c r="H554" s="47">
        <v>2019</v>
      </c>
      <c r="I554" s="47" t="s">
        <v>9327</v>
      </c>
      <c r="J554" s="47">
        <v>9899</v>
      </c>
      <c r="K554" s="48">
        <v>6432</v>
      </c>
      <c r="L554" s="47" t="s">
        <v>6602</v>
      </c>
      <c r="M554" s="47">
        <v>0</v>
      </c>
      <c r="N554" s="47" t="s">
        <v>9326</v>
      </c>
      <c r="O554" s="46">
        <v>0.55000000000000004</v>
      </c>
      <c r="P554" s="47" t="s">
        <v>9325</v>
      </c>
      <c r="Q554" s="47" t="s">
        <v>6602</v>
      </c>
      <c r="R554" s="47" t="s">
        <v>6601</v>
      </c>
      <c r="S554" s="46">
        <v>0</v>
      </c>
    </row>
    <row r="555" spans="1:19" ht="99.95" customHeight="1">
      <c r="A555" s="47" t="s">
        <v>9322</v>
      </c>
      <c r="B555" s="47" t="s">
        <v>9319</v>
      </c>
      <c r="C555" s="47" t="s">
        <v>9324</v>
      </c>
      <c r="D555" s="47" t="s">
        <v>9323</v>
      </c>
      <c r="E555" s="47" t="s">
        <v>7303</v>
      </c>
      <c r="F555" s="47" t="s">
        <v>6626</v>
      </c>
      <c r="G555" s="47" t="s">
        <v>6625</v>
      </c>
      <c r="H555" s="47">
        <v>2022</v>
      </c>
      <c r="I555" s="47" t="s">
        <v>9321</v>
      </c>
      <c r="J555" s="47">
        <v>0</v>
      </c>
      <c r="K555" s="48">
        <v>2072</v>
      </c>
      <c r="L555" s="47" t="s">
        <v>6602</v>
      </c>
      <c r="M555" s="47">
        <v>0</v>
      </c>
      <c r="N555" s="47" t="s">
        <v>9320</v>
      </c>
      <c r="O555" s="46">
        <v>0.55000000000000004</v>
      </c>
      <c r="P555" s="47" t="s">
        <v>9319</v>
      </c>
      <c r="Q555" s="47" t="s">
        <v>6602</v>
      </c>
      <c r="R555" s="47" t="s">
        <v>6601</v>
      </c>
      <c r="S555" s="46">
        <v>0</v>
      </c>
    </row>
    <row r="556" spans="1:19" ht="99.95" customHeight="1">
      <c r="A556" s="47" t="s">
        <v>9316</v>
      </c>
      <c r="B556" s="47" t="s">
        <v>9313</v>
      </c>
      <c r="C556" s="47" t="s">
        <v>9318</v>
      </c>
      <c r="D556" s="47" t="s">
        <v>9317</v>
      </c>
      <c r="E556" s="47" t="s">
        <v>7616</v>
      </c>
      <c r="F556" s="47" t="s">
        <v>6642</v>
      </c>
      <c r="G556" s="47" t="s">
        <v>6678</v>
      </c>
      <c r="H556" s="47">
        <v>2019</v>
      </c>
      <c r="I556" s="47" t="s">
        <v>9315</v>
      </c>
      <c r="J556" s="47">
        <v>105547</v>
      </c>
      <c r="K556" s="48">
        <v>106503</v>
      </c>
      <c r="L556" s="47" t="s">
        <v>6602</v>
      </c>
      <c r="M556" s="47">
        <v>0</v>
      </c>
      <c r="N556" s="47" t="s">
        <v>9314</v>
      </c>
      <c r="O556" s="46">
        <v>0.55000000000000004</v>
      </c>
      <c r="P556" s="47" t="s">
        <v>9313</v>
      </c>
      <c r="Q556" s="47" t="s">
        <v>6602</v>
      </c>
      <c r="R556" s="47" t="s">
        <v>6601</v>
      </c>
      <c r="S556" s="46">
        <v>0</v>
      </c>
    </row>
    <row r="557" spans="1:19" ht="99.95" customHeight="1">
      <c r="A557" s="47" t="s">
        <v>9311</v>
      </c>
      <c r="B557" s="47" t="s">
        <v>9308</v>
      </c>
      <c r="C557" s="47" t="s">
        <v>6602</v>
      </c>
      <c r="D557" s="47" t="s">
        <v>9312</v>
      </c>
      <c r="E557" s="47" t="s">
        <v>6726</v>
      </c>
      <c r="F557" s="47" t="s">
        <v>6642</v>
      </c>
      <c r="G557" s="47" t="s">
        <v>6641</v>
      </c>
      <c r="H557" s="47">
        <v>2019</v>
      </c>
      <c r="I557" s="47" t="s">
        <v>9310</v>
      </c>
      <c r="J557" s="47">
        <v>0</v>
      </c>
      <c r="K557" s="48">
        <v>1094</v>
      </c>
      <c r="L557" s="47" t="s">
        <v>6602</v>
      </c>
      <c r="M557" s="47">
        <v>0</v>
      </c>
      <c r="N557" s="47" t="s">
        <v>9309</v>
      </c>
      <c r="O557" s="46">
        <v>0.55000000000000004</v>
      </c>
      <c r="P557" s="47" t="s">
        <v>9308</v>
      </c>
      <c r="Q557" s="47" t="s">
        <v>6602</v>
      </c>
      <c r="R557" s="47" t="s">
        <v>6601</v>
      </c>
      <c r="S557" s="46">
        <v>0</v>
      </c>
    </row>
    <row r="558" spans="1:19" ht="99.95" customHeight="1">
      <c r="A558" s="47" t="s">
        <v>9305</v>
      </c>
      <c r="B558" s="47" t="s">
        <v>9302</v>
      </c>
      <c r="C558" s="47" t="s">
        <v>9307</v>
      </c>
      <c r="D558" s="47" t="s">
        <v>9306</v>
      </c>
      <c r="E558" s="47" t="s">
        <v>6772</v>
      </c>
      <c r="F558" s="47" t="s">
        <v>6626</v>
      </c>
      <c r="G558" s="47" t="s">
        <v>6625</v>
      </c>
      <c r="H558" s="47">
        <v>2021</v>
      </c>
      <c r="I558" s="47" t="s">
        <v>9304</v>
      </c>
      <c r="J558" s="47">
        <v>183894</v>
      </c>
      <c r="K558" s="48">
        <v>219998</v>
      </c>
      <c r="L558" s="47" t="s">
        <v>6602</v>
      </c>
      <c r="M558" s="47">
        <v>0</v>
      </c>
      <c r="N558" s="47" t="s">
        <v>9303</v>
      </c>
      <c r="O558" s="46">
        <v>0.71</v>
      </c>
      <c r="P558" s="47" t="s">
        <v>9302</v>
      </c>
      <c r="Q558" s="47" t="s">
        <v>6602</v>
      </c>
      <c r="R558" s="47" t="s">
        <v>6601</v>
      </c>
      <c r="S558" s="46">
        <v>0</v>
      </c>
    </row>
    <row r="559" spans="1:19" ht="99.95" customHeight="1">
      <c r="A559" s="47" t="s">
        <v>9298</v>
      </c>
      <c r="B559" s="47" t="s">
        <v>9295</v>
      </c>
      <c r="C559" s="47" t="s">
        <v>9301</v>
      </c>
      <c r="D559" s="47" t="s">
        <v>9300</v>
      </c>
      <c r="E559" s="47" t="s">
        <v>6934</v>
      </c>
      <c r="F559" s="47" t="s">
        <v>6670</v>
      </c>
      <c r="G559" s="47" t="s">
        <v>9299</v>
      </c>
      <c r="H559" s="47">
        <v>2017</v>
      </c>
      <c r="I559" s="47" t="s">
        <v>9297</v>
      </c>
      <c r="J559" s="47">
        <v>0</v>
      </c>
      <c r="K559" s="48">
        <v>7161</v>
      </c>
      <c r="L559" s="47" t="s">
        <v>6602</v>
      </c>
      <c r="M559" s="47">
        <v>0</v>
      </c>
      <c r="N559" s="47" t="s">
        <v>9296</v>
      </c>
      <c r="O559" s="46">
        <v>0.55000000000000004</v>
      </c>
      <c r="P559" s="47" t="s">
        <v>9295</v>
      </c>
      <c r="Q559" s="47" t="s">
        <v>6602</v>
      </c>
      <c r="R559" s="47" t="s">
        <v>6601</v>
      </c>
      <c r="S559" s="46">
        <v>0</v>
      </c>
    </row>
    <row r="560" spans="1:19" ht="99.95" customHeight="1">
      <c r="A560" s="47" t="s">
        <v>6602</v>
      </c>
      <c r="B560" s="47" t="s">
        <v>9294</v>
      </c>
      <c r="C560" s="47" t="s">
        <v>9294</v>
      </c>
      <c r="D560" s="47" t="s">
        <v>9294</v>
      </c>
      <c r="E560" s="47" t="s">
        <v>6720</v>
      </c>
      <c r="F560" s="47" t="s">
        <v>6719</v>
      </c>
      <c r="G560" s="47" t="s">
        <v>6719</v>
      </c>
      <c r="H560" s="47">
        <v>1996</v>
      </c>
      <c r="I560" s="47" t="s">
        <v>6602</v>
      </c>
      <c r="J560" s="47">
        <v>0</v>
      </c>
      <c r="K560" s="48">
        <v>0</v>
      </c>
      <c r="L560" s="47" t="s">
        <v>6602</v>
      </c>
      <c r="M560" s="47">
        <v>0</v>
      </c>
      <c r="N560" s="47">
        <v>0</v>
      </c>
      <c r="O560" s="46">
        <v>0.55000000000000004</v>
      </c>
      <c r="P560" s="47" t="s">
        <v>6602</v>
      </c>
      <c r="Q560" s="47" t="s">
        <v>6602</v>
      </c>
      <c r="R560" s="47" t="s">
        <v>6601</v>
      </c>
      <c r="S560" s="46">
        <v>0</v>
      </c>
    </row>
    <row r="561" spans="1:19" ht="99.95" customHeight="1">
      <c r="A561" s="47" t="s">
        <v>9291</v>
      </c>
      <c r="B561" s="47" t="s">
        <v>9288</v>
      </c>
      <c r="C561" s="47" t="s">
        <v>9293</v>
      </c>
      <c r="D561" s="47" t="s">
        <v>9292</v>
      </c>
      <c r="E561" s="47" t="s">
        <v>7499</v>
      </c>
      <c r="F561" s="47" t="s">
        <v>6642</v>
      </c>
      <c r="G561" s="47" t="s">
        <v>6641</v>
      </c>
      <c r="H561" s="47">
        <v>2019</v>
      </c>
      <c r="I561" s="47" t="s">
        <v>9290</v>
      </c>
      <c r="J561" s="47">
        <v>0</v>
      </c>
      <c r="K561" s="48">
        <v>202819</v>
      </c>
      <c r="L561" s="47" t="s">
        <v>6602</v>
      </c>
      <c r="M561" s="47">
        <v>0</v>
      </c>
      <c r="N561" s="47" t="s">
        <v>9289</v>
      </c>
      <c r="O561" s="46">
        <v>0.71</v>
      </c>
      <c r="P561" s="47" t="s">
        <v>9288</v>
      </c>
      <c r="Q561" s="47" t="s">
        <v>6602</v>
      </c>
      <c r="R561" s="47" t="s">
        <v>6601</v>
      </c>
      <c r="S561" s="46">
        <v>0</v>
      </c>
    </row>
    <row r="562" spans="1:19" ht="99.95" customHeight="1">
      <c r="A562" s="47" t="s">
        <v>9285</v>
      </c>
      <c r="B562" s="47" t="s">
        <v>9282</v>
      </c>
      <c r="C562" s="47" t="s">
        <v>9287</v>
      </c>
      <c r="D562" s="47" t="s">
        <v>9286</v>
      </c>
      <c r="E562" s="47" t="s">
        <v>6869</v>
      </c>
      <c r="F562" s="47" t="s">
        <v>6626</v>
      </c>
      <c r="G562" s="47" t="s">
        <v>6625</v>
      </c>
      <c r="H562" s="47">
        <v>2021</v>
      </c>
      <c r="I562" s="47" t="s">
        <v>9284</v>
      </c>
      <c r="J562" s="47">
        <v>57863</v>
      </c>
      <c r="K562" s="48">
        <v>143678</v>
      </c>
      <c r="L562" s="47" t="s">
        <v>6602</v>
      </c>
      <c r="M562" s="47">
        <v>0</v>
      </c>
      <c r="N562" s="47" t="s">
        <v>9283</v>
      </c>
      <c r="O562" s="46">
        <v>0.71</v>
      </c>
      <c r="P562" s="47" t="s">
        <v>9282</v>
      </c>
      <c r="Q562" s="47" t="s">
        <v>6602</v>
      </c>
      <c r="R562" s="47" t="s">
        <v>6601</v>
      </c>
      <c r="S562" s="46">
        <v>0</v>
      </c>
    </row>
    <row r="563" spans="1:19" ht="99.95" customHeight="1">
      <c r="A563" s="47" t="s">
        <v>9280</v>
      </c>
      <c r="B563" s="47" t="s">
        <v>9277</v>
      </c>
      <c r="C563" s="47" t="s">
        <v>6602</v>
      </c>
      <c r="D563" s="47" t="s">
        <v>9281</v>
      </c>
      <c r="E563" s="47" t="s">
        <v>7568</v>
      </c>
      <c r="F563" s="47" t="s">
        <v>6670</v>
      </c>
      <c r="G563" s="47" t="s">
        <v>6669</v>
      </c>
      <c r="H563" s="47">
        <v>2019</v>
      </c>
      <c r="I563" s="47" t="s">
        <v>9279</v>
      </c>
      <c r="J563" s="47">
        <v>0</v>
      </c>
      <c r="K563" s="48">
        <v>79792</v>
      </c>
      <c r="L563" s="47" t="s">
        <v>6602</v>
      </c>
      <c r="M563" s="47">
        <v>0</v>
      </c>
      <c r="N563" s="47" t="s">
        <v>9278</v>
      </c>
      <c r="O563" s="46">
        <v>0.71</v>
      </c>
      <c r="P563" s="47" t="s">
        <v>9277</v>
      </c>
      <c r="Q563" s="47" t="s">
        <v>6602</v>
      </c>
      <c r="R563" s="47" t="s">
        <v>6601</v>
      </c>
      <c r="S563" s="46">
        <v>0</v>
      </c>
    </row>
    <row r="564" spans="1:19" ht="99.95" customHeight="1">
      <c r="A564" s="47" t="s">
        <v>9274</v>
      </c>
      <c r="B564" s="47" t="s">
        <v>9271</v>
      </c>
      <c r="C564" s="47" t="s">
        <v>9276</v>
      </c>
      <c r="D564" s="47" t="s">
        <v>9275</v>
      </c>
      <c r="E564" s="47" t="s">
        <v>7768</v>
      </c>
      <c r="F564" s="47" t="s">
        <v>6670</v>
      </c>
      <c r="G564" s="47" t="s">
        <v>6669</v>
      </c>
      <c r="H564" s="47">
        <v>2019</v>
      </c>
      <c r="I564" s="47" t="s">
        <v>9273</v>
      </c>
      <c r="J564" s="47">
        <v>8525</v>
      </c>
      <c r="K564" s="48">
        <v>64971</v>
      </c>
      <c r="L564" s="47" t="s">
        <v>6602</v>
      </c>
      <c r="M564" s="47">
        <v>0</v>
      </c>
      <c r="N564" s="47" t="s">
        <v>9272</v>
      </c>
      <c r="O564" s="46">
        <v>0.71</v>
      </c>
      <c r="P564" s="47" t="s">
        <v>9271</v>
      </c>
      <c r="Q564" s="47" t="s">
        <v>6602</v>
      </c>
      <c r="R564" s="47" t="s">
        <v>6601</v>
      </c>
      <c r="S564" s="46">
        <v>0</v>
      </c>
    </row>
    <row r="565" spans="1:19" ht="99.95" customHeight="1">
      <c r="A565" s="47" t="s">
        <v>6602</v>
      </c>
      <c r="B565" s="47" t="s">
        <v>9270</v>
      </c>
      <c r="C565" s="47" t="s">
        <v>6602</v>
      </c>
      <c r="D565" s="47" t="s">
        <v>9270</v>
      </c>
      <c r="E565" s="47" t="s">
        <v>6720</v>
      </c>
      <c r="F565" s="47" t="s">
        <v>6719</v>
      </c>
      <c r="G565" s="47" t="s">
        <v>6719</v>
      </c>
      <c r="H565" s="47">
        <v>1996</v>
      </c>
      <c r="I565" s="47" t="s">
        <v>6602</v>
      </c>
      <c r="J565" s="47">
        <v>0</v>
      </c>
      <c r="K565" s="48">
        <v>0</v>
      </c>
      <c r="L565" s="47" t="s">
        <v>6602</v>
      </c>
      <c r="M565" s="47">
        <v>0</v>
      </c>
      <c r="N565" s="47">
        <v>0</v>
      </c>
      <c r="O565" s="46">
        <v>0.55000000000000004</v>
      </c>
      <c r="P565" s="47" t="s">
        <v>6602</v>
      </c>
      <c r="Q565" s="47" t="s">
        <v>6602</v>
      </c>
      <c r="R565" s="47" t="s">
        <v>6601</v>
      </c>
      <c r="S565" s="46">
        <v>0</v>
      </c>
    </row>
    <row r="566" spans="1:19" ht="99.95" customHeight="1">
      <c r="A566" s="47" t="s">
        <v>9267</v>
      </c>
      <c r="B566" s="47" t="s">
        <v>9264</v>
      </c>
      <c r="C566" s="47" t="s">
        <v>9269</v>
      </c>
      <c r="D566" s="47" t="s">
        <v>9268</v>
      </c>
      <c r="E566" s="47" t="s">
        <v>7593</v>
      </c>
      <c r="F566" s="47" t="s">
        <v>6642</v>
      </c>
      <c r="G566" s="47" t="s">
        <v>6641</v>
      </c>
      <c r="H566" s="47">
        <v>2020</v>
      </c>
      <c r="I566" s="47" t="s">
        <v>9266</v>
      </c>
      <c r="J566" s="47">
        <v>0</v>
      </c>
      <c r="K566" s="48">
        <v>11246</v>
      </c>
      <c r="L566" s="47" t="s">
        <v>6602</v>
      </c>
      <c r="M566" s="47">
        <v>0</v>
      </c>
      <c r="N566" s="47" t="s">
        <v>9265</v>
      </c>
      <c r="O566" s="46">
        <v>0.55000000000000004</v>
      </c>
      <c r="P566" s="47" t="s">
        <v>9264</v>
      </c>
      <c r="Q566" s="47" t="s">
        <v>6602</v>
      </c>
      <c r="R566" s="47" t="s">
        <v>6601</v>
      </c>
      <c r="S566" s="46">
        <v>0</v>
      </c>
    </row>
    <row r="567" spans="1:19" ht="99.95" customHeight="1">
      <c r="A567" s="47" t="s">
        <v>9259</v>
      </c>
      <c r="B567" s="47" t="s">
        <v>9263</v>
      </c>
      <c r="C567" s="47" t="s">
        <v>9262</v>
      </c>
      <c r="D567" s="47" t="s">
        <v>9261</v>
      </c>
      <c r="E567" s="47" t="s">
        <v>9260</v>
      </c>
      <c r="F567" s="47" t="s">
        <v>6642</v>
      </c>
      <c r="G567" s="47" t="s">
        <v>6641</v>
      </c>
      <c r="H567" s="47">
        <v>2018</v>
      </c>
      <c r="I567" s="47" t="s">
        <v>9258</v>
      </c>
      <c r="J567" s="47">
        <v>0</v>
      </c>
      <c r="K567" s="48">
        <v>77441</v>
      </c>
      <c r="L567" s="47" t="s">
        <v>6602</v>
      </c>
      <c r="M567" s="47">
        <v>0</v>
      </c>
      <c r="N567" s="47" t="s">
        <v>9257</v>
      </c>
      <c r="O567" s="46">
        <v>0.71</v>
      </c>
      <c r="P567" s="47" t="s">
        <v>9256</v>
      </c>
      <c r="Q567" s="47" t="s">
        <v>6602</v>
      </c>
      <c r="R567" s="47" t="s">
        <v>6601</v>
      </c>
      <c r="S567" s="46">
        <v>0</v>
      </c>
    </row>
    <row r="568" spans="1:19" ht="99.95" customHeight="1">
      <c r="A568" s="47" t="s">
        <v>9252</v>
      </c>
      <c r="B568" s="47" t="s">
        <v>9249</v>
      </c>
      <c r="C568" s="47" t="s">
        <v>9255</v>
      </c>
      <c r="D568" s="47" t="s">
        <v>9254</v>
      </c>
      <c r="E568" s="47" t="s">
        <v>9253</v>
      </c>
      <c r="F568" s="47" t="s">
        <v>6626</v>
      </c>
      <c r="G568" s="47" t="s">
        <v>6625</v>
      </c>
      <c r="H568" s="47">
        <v>2021</v>
      </c>
      <c r="I568" s="47" t="s">
        <v>9251</v>
      </c>
      <c r="J568" s="47">
        <v>0</v>
      </c>
      <c r="K568" s="48">
        <v>95949</v>
      </c>
      <c r="L568" s="47" t="s">
        <v>6602</v>
      </c>
      <c r="M568" s="47">
        <v>0</v>
      </c>
      <c r="N568" s="47" t="s">
        <v>9250</v>
      </c>
      <c r="O568" s="46">
        <v>0.71</v>
      </c>
      <c r="P568" s="47" t="s">
        <v>9249</v>
      </c>
      <c r="Q568" s="47" t="s">
        <v>6602</v>
      </c>
      <c r="R568" s="47" t="s">
        <v>6601</v>
      </c>
      <c r="S568" s="46">
        <v>0</v>
      </c>
    </row>
    <row r="569" spans="1:19" ht="99.95" customHeight="1">
      <c r="A569" s="47" t="s">
        <v>9246</v>
      </c>
      <c r="B569" s="47" t="s">
        <v>9248</v>
      </c>
      <c r="C569" s="47" t="s">
        <v>9248</v>
      </c>
      <c r="D569" s="47" t="s">
        <v>9248</v>
      </c>
      <c r="E569" s="47" t="s">
        <v>9247</v>
      </c>
      <c r="F569" s="47" t="s">
        <v>6608</v>
      </c>
      <c r="G569" s="47" t="s">
        <v>6607</v>
      </c>
      <c r="H569" s="47">
        <v>2021</v>
      </c>
      <c r="I569" s="47" t="s">
        <v>6602</v>
      </c>
      <c r="J569" s="47">
        <v>8200</v>
      </c>
      <c r="K569" s="48">
        <v>11495</v>
      </c>
      <c r="L569" s="47" t="s">
        <v>6602</v>
      </c>
      <c r="M569" s="47">
        <v>0</v>
      </c>
      <c r="N569" s="47" t="s">
        <v>9245</v>
      </c>
      <c r="O569" s="46">
        <v>0.55000000000000004</v>
      </c>
      <c r="P569" s="47" t="s">
        <v>6602</v>
      </c>
      <c r="Q569" s="47" t="s">
        <v>6602</v>
      </c>
      <c r="R569" s="47" t="s">
        <v>6601</v>
      </c>
      <c r="S569" s="46">
        <v>0</v>
      </c>
    </row>
    <row r="570" spans="1:19" ht="99.95" customHeight="1">
      <c r="A570" s="47" t="s">
        <v>9242</v>
      </c>
      <c r="B570" s="47" t="s">
        <v>9239</v>
      </c>
      <c r="C570" s="47" t="s">
        <v>9244</v>
      </c>
      <c r="D570" s="47" t="s">
        <v>9243</v>
      </c>
      <c r="E570" s="47" t="s">
        <v>8658</v>
      </c>
      <c r="F570" s="47" t="s">
        <v>6642</v>
      </c>
      <c r="G570" s="47" t="s">
        <v>6641</v>
      </c>
      <c r="H570" s="47">
        <v>2018</v>
      </c>
      <c r="I570" s="47" t="s">
        <v>9241</v>
      </c>
      <c r="J570" s="47">
        <v>0</v>
      </c>
      <c r="K570" s="48">
        <v>58287</v>
      </c>
      <c r="L570" s="47" t="s">
        <v>6602</v>
      </c>
      <c r="M570" s="47">
        <v>0</v>
      </c>
      <c r="N570" s="47" t="s">
        <v>9240</v>
      </c>
      <c r="O570" s="46">
        <v>0.71</v>
      </c>
      <c r="P570" s="47" t="s">
        <v>9239</v>
      </c>
      <c r="Q570" s="47" t="s">
        <v>6602</v>
      </c>
      <c r="R570" s="47" t="s">
        <v>6601</v>
      </c>
      <c r="S570" s="46">
        <v>0</v>
      </c>
    </row>
    <row r="571" spans="1:19" ht="99.95" customHeight="1">
      <c r="A571" s="47" t="s">
        <v>6602</v>
      </c>
      <c r="B571" s="47" t="s">
        <v>9238</v>
      </c>
      <c r="C571" s="47" t="s">
        <v>9238</v>
      </c>
      <c r="D571" s="47" t="s">
        <v>9238</v>
      </c>
      <c r="E571" s="47" t="s">
        <v>6720</v>
      </c>
      <c r="F571" s="47" t="s">
        <v>6719</v>
      </c>
      <c r="G571" s="47" t="s">
        <v>6719</v>
      </c>
      <c r="H571" s="47">
        <v>1996</v>
      </c>
      <c r="I571" s="47" t="s">
        <v>6602</v>
      </c>
      <c r="J571" s="47">
        <v>0</v>
      </c>
      <c r="K571" s="48">
        <v>0</v>
      </c>
      <c r="L571" s="47" t="s">
        <v>6602</v>
      </c>
      <c r="M571" s="47">
        <v>0</v>
      </c>
      <c r="N571" s="47">
        <v>0</v>
      </c>
      <c r="O571" s="46">
        <v>0.71</v>
      </c>
      <c r="P571" s="47" t="s">
        <v>6602</v>
      </c>
      <c r="Q571" s="47" t="s">
        <v>6602</v>
      </c>
      <c r="R571" s="47" t="s">
        <v>6601</v>
      </c>
      <c r="S571" s="46">
        <v>0</v>
      </c>
    </row>
    <row r="572" spans="1:19" ht="99.95" customHeight="1">
      <c r="A572" s="47" t="s">
        <v>9235</v>
      </c>
      <c r="B572" s="47" t="s">
        <v>9232</v>
      </c>
      <c r="C572" s="47" t="s">
        <v>9237</v>
      </c>
      <c r="D572" s="47" t="s">
        <v>9236</v>
      </c>
      <c r="E572" s="47" t="s">
        <v>6882</v>
      </c>
      <c r="F572" s="47" t="s">
        <v>6642</v>
      </c>
      <c r="G572" s="47" t="s">
        <v>6641</v>
      </c>
      <c r="H572" s="47">
        <v>2019</v>
      </c>
      <c r="I572" s="47" t="s">
        <v>9234</v>
      </c>
      <c r="J572" s="47">
        <v>0</v>
      </c>
      <c r="K572" s="48">
        <v>74120</v>
      </c>
      <c r="L572" s="47" t="s">
        <v>6602</v>
      </c>
      <c r="M572" s="47">
        <v>0</v>
      </c>
      <c r="N572" s="47" t="s">
        <v>9233</v>
      </c>
      <c r="O572" s="46">
        <v>0.71</v>
      </c>
      <c r="P572" s="47" t="s">
        <v>9232</v>
      </c>
      <c r="Q572" s="47" t="s">
        <v>6602</v>
      </c>
      <c r="R572" s="47" t="s">
        <v>6601</v>
      </c>
      <c r="S572" s="46">
        <v>0</v>
      </c>
    </row>
    <row r="573" spans="1:19" ht="99.95" customHeight="1">
      <c r="A573" s="47" t="s">
        <v>9229</v>
      </c>
      <c r="B573" s="47" t="s">
        <v>9226</v>
      </c>
      <c r="C573" s="47" t="s">
        <v>9231</v>
      </c>
      <c r="D573" s="47" t="s">
        <v>9230</v>
      </c>
      <c r="E573" s="47" t="s">
        <v>7296</v>
      </c>
      <c r="F573" s="47" t="s">
        <v>6642</v>
      </c>
      <c r="G573" s="47" t="s">
        <v>6641</v>
      </c>
      <c r="H573" s="47">
        <v>2018</v>
      </c>
      <c r="I573" s="47" t="s">
        <v>9228</v>
      </c>
      <c r="J573" s="47">
        <v>7431</v>
      </c>
      <c r="K573" s="48">
        <v>73232</v>
      </c>
      <c r="L573" s="47" t="s">
        <v>6602</v>
      </c>
      <c r="M573" s="47">
        <v>0</v>
      </c>
      <c r="N573" s="47" t="s">
        <v>9227</v>
      </c>
      <c r="O573" s="46">
        <v>0.71</v>
      </c>
      <c r="P573" s="47" t="s">
        <v>9226</v>
      </c>
      <c r="Q573" s="47" t="s">
        <v>6646</v>
      </c>
      <c r="R573" s="47" t="s">
        <v>6601</v>
      </c>
      <c r="S573" s="46">
        <v>0</v>
      </c>
    </row>
    <row r="574" spans="1:19" ht="99.95" customHeight="1">
      <c r="A574" s="47" t="s">
        <v>6602</v>
      </c>
      <c r="B574" s="47" t="s">
        <v>9225</v>
      </c>
      <c r="C574" s="47" t="s">
        <v>9225</v>
      </c>
      <c r="D574" s="47" t="s">
        <v>9225</v>
      </c>
      <c r="E574" s="47" t="s">
        <v>6720</v>
      </c>
      <c r="F574" s="47" t="s">
        <v>6719</v>
      </c>
      <c r="G574" s="47" t="s">
        <v>6719</v>
      </c>
      <c r="H574" s="47">
        <v>1996</v>
      </c>
      <c r="I574" s="47" t="s">
        <v>6602</v>
      </c>
      <c r="J574" s="47">
        <v>0</v>
      </c>
      <c r="K574" s="48">
        <v>0</v>
      </c>
      <c r="L574" s="47" t="s">
        <v>6602</v>
      </c>
      <c r="M574" s="47">
        <v>0</v>
      </c>
      <c r="N574" s="47">
        <v>0</v>
      </c>
      <c r="O574" s="46">
        <v>0.55000000000000004</v>
      </c>
      <c r="P574" s="47" t="s">
        <v>6602</v>
      </c>
      <c r="Q574" s="47" t="s">
        <v>6602</v>
      </c>
      <c r="R574" s="47" t="s">
        <v>6601</v>
      </c>
      <c r="S574" s="46">
        <v>0</v>
      </c>
    </row>
    <row r="575" spans="1:19" ht="99.95" customHeight="1">
      <c r="A575" s="47" t="s">
        <v>9223</v>
      </c>
      <c r="B575" s="47" t="s">
        <v>9220</v>
      </c>
      <c r="C575" s="47" t="s">
        <v>6602</v>
      </c>
      <c r="D575" s="47" t="s">
        <v>9224</v>
      </c>
      <c r="E575" s="47" t="s">
        <v>7499</v>
      </c>
      <c r="F575" s="47" t="s">
        <v>6642</v>
      </c>
      <c r="G575" s="47" t="s">
        <v>6641</v>
      </c>
      <c r="H575" s="47">
        <v>2019</v>
      </c>
      <c r="I575" s="47" t="s">
        <v>9222</v>
      </c>
      <c r="J575" s="47">
        <v>0</v>
      </c>
      <c r="K575" s="48">
        <v>77350</v>
      </c>
      <c r="L575" s="47" t="s">
        <v>6602</v>
      </c>
      <c r="M575" s="47">
        <v>0</v>
      </c>
      <c r="N575" s="47" t="s">
        <v>9221</v>
      </c>
      <c r="O575" s="46">
        <v>0.71</v>
      </c>
      <c r="P575" s="47" t="s">
        <v>9220</v>
      </c>
      <c r="Q575" s="47" t="s">
        <v>6602</v>
      </c>
      <c r="R575" s="47" t="s">
        <v>6601</v>
      </c>
      <c r="S575" s="46">
        <v>0</v>
      </c>
    </row>
    <row r="576" spans="1:19" ht="99.95" customHeight="1">
      <c r="A576" s="47" t="s">
        <v>9217</v>
      </c>
      <c r="B576" s="47" t="s">
        <v>9214</v>
      </c>
      <c r="C576" s="47" t="s">
        <v>9219</v>
      </c>
      <c r="D576" s="47" t="s">
        <v>9218</v>
      </c>
      <c r="E576" s="47" t="s">
        <v>6679</v>
      </c>
      <c r="F576" s="47" t="s">
        <v>6608</v>
      </c>
      <c r="G576" s="47" t="s">
        <v>6756</v>
      </c>
      <c r="H576" s="47">
        <v>2017</v>
      </c>
      <c r="I576" s="47" t="s">
        <v>9216</v>
      </c>
      <c r="J576" s="47">
        <v>0</v>
      </c>
      <c r="K576" s="48">
        <v>9846</v>
      </c>
      <c r="L576" s="47" t="s">
        <v>6602</v>
      </c>
      <c r="M576" s="47">
        <v>0</v>
      </c>
      <c r="N576" s="47" t="s">
        <v>9215</v>
      </c>
      <c r="O576" s="46">
        <v>0.55000000000000004</v>
      </c>
      <c r="P576" s="47" t="s">
        <v>9214</v>
      </c>
      <c r="Q576" s="47" t="s">
        <v>6602</v>
      </c>
      <c r="R576" s="47" t="s">
        <v>6601</v>
      </c>
      <c r="S576" s="46">
        <v>0</v>
      </c>
    </row>
    <row r="577" spans="1:19" ht="99.95" customHeight="1">
      <c r="A577" s="47" t="s">
        <v>9211</v>
      </c>
      <c r="B577" s="47" t="s">
        <v>9208</v>
      </c>
      <c r="C577" s="47" t="s">
        <v>9213</v>
      </c>
      <c r="D577" s="47" t="s">
        <v>9212</v>
      </c>
      <c r="E577" s="47" t="s">
        <v>6687</v>
      </c>
      <c r="F577" s="47" t="s">
        <v>6626</v>
      </c>
      <c r="G577" s="47" t="s">
        <v>6686</v>
      </c>
      <c r="H577" s="47">
        <v>2012</v>
      </c>
      <c r="I577" s="47" t="s">
        <v>9210</v>
      </c>
      <c r="J577" s="47">
        <v>0</v>
      </c>
      <c r="K577" s="48">
        <v>8239</v>
      </c>
      <c r="L577" s="47" t="s">
        <v>6602</v>
      </c>
      <c r="M577" s="47">
        <v>0</v>
      </c>
      <c r="N577" s="47" t="s">
        <v>9209</v>
      </c>
      <c r="O577" s="46">
        <v>0.55000000000000004</v>
      </c>
      <c r="P577" s="47" t="s">
        <v>9208</v>
      </c>
      <c r="Q577" s="47" t="s">
        <v>6602</v>
      </c>
      <c r="R577" s="47" t="s">
        <v>6601</v>
      </c>
      <c r="S577" s="46">
        <v>0</v>
      </c>
    </row>
    <row r="578" spans="1:19" ht="99.95" customHeight="1">
      <c r="A578" s="47" t="s">
        <v>9205</v>
      </c>
      <c r="B578" s="47" t="s">
        <v>9202</v>
      </c>
      <c r="C578" s="47" t="s">
        <v>9207</v>
      </c>
      <c r="D578" s="47" t="s">
        <v>9206</v>
      </c>
      <c r="E578" s="47" t="s">
        <v>6694</v>
      </c>
      <c r="F578" s="47" t="s">
        <v>6608</v>
      </c>
      <c r="G578" s="47" t="s">
        <v>6764</v>
      </c>
      <c r="H578" s="47">
        <v>2021</v>
      </c>
      <c r="I578" s="47" t="s">
        <v>9204</v>
      </c>
      <c r="J578" s="47">
        <v>20420</v>
      </c>
      <c r="K578" s="48">
        <v>21591</v>
      </c>
      <c r="L578" s="47" t="s">
        <v>6602</v>
      </c>
      <c r="M578" s="47">
        <v>0</v>
      </c>
      <c r="N578" s="47" t="s">
        <v>9203</v>
      </c>
      <c r="O578" s="46">
        <v>0.55000000000000004</v>
      </c>
      <c r="P578" s="47" t="s">
        <v>9202</v>
      </c>
      <c r="Q578" s="47" t="s">
        <v>6602</v>
      </c>
      <c r="R578" s="47" t="s">
        <v>6601</v>
      </c>
      <c r="S578" s="46">
        <v>0</v>
      </c>
    </row>
    <row r="579" spans="1:19" ht="99.95" customHeight="1">
      <c r="A579" s="47" t="s">
        <v>9199</v>
      </c>
      <c r="B579" s="47" t="s">
        <v>9196</v>
      </c>
      <c r="C579" s="47" t="s">
        <v>9201</v>
      </c>
      <c r="D579" s="47" t="s">
        <v>9200</v>
      </c>
      <c r="E579" s="47" t="s">
        <v>7678</v>
      </c>
      <c r="F579" s="47" t="s">
        <v>6626</v>
      </c>
      <c r="G579" s="47" t="s">
        <v>6844</v>
      </c>
      <c r="H579" s="47">
        <v>2022</v>
      </c>
      <c r="I579" s="47" t="s">
        <v>9198</v>
      </c>
      <c r="J579" s="47">
        <v>88857</v>
      </c>
      <c r="K579" s="48">
        <v>118947</v>
      </c>
      <c r="L579" s="47" t="s">
        <v>6602</v>
      </c>
      <c r="M579" s="47">
        <v>0</v>
      </c>
      <c r="N579" s="47" t="s">
        <v>9197</v>
      </c>
      <c r="O579" s="46">
        <v>0.71</v>
      </c>
      <c r="P579" s="47" t="s">
        <v>9196</v>
      </c>
      <c r="Q579" s="47" t="s">
        <v>6602</v>
      </c>
      <c r="R579" s="47" t="s">
        <v>6601</v>
      </c>
      <c r="S579" s="46">
        <v>0</v>
      </c>
    </row>
    <row r="580" spans="1:19" ht="99.95" customHeight="1">
      <c r="A580" s="47" t="s">
        <v>9192</v>
      </c>
      <c r="B580" s="47" t="s">
        <v>9190</v>
      </c>
      <c r="C580" s="47" t="s">
        <v>9195</v>
      </c>
      <c r="D580" s="47" t="s">
        <v>9194</v>
      </c>
      <c r="E580" s="47" t="s">
        <v>9193</v>
      </c>
      <c r="F580" s="47" t="s">
        <v>6837</v>
      </c>
      <c r="G580" s="47" t="s">
        <v>6669</v>
      </c>
      <c r="H580" s="47">
        <v>2019</v>
      </c>
      <c r="I580" s="47" t="s">
        <v>9191</v>
      </c>
      <c r="J580" s="47">
        <v>0</v>
      </c>
      <c r="K580" s="48">
        <v>0</v>
      </c>
      <c r="L580" s="47" t="s">
        <v>6602</v>
      </c>
      <c r="M580" s="47">
        <v>0</v>
      </c>
      <c r="N580" s="47">
        <v>0</v>
      </c>
      <c r="O580" s="46">
        <v>0.55000000000000004</v>
      </c>
      <c r="P580" s="47" t="s">
        <v>9190</v>
      </c>
      <c r="Q580" s="47" t="s">
        <v>6602</v>
      </c>
      <c r="R580" s="47" t="s">
        <v>6601</v>
      </c>
      <c r="S580" s="46">
        <v>0</v>
      </c>
    </row>
    <row r="581" spans="1:19" ht="99.95" customHeight="1">
      <c r="A581" s="47" t="s">
        <v>9187</v>
      </c>
      <c r="B581" s="47" t="s">
        <v>9184</v>
      </c>
      <c r="C581" s="47" t="s">
        <v>9189</v>
      </c>
      <c r="D581" s="47" t="s">
        <v>9188</v>
      </c>
      <c r="E581" s="47" t="s">
        <v>6726</v>
      </c>
      <c r="F581" s="47" t="s">
        <v>6642</v>
      </c>
      <c r="G581" s="47" t="s">
        <v>6641</v>
      </c>
      <c r="H581" s="47">
        <v>2018</v>
      </c>
      <c r="I581" s="47" t="s">
        <v>9186</v>
      </c>
      <c r="J581" s="47">
        <v>80496</v>
      </c>
      <c r="K581" s="48">
        <v>82383</v>
      </c>
      <c r="L581" s="47" t="s">
        <v>6602</v>
      </c>
      <c r="M581" s="47">
        <v>0</v>
      </c>
      <c r="N581" s="47" t="s">
        <v>9185</v>
      </c>
      <c r="O581" s="46">
        <v>0.55000000000000004</v>
      </c>
      <c r="P581" s="47" t="s">
        <v>9184</v>
      </c>
      <c r="Q581" s="47" t="s">
        <v>6602</v>
      </c>
      <c r="R581" s="47" t="s">
        <v>6601</v>
      </c>
      <c r="S581" s="46">
        <v>0</v>
      </c>
    </row>
    <row r="582" spans="1:19" ht="99.95" customHeight="1">
      <c r="A582" s="47" t="s">
        <v>9181</v>
      </c>
      <c r="B582" s="47" t="s">
        <v>9178</v>
      </c>
      <c r="C582" s="47" t="s">
        <v>9183</v>
      </c>
      <c r="D582" s="47" t="s">
        <v>9182</v>
      </c>
      <c r="E582" s="47" t="s">
        <v>6772</v>
      </c>
      <c r="F582" s="47" t="s">
        <v>6642</v>
      </c>
      <c r="G582" s="47" t="s">
        <v>6678</v>
      </c>
      <c r="H582" s="47">
        <v>2019</v>
      </c>
      <c r="I582" s="47" t="s">
        <v>9180</v>
      </c>
      <c r="J582" s="47">
        <v>0</v>
      </c>
      <c r="K582" s="48">
        <v>63805</v>
      </c>
      <c r="L582" s="47" t="s">
        <v>6602</v>
      </c>
      <c r="M582" s="47">
        <v>0</v>
      </c>
      <c r="N582" s="47" t="s">
        <v>9179</v>
      </c>
      <c r="O582" s="46">
        <v>0.71</v>
      </c>
      <c r="P582" s="47" t="s">
        <v>9178</v>
      </c>
      <c r="Q582" s="47" t="s">
        <v>6602</v>
      </c>
      <c r="R582" s="47" t="s">
        <v>6601</v>
      </c>
      <c r="S582" s="46">
        <v>0</v>
      </c>
    </row>
    <row r="583" spans="1:19" ht="99.95" customHeight="1">
      <c r="A583" s="47" t="s">
        <v>9176</v>
      </c>
      <c r="B583" s="47" t="s">
        <v>9177</v>
      </c>
      <c r="C583" s="47" t="s">
        <v>9177</v>
      </c>
      <c r="D583" s="47" t="s">
        <v>9177</v>
      </c>
      <c r="E583" s="47" t="s">
        <v>6720</v>
      </c>
      <c r="F583" s="47" t="s">
        <v>6642</v>
      </c>
      <c r="G583" s="47" t="s">
        <v>6641</v>
      </c>
      <c r="H583" s="47">
        <v>2019</v>
      </c>
      <c r="I583" s="47" t="s">
        <v>6602</v>
      </c>
      <c r="J583" s="47">
        <v>0</v>
      </c>
      <c r="K583" s="48">
        <v>307</v>
      </c>
      <c r="L583" s="47" t="s">
        <v>6602</v>
      </c>
      <c r="M583" s="47">
        <v>0</v>
      </c>
      <c r="N583" s="47" t="s">
        <v>9175</v>
      </c>
      <c r="O583" s="46">
        <v>0.55000000000000004</v>
      </c>
      <c r="P583" s="47" t="s">
        <v>6602</v>
      </c>
      <c r="Q583" s="47" t="s">
        <v>6602</v>
      </c>
      <c r="R583" s="47" t="s">
        <v>6601</v>
      </c>
      <c r="S583" s="46">
        <v>0</v>
      </c>
    </row>
    <row r="584" spans="1:19" ht="99.95" customHeight="1">
      <c r="A584" s="47" t="s">
        <v>9171</v>
      </c>
      <c r="B584" s="47" t="s">
        <v>9174</v>
      </c>
      <c r="C584" s="47" t="s">
        <v>9173</v>
      </c>
      <c r="D584" s="47" t="s">
        <v>9172</v>
      </c>
      <c r="E584" s="47" t="s">
        <v>7492</v>
      </c>
      <c r="F584" s="47" t="s">
        <v>6626</v>
      </c>
      <c r="G584" s="47" t="s">
        <v>6844</v>
      </c>
      <c r="H584" s="47">
        <v>2021</v>
      </c>
      <c r="I584" s="47" t="s">
        <v>9169</v>
      </c>
      <c r="J584" s="47">
        <v>0</v>
      </c>
      <c r="K584" s="48">
        <v>70329</v>
      </c>
      <c r="L584" s="47" t="s">
        <v>6602</v>
      </c>
      <c r="M584" s="47">
        <v>0</v>
      </c>
      <c r="N584" s="47" t="s">
        <v>9170</v>
      </c>
      <c r="O584" s="46">
        <v>0.71</v>
      </c>
      <c r="P584" s="47" t="s">
        <v>9169</v>
      </c>
      <c r="Q584" s="47" t="s">
        <v>6602</v>
      </c>
      <c r="R584" s="47" t="s">
        <v>6601</v>
      </c>
      <c r="S584" s="46">
        <v>0</v>
      </c>
    </row>
    <row r="585" spans="1:19" ht="99.95" customHeight="1">
      <c r="A585" s="47" t="s">
        <v>9166</v>
      </c>
      <c r="B585" s="47" t="s">
        <v>9163</v>
      </c>
      <c r="C585" s="47" t="s">
        <v>9168</v>
      </c>
      <c r="D585" s="47" t="s">
        <v>9167</v>
      </c>
      <c r="E585" s="47" t="s">
        <v>7828</v>
      </c>
      <c r="F585" s="47" t="s">
        <v>6642</v>
      </c>
      <c r="G585" s="47" t="s">
        <v>6641</v>
      </c>
      <c r="H585" s="47">
        <v>2017</v>
      </c>
      <c r="I585" s="47" t="s">
        <v>9165</v>
      </c>
      <c r="J585" s="47">
        <v>0</v>
      </c>
      <c r="K585" s="48">
        <v>31603</v>
      </c>
      <c r="L585" s="47" t="s">
        <v>6602</v>
      </c>
      <c r="M585" s="47">
        <v>0</v>
      </c>
      <c r="N585" s="47" t="s">
        <v>9164</v>
      </c>
      <c r="O585" s="46">
        <v>0.71</v>
      </c>
      <c r="P585" s="47" t="s">
        <v>9163</v>
      </c>
      <c r="Q585" s="47" t="s">
        <v>6602</v>
      </c>
      <c r="R585" s="47" t="s">
        <v>6601</v>
      </c>
      <c r="S585" s="46">
        <v>0</v>
      </c>
    </row>
    <row r="586" spans="1:19" ht="99.95" customHeight="1">
      <c r="A586" s="47" t="s">
        <v>9160</v>
      </c>
      <c r="B586" s="47" t="s">
        <v>9157</v>
      </c>
      <c r="C586" s="47" t="s">
        <v>9162</v>
      </c>
      <c r="D586" s="47" t="s">
        <v>9161</v>
      </c>
      <c r="E586" s="47" t="s">
        <v>7519</v>
      </c>
      <c r="F586" s="47" t="s">
        <v>6642</v>
      </c>
      <c r="G586" s="47" t="s">
        <v>6641</v>
      </c>
      <c r="H586" s="47">
        <v>2017</v>
      </c>
      <c r="I586" s="47" t="s">
        <v>9159</v>
      </c>
      <c r="J586" s="47">
        <v>0</v>
      </c>
      <c r="K586" s="48">
        <v>25979</v>
      </c>
      <c r="L586" s="47" t="s">
        <v>6602</v>
      </c>
      <c r="M586" s="47">
        <v>0</v>
      </c>
      <c r="N586" s="47" t="s">
        <v>9158</v>
      </c>
      <c r="O586" s="46">
        <v>0.71</v>
      </c>
      <c r="P586" s="47" t="s">
        <v>9157</v>
      </c>
      <c r="Q586" s="47" t="s">
        <v>6602</v>
      </c>
      <c r="R586" s="47" t="s">
        <v>6601</v>
      </c>
      <c r="S586" s="46">
        <v>0</v>
      </c>
    </row>
    <row r="587" spans="1:19" ht="99.95" customHeight="1">
      <c r="A587" s="47" t="s">
        <v>6602</v>
      </c>
      <c r="B587" s="47" t="s">
        <v>9156</v>
      </c>
      <c r="C587" s="47" t="s">
        <v>6602</v>
      </c>
      <c r="D587" s="47" t="s">
        <v>9155</v>
      </c>
      <c r="E587" s="47" t="s">
        <v>6720</v>
      </c>
      <c r="F587" s="47" t="s">
        <v>6626</v>
      </c>
      <c r="G587" s="47" t="s">
        <v>6625</v>
      </c>
      <c r="H587" s="47">
        <v>2021</v>
      </c>
      <c r="I587" s="47" t="s">
        <v>6602</v>
      </c>
      <c r="J587" s="47">
        <v>500</v>
      </c>
      <c r="K587" s="48">
        <v>500</v>
      </c>
      <c r="L587" s="47" t="s">
        <v>6602</v>
      </c>
      <c r="M587" s="47">
        <v>0</v>
      </c>
      <c r="N587" s="47">
        <v>0</v>
      </c>
      <c r="O587" s="46">
        <v>0.71</v>
      </c>
      <c r="P587" s="47" t="s">
        <v>9154</v>
      </c>
      <c r="Q587" s="47" t="s">
        <v>6602</v>
      </c>
      <c r="R587" s="47" t="s">
        <v>6601</v>
      </c>
      <c r="S587" s="46">
        <v>0</v>
      </c>
    </row>
    <row r="588" spans="1:19" ht="99.95" customHeight="1">
      <c r="A588" s="47" t="s">
        <v>9151</v>
      </c>
      <c r="B588" s="47" t="s">
        <v>9149</v>
      </c>
      <c r="C588" s="47" t="s">
        <v>9153</v>
      </c>
      <c r="D588" s="47" t="s">
        <v>9152</v>
      </c>
      <c r="E588" s="47" t="s">
        <v>6651</v>
      </c>
      <c r="F588" s="47" t="s">
        <v>7041</v>
      </c>
      <c r="G588" s="47" t="s">
        <v>7118</v>
      </c>
      <c r="H588" s="47">
        <v>2021</v>
      </c>
      <c r="I588" s="47" t="s">
        <v>6602</v>
      </c>
      <c r="J588" s="47">
        <v>1113</v>
      </c>
      <c r="K588" s="48">
        <v>4519</v>
      </c>
      <c r="L588" s="47" t="s">
        <v>6602</v>
      </c>
      <c r="M588" s="47">
        <v>0</v>
      </c>
      <c r="N588" s="47" t="s">
        <v>9150</v>
      </c>
      <c r="O588" s="46">
        <v>0.55000000000000004</v>
      </c>
      <c r="P588" s="47" t="s">
        <v>9149</v>
      </c>
      <c r="Q588" s="47" t="s">
        <v>6602</v>
      </c>
      <c r="R588" s="47" t="s">
        <v>6601</v>
      </c>
      <c r="S588" s="46">
        <v>0</v>
      </c>
    </row>
    <row r="589" spans="1:19" ht="99.95" customHeight="1">
      <c r="A589" s="47" t="s">
        <v>9146</v>
      </c>
      <c r="B589" s="47" t="s">
        <v>9144</v>
      </c>
      <c r="C589" s="47" t="s">
        <v>6602</v>
      </c>
      <c r="D589" s="47" t="s">
        <v>9148</v>
      </c>
      <c r="E589" s="47" t="s">
        <v>6882</v>
      </c>
      <c r="F589" s="47" t="s">
        <v>6617</v>
      </c>
      <c r="G589" s="47" t="s">
        <v>9147</v>
      </c>
      <c r="H589" s="47">
        <v>2018</v>
      </c>
      <c r="I589" s="47" t="s">
        <v>9145</v>
      </c>
      <c r="J589" s="47">
        <v>0</v>
      </c>
      <c r="K589" s="48">
        <v>0</v>
      </c>
      <c r="L589" s="47" t="s">
        <v>6602</v>
      </c>
      <c r="M589" s="47">
        <v>0</v>
      </c>
      <c r="N589" s="47">
        <v>0</v>
      </c>
      <c r="O589" s="46">
        <v>0.55000000000000004</v>
      </c>
      <c r="P589" s="47" t="s">
        <v>9144</v>
      </c>
      <c r="Q589" s="47" t="s">
        <v>6602</v>
      </c>
      <c r="R589" s="47" t="s">
        <v>6601</v>
      </c>
      <c r="S589" s="46">
        <v>0</v>
      </c>
    </row>
    <row r="590" spans="1:19" ht="99.95" customHeight="1">
      <c r="A590" s="47" t="s">
        <v>6602</v>
      </c>
      <c r="B590" s="47" t="s">
        <v>9143</v>
      </c>
      <c r="C590" s="47" t="s">
        <v>6602</v>
      </c>
      <c r="D590" s="47" t="s">
        <v>9143</v>
      </c>
      <c r="E590" s="47" t="s">
        <v>6956</v>
      </c>
      <c r="F590" s="47" t="s">
        <v>6719</v>
      </c>
      <c r="G590" s="47" t="s">
        <v>6719</v>
      </c>
      <c r="H590" s="47">
        <v>1996</v>
      </c>
      <c r="I590" s="47" t="s">
        <v>6602</v>
      </c>
      <c r="J590" s="47">
        <v>0</v>
      </c>
      <c r="K590" s="48">
        <v>0</v>
      </c>
      <c r="L590" s="47" t="s">
        <v>6602</v>
      </c>
      <c r="M590" s="47">
        <v>0</v>
      </c>
      <c r="N590" s="47">
        <v>0</v>
      </c>
      <c r="O590" s="46">
        <v>0.55000000000000004</v>
      </c>
      <c r="P590" s="47" t="s">
        <v>6602</v>
      </c>
      <c r="Q590" s="47" t="s">
        <v>6602</v>
      </c>
      <c r="R590" s="47" t="s">
        <v>6601</v>
      </c>
      <c r="S590" s="46">
        <v>0</v>
      </c>
    </row>
    <row r="591" spans="1:19" ht="99.95" customHeight="1">
      <c r="A591" s="47" t="s">
        <v>6602</v>
      </c>
      <c r="B591" s="47" t="s">
        <v>9139</v>
      </c>
      <c r="C591" s="47" t="s">
        <v>9142</v>
      </c>
      <c r="D591" s="47" t="s">
        <v>9141</v>
      </c>
      <c r="E591" s="47" t="s">
        <v>6679</v>
      </c>
      <c r="F591" s="47" t="s">
        <v>6617</v>
      </c>
      <c r="G591" s="47" t="s">
        <v>7161</v>
      </c>
      <c r="H591" s="47">
        <v>2019</v>
      </c>
      <c r="I591" s="47" t="s">
        <v>9140</v>
      </c>
      <c r="J591" s="47">
        <v>49000</v>
      </c>
      <c r="K591" s="48">
        <v>49000</v>
      </c>
      <c r="L591" s="47" t="s">
        <v>6602</v>
      </c>
      <c r="M591" s="47">
        <v>0</v>
      </c>
      <c r="N591" s="47">
        <v>0</v>
      </c>
      <c r="O591" s="46">
        <v>0.55000000000000004</v>
      </c>
      <c r="P591" s="47" t="s">
        <v>9139</v>
      </c>
      <c r="Q591" s="47" t="s">
        <v>6602</v>
      </c>
      <c r="R591" s="47" t="s">
        <v>6601</v>
      </c>
      <c r="S591" s="46">
        <v>0</v>
      </c>
    </row>
    <row r="592" spans="1:19" ht="99.95" customHeight="1">
      <c r="A592" s="47" t="s">
        <v>9135</v>
      </c>
      <c r="B592" s="47" t="s">
        <v>9138</v>
      </c>
      <c r="C592" s="47" t="s">
        <v>9137</v>
      </c>
      <c r="D592" s="47" t="s">
        <v>9136</v>
      </c>
      <c r="E592" s="47" t="s">
        <v>7042</v>
      </c>
      <c r="F592" s="47" t="s">
        <v>6626</v>
      </c>
      <c r="G592" s="47" t="s">
        <v>6844</v>
      </c>
      <c r="H592" s="47">
        <v>2021</v>
      </c>
      <c r="I592" s="47" t="s">
        <v>6602</v>
      </c>
      <c r="J592" s="47">
        <v>17305</v>
      </c>
      <c r="K592" s="48">
        <v>21679</v>
      </c>
      <c r="L592" s="47" t="s">
        <v>6602</v>
      </c>
      <c r="M592" s="47">
        <v>0</v>
      </c>
      <c r="N592" s="47" t="s">
        <v>9134</v>
      </c>
      <c r="O592" s="46">
        <v>0.55000000000000004</v>
      </c>
      <c r="P592" s="47" t="s">
        <v>6602</v>
      </c>
      <c r="Q592" s="47" t="s">
        <v>6602</v>
      </c>
      <c r="R592" s="47" t="s">
        <v>6601</v>
      </c>
      <c r="S592" s="46">
        <v>0</v>
      </c>
    </row>
    <row r="593" spans="1:19" ht="99.95" customHeight="1">
      <c r="A593" s="47" t="s">
        <v>9131</v>
      </c>
      <c r="B593" s="47" t="s">
        <v>9128</v>
      </c>
      <c r="C593" s="47" t="s">
        <v>9133</v>
      </c>
      <c r="D593" s="47" t="s">
        <v>9132</v>
      </c>
      <c r="E593" s="47" t="s">
        <v>6656</v>
      </c>
      <c r="F593" s="47" t="s">
        <v>6642</v>
      </c>
      <c r="G593" s="47" t="s">
        <v>6641</v>
      </c>
      <c r="H593" s="47">
        <v>2019</v>
      </c>
      <c r="I593" s="47" t="s">
        <v>9130</v>
      </c>
      <c r="J593" s="47">
        <v>0</v>
      </c>
      <c r="K593" s="48">
        <v>44483</v>
      </c>
      <c r="L593" s="47" t="s">
        <v>6602</v>
      </c>
      <c r="M593" s="47">
        <v>0</v>
      </c>
      <c r="N593" s="47" t="s">
        <v>9129</v>
      </c>
      <c r="O593" s="46">
        <v>0.71</v>
      </c>
      <c r="P593" s="47" t="s">
        <v>9128</v>
      </c>
      <c r="Q593" s="47" t="s">
        <v>6602</v>
      </c>
      <c r="R593" s="47" t="s">
        <v>6601</v>
      </c>
      <c r="S593" s="46">
        <v>0</v>
      </c>
    </row>
    <row r="594" spans="1:19" ht="99.95" customHeight="1">
      <c r="A594" s="47" t="s">
        <v>9125</v>
      </c>
      <c r="B594" s="47" t="s">
        <v>9122</v>
      </c>
      <c r="C594" s="47" t="s">
        <v>9127</v>
      </c>
      <c r="D594" s="47" t="s">
        <v>9126</v>
      </c>
      <c r="E594" s="47" t="s">
        <v>7593</v>
      </c>
      <c r="F594" s="47" t="s">
        <v>6642</v>
      </c>
      <c r="G594" s="47" t="s">
        <v>6641</v>
      </c>
      <c r="H594" s="47">
        <v>2017</v>
      </c>
      <c r="I594" s="47" t="s">
        <v>9124</v>
      </c>
      <c r="J594" s="47">
        <v>27949</v>
      </c>
      <c r="K594" s="48">
        <v>72027</v>
      </c>
      <c r="L594" s="47" t="s">
        <v>6602</v>
      </c>
      <c r="M594" s="47">
        <v>0</v>
      </c>
      <c r="N594" s="47" t="s">
        <v>9123</v>
      </c>
      <c r="O594" s="46">
        <v>0.71</v>
      </c>
      <c r="P594" s="47" t="s">
        <v>9122</v>
      </c>
      <c r="Q594" s="47" t="s">
        <v>6602</v>
      </c>
      <c r="R594" s="47" t="s">
        <v>6601</v>
      </c>
      <c r="S594" s="46">
        <v>0</v>
      </c>
    </row>
    <row r="595" spans="1:19" ht="99.95" customHeight="1">
      <c r="A595" s="47" t="s">
        <v>9118</v>
      </c>
      <c r="B595" s="47" t="s">
        <v>9115</v>
      </c>
      <c r="C595" s="47" t="s">
        <v>9121</v>
      </c>
      <c r="D595" s="47" t="s">
        <v>9120</v>
      </c>
      <c r="E595" s="47" t="s">
        <v>9119</v>
      </c>
      <c r="F595" s="47" t="s">
        <v>6642</v>
      </c>
      <c r="G595" s="47" t="s">
        <v>6678</v>
      </c>
      <c r="H595" s="47">
        <v>2018</v>
      </c>
      <c r="I595" s="47" t="s">
        <v>9117</v>
      </c>
      <c r="J595" s="47">
        <v>67760</v>
      </c>
      <c r="K595" s="48">
        <v>86567</v>
      </c>
      <c r="L595" s="47" t="s">
        <v>6602</v>
      </c>
      <c r="M595" s="47">
        <v>0</v>
      </c>
      <c r="N595" s="47" t="s">
        <v>9116</v>
      </c>
      <c r="O595" s="46">
        <v>0.71</v>
      </c>
      <c r="P595" s="47" t="s">
        <v>9115</v>
      </c>
      <c r="Q595" s="47" t="s">
        <v>6646</v>
      </c>
      <c r="R595" s="47" t="s">
        <v>6601</v>
      </c>
      <c r="S595" s="46">
        <v>0</v>
      </c>
    </row>
    <row r="596" spans="1:19" ht="99.95" customHeight="1">
      <c r="A596" s="47" t="s">
        <v>9112</v>
      </c>
      <c r="B596" s="47" t="s">
        <v>9109</v>
      </c>
      <c r="C596" s="47" t="s">
        <v>9114</v>
      </c>
      <c r="D596" s="47" t="s">
        <v>9113</v>
      </c>
      <c r="E596" s="47" t="s">
        <v>7828</v>
      </c>
      <c r="F596" s="47" t="s">
        <v>6642</v>
      </c>
      <c r="G596" s="47" t="s">
        <v>6678</v>
      </c>
      <c r="H596" s="47">
        <v>2018</v>
      </c>
      <c r="I596" s="47" t="s">
        <v>9111</v>
      </c>
      <c r="J596" s="47">
        <v>0</v>
      </c>
      <c r="K596" s="48">
        <v>24979</v>
      </c>
      <c r="L596" s="47" t="s">
        <v>6602</v>
      </c>
      <c r="M596" s="47">
        <v>0</v>
      </c>
      <c r="N596" s="47" t="s">
        <v>9110</v>
      </c>
      <c r="O596" s="46">
        <v>0.71</v>
      </c>
      <c r="P596" s="47" t="s">
        <v>9109</v>
      </c>
      <c r="Q596" s="47" t="s">
        <v>6602</v>
      </c>
      <c r="R596" s="47" t="s">
        <v>6601</v>
      </c>
      <c r="S596" s="46">
        <v>0</v>
      </c>
    </row>
    <row r="597" spans="1:19" ht="99.95" customHeight="1">
      <c r="A597" s="47" t="s">
        <v>9106</v>
      </c>
      <c r="B597" s="47" t="s">
        <v>9103</v>
      </c>
      <c r="C597" s="47" t="s">
        <v>9108</v>
      </c>
      <c r="D597" s="47" t="s">
        <v>9107</v>
      </c>
      <c r="E597" s="47" t="s">
        <v>7519</v>
      </c>
      <c r="F597" s="47" t="s">
        <v>6626</v>
      </c>
      <c r="G597" s="47" t="s">
        <v>6625</v>
      </c>
      <c r="H597" s="47">
        <v>2021</v>
      </c>
      <c r="I597" s="47" t="s">
        <v>9105</v>
      </c>
      <c r="J597" s="47">
        <v>0</v>
      </c>
      <c r="K597" s="48">
        <v>55261</v>
      </c>
      <c r="L597" s="47" t="s">
        <v>6602</v>
      </c>
      <c r="M597" s="47">
        <v>0</v>
      </c>
      <c r="N597" s="47" t="s">
        <v>9104</v>
      </c>
      <c r="O597" s="46">
        <v>0.71</v>
      </c>
      <c r="P597" s="47" t="s">
        <v>9103</v>
      </c>
      <c r="Q597" s="47" t="s">
        <v>6602</v>
      </c>
      <c r="R597" s="47" t="s">
        <v>6601</v>
      </c>
      <c r="S597" s="46">
        <v>0</v>
      </c>
    </row>
    <row r="598" spans="1:19" ht="99.95" customHeight="1">
      <c r="A598" s="47" t="s">
        <v>9100</v>
      </c>
      <c r="B598" s="47" t="s">
        <v>9098</v>
      </c>
      <c r="C598" s="47" t="s">
        <v>9102</v>
      </c>
      <c r="D598" s="47" t="s">
        <v>9101</v>
      </c>
      <c r="E598" s="47" t="s">
        <v>8210</v>
      </c>
      <c r="F598" s="47" t="s">
        <v>6626</v>
      </c>
      <c r="G598" s="47" t="s">
        <v>6625</v>
      </c>
      <c r="H598" s="47">
        <v>2021</v>
      </c>
      <c r="I598" s="47" t="s">
        <v>9098</v>
      </c>
      <c r="J598" s="47">
        <v>0</v>
      </c>
      <c r="K598" s="48">
        <v>102255</v>
      </c>
      <c r="L598" s="47" t="s">
        <v>6602</v>
      </c>
      <c r="M598" s="47">
        <v>0</v>
      </c>
      <c r="N598" s="47" t="s">
        <v>9099</v>
      </c>
      <c r="O598" s="46">
        <v>0.71</v>
      </c>
      <c r="P598" s="47" t="s">
        <v>9098</v>
      </c>
      <c r="Q598" s="47" t="s">
        <v>6602</v>
      </c>
      <c r="R598" s="47" t="s">
        <v>6601</v>
      </c>
      <c r="S598" s="46">
        <v>0</v>
      </c>
    </row>
    <row r="599" spans="1:19" ht="99.95" customHeight="1">
      <c r="A599" s="47" t="s">
        <v>6602</v>
      </c>
      <c r="B599" s="47" t="s">
        <v>9097</v>
      </c>
      <c r="C599" s="47" t="s">
        <v>9097</v>
      </c>
      <c r="D599" s="47" t="s">
        <v>9097</v>
      </c>
      <c r="E599" s="47" t="s">
        <v>6720</v>
      </c>
      <c r="F599" s="47" t="s">
        <v>6719</v>
      </c>
      <c r="G599" s="47" t="s">
        <v>6719</v>
      </c>
      <c r="H599" s="47">
        <v>1996</v>
      </c>
      <c r="I599" s="47" t="s">
        <v>6602</v>
      </c>
      <c r="J599" s="47">
        <v>0</v>
      </c>
      <c r="K599" s="48">
        <v>0</v>
      </c>
      <c r="L599" s="47" t="s">
        <v>6602</v>
      </c>
      <c r="M599" s="47">
        <v>0</v>
      </c>
      <c r="N599" s="47">
        <v>0</v>
      </c>
      <c r="O599" s="46">
        <v>0.55000000000000004</v>
      </c>
      <c r="P599" s="47" t="s">
        <v>6602</v>
      </c>
      <c r="Q599" s="47" t="s">
        <v>6602</v>
      </c>
      <c r="R599" s="47" t="s">
        <v>6601</v>
      </c>
      <c r="S599" s="46">
        <v>0</v>
      </c>
    </row>
    <row r="600" spans="1:19" ht="99.95" customHeight="1">
      <c r="A600" s="47" t="s">
        <v>9094</v>
      </c>
      <c r="B600" s="47" t="s">
        <v>9091</v>
      </c>
      <c r="C600" s="47" t="s">
        <v>9096</v>
      </c>
      <c r="D600" s="47" t="s">
        <v>9095</v>
      </c>
      <c r="E600" s="47" t="s">
        <v>6812</v>
      </c>
      <c r="F600" s="47" t="s">
        <v>6626</v>
      </c>
      <c r="G600" s="47" t="s">
        <v>6625</v>
      </c>
      <c r="H600" s="47">
        <v>2021</v>
      </c>
      <c r="I600" s="47" t="s">
        <v>9093</v>
      </c>
      <c r="J600" s="47">
        <v>10095</v>
      </c>
      <c r="K600" s="48">
        <v>13464</v>
      </c>
      <c r="L600" s="47" t="s">
        <v>6602</v>
      </c>
      <c r="M600" s="47">
        <v>0</v>
      </c>
      <c r="N600" s="47" t="s">
        <v>9092</v>
      </c>
      <c r="O600" s="46">
        <v>0.55000000000000004</v>
      </c>
      <c r="P600" s="47" t="s">
        <v>9091</v>
      </c>
      <c r="Q600" s="47" t="s">
        <v>6602</v>
      </c>
      <c r="R600" s="47" t="s">
        <v>6601</v>
      </c>
      <c r="S600" s="46">
        <v>0</v>
      </c>
    </row>
    <row r="601" spans="1:19" ht="99.95" customHeight="1">
      <c r="A601" s="47" t="s">
        <v>6602</v>
      </c>
      <c r="B601" s="47" t="s">
        <v>9090</v>
      </c>
      <c r="C601" s="47" t="s">
        <v>6602</v>
      </c>
      <c r="D601" s="47" t="s">
        <v>9090</v>
      </c>
      <c r="E601" s="47" t="s">
        <v>8569</v>
      </c>
      <c r="F601" s="47" t="s">
        <v>6719</v>
      </c>
      <c r="G601" s="47" t="s">
        <v>6719</v>
      </c>
      <c r="H601" s="47">
        <v>1996</v>
      </c>
      <c r="I601" s="47" t="s">
        <v>6602</v>
      </c>
      <c r="J601" s="47">
        <v>0</v>
      </c>
      <c r="K601" s="48">
        <v>0</v>
      </c>
      <c r="L601" s="47" t="s">
        <v>6602</v>
      </c>
      <c r="M601" s="47">
        <v>0</v>
      </c>
      <c r="N601" s="47">
        <v>0</v>
      </c>
      <c r="O601" s="46">
        <v>0.71</v>
      </c>
      <c r="P601" s="47" t="s">
        <v>6602</v>
      </c>
      <c r="Q601" s="47" t="s">
        <v>6602</v>
      </c>
      <c r="R601" s="47" t="s">
        <v>6601</v>
      </c>
      <c r="S601" s="46">
        <v>0</v>
      </c>
    </row>
    <row r="602" spans="1:19" ht="99.95" customHeight="1">
      <c r="A602" s="47" t="s">
        <v>9087</v>
      </c>
      <c r="B602" s="47" t="s">
        <v>9084</v>
      </c>
      <c r="C602" s="47" t="s">
        <v>9089</v>
      </c>
      <c r="D602" s="47" t="s">
        <v>9088</v>
      </c>
      <c r="E602" s="47" t="s">
        <v>7519</v>
      </c>
      <c r="F602" s="47" t="s">
        <v>6670</v>
      </c>
      <c r="G602" s="47" t="s">
        <v>6669</v>
      </c>
      <c r="H602" s="47">
        <v>2019</v>
      </c>
      <c r="I602" s="47" t="s">
        <v>9086</v>
      </c>
      <c r="J602" s="47">
        <v>7832</v>
      </c>
      <c r="K602" s="48">
        <v>21960</v>
      </c>
      <c r="L602" s="47" t="s">
        <v>6602</v>
      </c>
      <c r="M602" s="47">
        <v>0</v>
      </c>
      <c r="N602" s="47" t="s">
        <v>9085</v>
      </c>
      <c r="O602" s="46">
        <v>0.71</v>
      </c>
      <c r="P602" s="47" t="s">
        <v>9084</v>
      </c>
      <c r="Q602" s="47" t="s">
        <v>6602</v>
      </c>
      <c r="R602" s="47" t="s">
        <v>6601</v>
      </c>
      <c r="S602" s="46">
        <v>0</v>
      </c>
    </row>
    <row r="603" spans="1:19" ht="99.95" customHeight="1">
      <c r="A603" s="47" t="s">
        <v>9081</v>
      </c>
      <c r="B603" s="47" t="s">
        <v>9078</v>
      </c>
      <c r="C603" s="47" t="s">
        <v>9083</v>
      </c>
      <c r="D603" s="47" t="s">
        <v>9082</v>
      </c>
      <c r="E603" s="47" t="s">
        <v>7828</v>
      </c>
      <c r="F603" s="47" t="s">
        <v>6642</v>
      </c>
      <c r="G603" s="47" t="s">
        <v>6641</v>
      </c>
      <c r="H603" s="47">
        <v>2020</v>
      </c>
      <c r="I603" s="47" t="s">
        <v>9080</v>
      </c>
      <c r="J603" s="47">
        <v>0</v>
      </c>
      <c r="K603" s="48">
        <v>32967</v>
      </c>
      <c r="L603" s="47" t="s">
        <v>6602</v>
      </c>
      <c r="M603" s="47">
        <v>0</v>
      </c>
      <c r="N603" s="47" t="s">
        <v>9079</v>
      </c>
      <c r="O603" s="46">
        <v>0.71</v>
      </c>
      <c r="P603" s="47" t="s">
        <v>9078</v>
      </c>
      <c r="Q603" s="47" t="s">
        <v>6602</v>
      </c>
      <c r="R603" s="47" t="s">
        <v>6601</v>
      </c>
      <c r="S603" s="46">
        <v>0</v>
      </c>
    </row>
    <row r="604" spans="1:19" ht="99.95" customHeight="1">
      <c r="A604" s="47" t="s">
        <v>9075</v>
      </c>
      <c r="B604" s="47" t="s">
        <v>9072</v>
      </c>
      <c r="C604" s="47" t="s">
        <v>9077</v>
      </c>
      <c r="D604" s="47" t="s">
        <v>9076</v>
      </c>
      <c r="E604" s="47" t="s">
        <v>7303</v>
      </c>
      <c r="F604" s="47" t="s">
        <v>6626</v>
      </c>
      <c r="G604" s="47" t="s">
        <v>6625</v>
      </c>
      <c r="H604" s="47">
        <v>2019</v>
      </c>
      <c r="I604" s="47" t="s">
        <v>9074</v>
      </c>
      <c r="J604" s="47">
        <v>0</v>
      </c>
      <c r="K604" s="48">
        <v>6154</v>
      </c>
      <c r="L604" s="47" t="s">
        <v>6602</v>
      </c>
      <c r="M604" s="47">
        <v>0</v>
      </c>
      <c r="N604" s="47" t="s">
        <v>9073</v>
      </c>
      <c r="O604" s="46">
        <v>0.55000000000000004</v>
      </c>
      <c r="P604" s="47" t="s">
        <v>9072</v>
      </c>
      <c r="Q604" s="47" t="s">
        <v>6602</v>
      </c>
      <c r="R604" s="47" t="s">
        <v>6601</v>
      </c>
      <c r="S604" s="46">
        <v>0</v>
      </c>
    </row>
    <row r="605" spans="1:19" ht="99.95" customHeight="1">
      <c r="A605" s="47" t="s">
        <v>6602</v>
      </c>
      <c r="B605" s="47" t="s">
        <v>9071</v>
      </c>
      <c r="C605" s="47" t="s">
        <v>9071</v>
      </c>
      <c r="D605" s="47" t="s">
        <v>9071</v>
      </c>
      <c r="E605" s="47" t="s">
        <v>6720</v>
      </c>
      <c r="F605" s="47" t="s">
        <v>6719</v>
      </c>
      <c r="G605" s="47" t="s">
        <v>6719</v>
      </c>
      <c r="H605" s="47">
        <v>1996</v>
      </c>
      <c r="I605" s="47" t="s">
        <v>6602</v>
      </c>
      <c r="J605" s="47">
        <v>0</v>
      </c>
      <c r="K605" s="48">
        <v>0</v>
      </c>
      <c r="L605" s="47" t="s">
        <v>6602</v>
      </c>
      <c r="M605" s="47">
        <v>0</v>
      </c>
      <c r="N605" s="47">
        <v>0</v>
      </c>
      <c r="O605" s="46">
        <v>0.55000000000000004</v>
      </c>
      <c r="P605" s="47" t="s">
        <v>6602</v>
      </c>
      <c r="Q605" s="47" t="s">
        <v>6602</v>
      </c>
      <c r="R605" s="47" t="s">
        <v>6601</v>
      </c>
      <c r="S605" s="46">
        <v>0</v>
      </c>
    </row>
    <row r="606" spans="1:19" ht="99.95" customHeight="1">
      <c r="A606" s="47" t="s">
        <v>9068</v>
      </c>
      <c r="B606" s="47" t="s">
        <v>9070</v>
      </c>
      <c r="C606" s="47" t="s">
        <v>6602</v>
      </c>
      <c r="D606" s="47" t="s">
        <v>9069</v>
      </c>
      <c r="E606" s="47" t="s">
        <v>6845</v>
      </c>
      <c r="F606" s="47" t="s">
        <v>6626</v>
      </c>
      <c r="G606" s="47" t="s">
        <v>6844</v>
      </c>
      <c r="H606" s="47">
        <v>2015</v>
      </c>
      <c r="I606" s="47" t="s">
        <v>9067</v>
      </c>
      <c r="J606" s="47">
        <v>96333</v>
      </c>
      <c r="K606" s="48">
        <v>118323</v>
      </c>
      <c r="L606" s="47" t="s">
        <v>6602</v>
      </c>
      <c r="M606" s="47">
        <v>0</v>
      </c>
      <c r="N606" s="47" t="s">
        <v>9066</v>
      </c>
      <c r="O606" s="46">
        <v>0.71</v>
      </c>
      <c r="P606" s="47" t="s">
        <v>6602</v>
      </c>
      <c r="Q606" s="47" t="s">
        <v>6602</v>
      </c>
      <c r="R606" s="47" t="s">
        <v>6601</v>
      </c>
      <c r="S606" s="46">
        <v>0</v>
      </c>
    </row>
    <row r="607" spans="1:19" ht="99.95" customHeight="1">
      <c r="A607" s="47" t="s">
        <v>9063</v>
      </c>
      <c r="B607" s="47" t="s">
        <v>9060</v>
      </c>
      <c r="C607" s="47" t="s">
        <v>9065</v>
      </c>
      <c r="D607" s="47" t="s">
        <v>9064</v>
      </c>
      <c r="E607" s="47" t="s">
        <v>6920</v>
      </c>
      <c r="F607" s="47" t="s">
        <v>6626</v>
      </c>
      <c r="G607" s="47" t="s">
        <v>6844</v>
      </c>
      <c r="H607" s="47">
        <v>2021</v>
      </c>
      <c r="I607" s="47" t="s">
        <v>9062</v>
      </c>
      <c r="J607" s="47">
        <v>0</v>
      </c>
      <c r="K607" s="48">
        <v>26982</v>
      </c>
      <c r="L607" s="47" t="s">
        <v>6602</v>
      </c>
      <c r="M607" s="47">
        <v>0</v>
      </c>
      <c r="N607" s="47" t="s">
        <v>9061</v>
      </c>
      <c r="O607" s="46">
        <v>0.71</v>
      </c>
      <c r="P607" s="47" t="s">
        <v>9060</v>
      </c>
      <c r="Q607" s="47" t="s">
        <v>6602</v>
      </c>
      <c r="R607" s="47" t="s">
        <v>6601</v>
      </c>
      <c r="S607" s="46">
        <v>0</v>
      </c>
    </row>
    <row r="608" spans="1:19" ht="99.95" customHeight="1">
      <c r="A608" s="47" t="s">
        <v>9057</v>
      </c>
      <c r="B608" s="47" t="s">
        <v>9054</v>
      </c>
      <c r="C608" s="47" t="s">
        <v>9059</v>
      </c>
      <c r="D608" s="47" t="s">
        <v>9058</v>
      </c>
      <c r="E608" s="47" t="s">
        <v>6726</v>
      </c>
      <c r="F608" s="47" t="s">
        <v>6626</v>
      </c>
      <c r="G608" s="47" t="s">
        <v>8349</v>
      </c>
      <c r="H608" s="47">
        <v>2021</v>
      </c>
      <c r="I608" s="47" t="s">
        <v>9056</v>
      </c>
      <c r="J608" s="47">
        <v>9375</v>
      </c>
      <c r="K608" s="48">
        <v>10550</v>
      </c>
      <c r="L608" s="47" t="s">
        <v>6602</v>
      </c>
      <c r="M608" s="47">
        <v>0</v>
      </c>
      <c r="N608" s="47" t="s">
        <v>9055</v>
      </c>
      <c r="O608" s="46">
        <v>0.55000000000000004</v>
      </c>
      <c r="P608" s="47" t="s">
        <v>9054</v>
      </c>
      <c r="Q608" s="47" t="s">
        <v>6602</v>
      </c>
      <c r="R608" s="47" t="s">
        <v>6601</v>
      </c>
      <c r="S608" s="46">
        <v>0</v>
      </c>
    </row>
    <row r="609" spans="1:19" ht="99.95" customHeight="1">
      <c r="A609" s="47" t="s">
        <v>9051</v>
      </c>
      <c r="B609" s="47" t="s">
        <v>9048</v>
      </c>
      <c r="C609" s="47" t="s">
        <v>9053</v>
      </c>
      <c r="D609" s="47" t="s">
        <v>9052</v>
      </c>
      <c r="E609" s="47" t="s">
        <v>6812</v>
      </c>
      <c r="F609" s="47" t="s">
        <v>6642</v>
      </c>
      <c r="G609" s="47" t="s">
        <v>6641</v>
      </c>
      <c r="H609" s="47">
        <v>2018</v>
      </c>
      <c r="I609" s="47" t="s">
        <v>9050</v>
      </c>
      <c r="J609" s="47">
        <v>0</v>
      </c>
      <c r="K609" s="48">
        <v>4466</v>
      </c>
      <c r="L609" s="47" t="s">
        <v>6602</v>
      </c>
      <c r="M609" s="47">
        <v>0</v>
      </c>
      <c r="N609" s="47" t="s">
        <v>9049</v>
      </c>
      <c r="O609" s="46">
        <v>0.55000000000000004</v>
      </c>
      <c r="P609" s="47" t="s">
        <v>9048</v>
      </c>
      <c r="Q609" s="47" t="s">
        <v>6602</v>
      </c>
      <c r="R609" s="47" t="s">
        <v>6601</v>
      </c>
      <c r="S609" s="46">
        <v>0</v>
      </c>
    </row>
    <row r="610" spans="1:19" ht="99.95" customHeight="1">
      <c r="A610" s="47" t="s">
        <v>9045</v>
      </c>
      <c r="B610" s="47" t="s">
        <v>9042</v>
      </c>
      <c r="C610" s="47" t="s">
        <v>9047</v>
      </c>
      <c r="D610" s="47" t="s">
        <v>9046</v>
      </c>
      <c r="E610" s="47" t="s">
        <v>6679</v>
      </c>
      <c r="F610" s="47" t="s">
        <v>6617</v>
      </c>
      <c r="G610" s="47" t="s">
        <v>6641</v>
      </c>
      <c r="H610" s="47">
        <v>2017</v>
      </c>
      <c r="I610" s="47" t="s">
        <v>9044</v>
      </c>
      <c r="J610" s="47">
        <v>0</v>
      </c>
      <c r="K610" s="48">
        <v>226</v>
      </c>
      <c r="L610" s="47" t="s">
        <v>6602</v>
      </c>
      <c r="M610" s="47">
        <v>0</v>
      </c>
      <c r="N610" s="47" t="s">
        <v>9043</v>
      </c>
      <c r="O610" s="46">
        <v>0.55000000000000004</v>
      </c>
      <c r="P610" s="47" t="s">
        <v>9042</v>
      </c>
      <c r="Q610" s="47" t="s">
        <v>6602</v>
      </c>
      <c r="R610" s="47" t="s">
        <v>6601</v>
      </c>
      <c r="S610" s="46">
        <v>0</v>
      </c>
    </row>
    <row r="611" spans="1:19" ht="99.95" customHeight="1">
      <c r="A611" s="47" t="s">
        <v>9039</v>
      </c>
      <c r="B611" s="47" t="s">
        <v>9036</v>
      </c>
      <c r="C611" s="47" t="s">
        <v>9041</v>
      </c>
      <c r="D611" s="47" t="s">
        <v>9040</v>
      </c>
      <c r="E611" s="47" t="s">
        <v>6726</v>
      </c>
      <c r="F611" s="47" t="s">
        <v>6642</v>
      </c>
      <c r="G611" s="47" t="s">
        <v>6641</v>
      </c>
      <c r="H611" s="47">
        <v>2018</v>
      </c>
      <c r="I611" s="47" t="s">
        <v>9038</v>
      </c>
      <c r="J611" s="47">
        <v>48128</v>
      </c>
      <c r="K611" s="48">
        <v>5364</v>
      </c>
      <c r="L611" s="47" t="s">
        <v>6602</v>
      </c>
      <c r="M611" s="47">
        <v>0</v>
      </c>
      <c r="N611" s="47" t="s">
        <v>9037</v>
      </c>
      <c r="O611" s="46">
        <v>0.55000000000000004</v>
      </c>
      <c r="P611" s="47" t="s">
        <v>9036</v>
      </c>
      <c r="Q611" s="47" t="s">
        <v>6602</v>
      </c>
      <c r="R611" s="47" t="s">
        <v>6601</v>
      </c>
      <c r="S611" s="46">
        <v>0</v>
      </c>
    </row>
    <row r="612" spans="1:19" ht="99.95" customHeight="1">
      <c r="A612" s="47" t="s">
        <v>9033</v>
      </c>
      <c r="B612" s="47" t="s">
        <v>9030</v>
      </c>
      <c r="C612" s="47" t="s">
        <v>9035</v>
      </c>
      <c r="D612" s="47" t="s">
        <v>9034</v>
      </c>
      <c r="E612" s="47" t="s">
        <v>7149</v>
      </c>
      <c r="F612" s="47" t="s">
        <v>6642</v>
      </c>
      <c r="G612" s="47" t="s">
        <v>7081</v>
      </c>
      <c r="H612" s="47">
        <v>2019</v>
      </c>
      <c r="I612" s="47" t="s">
        <v>9032</v>
      </c>
      <c r="J612" s="47">
        <v>30474</v>
      </c>
      <c r="K612" s="48">
        <v>69268</v>
      </c>
      <c r="L612" s="47" t="s">
        <v>6602</v>
      </c>
      <c r="M612" s="47">
        <v>0</v>
      </c>
      <c r="N612" s="47" t="s">
        <v>9031</v>
      </c>
      <c r="O612" s="46">
        <v>0.71</v>
      </c>
      <c r="P612" s="47" t="s">
        <v>9030</v>
      </c>
      <c r="Q612" s="47" t="s">
        <v>6602</v>
      </c>
      <c r="R612" s="47" t="s">
        <v>6601</v>
      </c>
      <c r="S612" s="46">
        <v>0</v>
      </c>
    </row>
    <row r="613" spans="1:19" ht="99.95" customHeight="1">
      <c r="A613" s="47" t="s">
        <v>9027</v>
      </c>
      <c r="B613" s="47" t="s">
        <v>9024</v>
      </c>
      <c r="C613" s="47" t="s">
        <v>9029</v>
      </c>
      <c r="D613" s="47" t="s">
        <v>9028</v>
      </c>
      <c r="E613" s="47" t="s">
        <v>8517</v>
      </c>
      <c r="F613" s="47" t="s">
        <v>6626</v>
      </c>
      <c r="G613" s="47" t="s">
        <v>6625</v>
      </c>
      <c r="H613" s="47">
        <v>2021</v>
      </c>
      <c r="I613" s="47" t="s">
        <v>9026</v>
      </c>
      <c r="J613" s="47">
        <v>1</v>
      </c>
      <c r="K613" s="48">
        <v>18734</v>
      </c>
      <c r="L613" s="47" t="s">
        <v>6602</v>
      </c>
      <c r="M613" s="47">
        <v>0</v>
      </c>
      <c r="N613" s="47" t="s">
        <v>9025</v>
      </c>
      <c r="O613" s="46">
        <v>0.71</v>
      </c>
      <c r="P613" s="47" t="s">
        <v>9024</v>
      </c>
      <c r="Q613" s="47" t="s">
        <v>6736</v>
      </c>
      <c r="R613" s="47" t="s">
        <v>6601</v>
      </c>
      <c r="S613" s="46">
        <v>0</v>
      </c>
    </row>
    <row r="614" spans="1:19" ht="99.95" customHeight="1">
      <c r="A614" s="47" t="s">
        <v>9021</v>
      </c>
      <c r="B614" s="47" t="s">
        <v>9018</v>
      </c>
      <c r="C614" s="47" t="s">
        <v>9023</v>
      </c>
      <c r="D614" s="47" t="s">
        <v>9022</v>
      </c>
      <c r="E614" s="47" t="s">
        <v>7169</v>
      </c>
      <c r="F614" s="47" t="s">
        <v>6608</v>
      </c>
      <c r="G614" s="47" t="s">
        <v>6764</v>
      </c>
      <c r="H614" s="47">
        <v>2021</v>
      </c>
      <c r="I614" s="47" t="s">
        <v>9020</v>
      </c>
      <c r="J614" s="47">
        <v>13824</v>
      </c>
      <c r="K614" s="48">
        <v>22983</v>
      </c>
      <c r="L614" s="47" t="s">
        <v>6602</v>
      </c>
      <c r="M614" s="47">
        <v>0</v>
      </c>
      <c r="N614" s="47" t="s">
        <v>9019</v>
      </c>
      <c r="O614" s="46">
        <v>0.55000000000000004</v>
      </c>
      <c r="P614" s="47" t="s">
        <v>9018</v>
      </c>
      <c r="Q614" s="47" t="s">
        <v>6602</v>
      </c>
      <c r="R614" s="47" t="s">
        <v>6601</v>
      </c>
      <c r="S614" s="46">
        <v>0</v>
      </c>
    </row>
    <row r="615" spans="1:19" ht="99.95" customHeight="1">
      <c r="A615" s="47" t="s">
        <v>9015</v>
      </c>
      <c r="B615" s="47" t="s">
        <v>9012</v>
      </c>
      <c r="C615" s="47" t="s">
        <v>9017</v>
      </c>
      <c r="D615" s="47" t="s">
        <v>9016</v>
      </c>
      <c r="E615" s="47" t="s">
        <v>7162</v>
      </c>
      <c r="F615" s="47" t="s">
        <v>6670</v>
      </c>
      <c r="G615" s="47" t="s">
        <v>6669</v>
      </c>
      <c r="H615" s="47">
        <v>2019</v>
      </c>
      <c r="I615" s="47" t="s">
        <v>9014</v>
      </c>
      <c r="J615" s="47">
        <v>44000</v>
      </c>
      <c r="K615" s="48">
        <v>78474</v>
      </c>
      <c r="L615" s="47" t="s">
        <v>6602</v>
      </c>
      <c r="M615" s="47">
        <v>0</v>
      </c>
      <c r="N615" s="47" t="s">
        <v>9013</v>
      </c>
      <c r="O615" s="46">
        <v>0.71</v>
      </c>
      <c r="P615" s="47" t="s">
        <v>9012</v>
      </c>
      <c r="Q615" s="47" t="s">
        <v>6602</v>
      </c>
      <c r="R615" s="47" t="s">
        <v>6601</v>
      </c>
      <c r="S615" s="46">
        <v>0</v>
      </c>
    </row>
    <row r="616" spans="1:19" ht="99.95" customHeight="1">
      <c r="A616" s="47" t="s">
        <v>9010</v>
      </c>
      <c r="B616" s="47" t="s">
        <v>9007</v>
      </c>
      <c r="C616" s="47" t="s">
        <v>6602</v>
      </c>
      <c r="D616" s="47" t="s">
        <v>9011</v>
      </c>
      <c r="E616" s="47" t="s">
        <v>6963</v>
      </c>
      <c r="F616" s="47" t="s">
        <v>6670</v>
      </c>
      <c r="G616" s="47" t="s">
        <v>6669</v>
      </c>
      <c r="H616" s="47">
        <v>2019</v>
      </c>
      <c r="I616" s="47" t="s">
        <v>9009</v>
      </c>
      <c r="J616" s="47">
        <v>0</v>
      </c>
      <c r="K616" s="48">
        <v>25347</v>
      </c>
      <c r="L616" s="47" t="s">
        <v>6602</v>
      </c>
      <c r="M616" s="47">
        <v>0</v>
      </c>
      <c r="N616" s="47" t="s">
        <v>9008</v>
      </c>
      <c r="O616" s="46">
        <v>0.71</v>
      </c>
      <c r="P616" s="47" t="s">
        <v>9007</v>
      </c>
      <c r="Q616" s="47" t="s">
        <v>6602</v>
      </c>
      <c r="R616" s="47" t="s">
        <v>6601</v>
      </c>
      <c r="S616" s="46">
        <v>0</v>
      </c>
    </row>
    <row r="617" spans="1:19" ht="99.95" customHeight="1">
      <c r="A617" s="47" t="s">
        <v>9004</v>
      </c>
      <c r="B617" s="47" t="s">
        <v>9002</v>
      </c>
      <c r="C617" s="47" t="s">
        <v>9006</v>
      </c>
      <c r="D617" s="47" t="s">
        <v>9005</v>
      </c>
      <c r="E617" s="47" t="s">
        <v>7119</v>
      </c>
      <c r="F617" s="47" t="s">
        <v>6626</v>
      </c>
      <c r="G617" s="47" t="s">
        <v>6625</v>
      </c>
      <c r="H617" s="47">
        <v>2021</v>
      </c>
      <c r="I617" s="47" t="s">
        <v>6602</v>
      </c>
      <c r="J617" s="47">
        <v>4806</v>
      </c>
      <c r="K617" s="48">
        <v>12129</v>
      </c>
      <c r="L617" s="47" t="s">
        <v>6602</v>
      </c>
      <c r="M617" s="47">
        <v>0</v>
      </c>
      <c r="N617" s="47" t="s">
        <v>9003</v>
      </c>
      <c r="O617" s="46">
        <v>0.55000000000000004</v>
      </c>
      <c r="P617" s="47" t="s">
        <v>9002</v>
      </c>
      <c r="Q617" s="47" t="s">
        <v>6602</v>
      </c>
      <c r="R617" s="47" t="s">
        <v>6601</v>
      </c>
      <c r="S617" s="46">
        <v>0</v>
      </c>
    </row>
    <row r="618" spans="1:19" ht="99.95" customHeight="1">
      <c r="A618" s="47" t="s">
        <v>8998</v>
      </c>
      <c r="B618" s="47" t="s">
        <v>9001</v>
      </c>
      <c r="C618" s="47" t="s">
        <v>9000</v>
      </c>
      <c r="D618" s="47" t="s">
        <v>8999</v>
      </c>
      <c r="E618" s="47" t="s">
        <v>7828</v>
      </c>
      <c r="F618" s="47" t="s">
        <v>6642</v>
      </c>
      <c r="G618" s="47" t="s">
        <v>6641</v>
      </c>
      <c r="H618" s="47">
        <v>2020</v>
      </c>
      <c r="I618" s="47" t="s">
        <v>8997</v>
      </c>
      <c r="J618" s="47">
        <v>10200</v>
      </c>
      <c r="K618" s="48">
        <v>47815</v>
      </c>
      <c r="L618" s="47" t="s">
        <v>6602</v>
      </c>
      <c r="M618" s="47">
        <v>0</v>
      </c>
      <c r="N618" s="47" t="s">
        <v>8996</v>
      </c>
      <c r="O618" s="46">
        <v>0.71</v>
      </c>
      <c r="P618" s="47" t="s">
        <v>6602</v>
      </c>
      <c r="Q618" s="47" t="s">
        <v>6602</v>
      </c>
      <c r="R618" s="47" t="s">
        <v>6601</v>
      </c>
      <c r="S618" s="46">
        <v>0</v>
      </c>
    </row>
    <row r="619" spans="1:19" ht="99.95" customHeight="1">
      <c r="A619" s="47" t="s">
        <v>6602</v>
      </c>
      <c r="B619" s="47" t="s">
        <v>8995</v>
      </c>
      <c r="C619" s="47" t="s">
        <v>6602</v>
      </c>
      <c r="D619" s="47" t="s">
        <v>8995</v>
      </c>
      <c r="E619" s="47" t="s">
        <v>6720</v>
      </c>
      <c r="F619" s="47" t="s">
        <v>6719</v>
      </c>
      <c r="G619" s="47" t="s">
        <v>6719</v>
      </c>
      <c r="H619" s="47">
        <v>1996</v>
      </c>
      <c r="I619" s="47" t="s">
        <v>6602</v>
      </c>
      <c r="J619" s="47">
        <v>0</v>
      </c>
      <c r="K619" s="48">
        <v>0</v>
      </c>
      <c r="L619" s="47" t="s">
        <v>6602</v>
      </c>
      <c r="M619" s="47">
        <v>0</v>
      </c>
      <c r="N619" s="47">
        <v>0</v>
      </c>
      <c r="O619" s="46">
        <v>0.71</v>
      </c>
      <c r="P619" s="47" t="s">
        <v>6602</v>
      </c>
      <c r="Q619" s="47" t="s">
        <v>6602</v>
      </c>
      <c r="R619" s="47" t="s">
        <v>6601</v>
      </c>
      <c r="S619" s="46">
        <v>0</v>
      </c>
    </row>
    <row r="620" spans="1:19" ht="99.95" customHeight="1">
      <c r="A620" s="47" t="s">
        <v>8992</v>
      </c>
      <c r="B620" s="47" t="s">
        <v>8993</v>
      </c>
      <c r="C620" s="47" t="s">
        <v>8994</v>
      </c>
      <c r="D620" s="47" t="s">
        <v>8993</v>
      </c>
      <c r="E620" s="47" t="s">
        <v>6772</v>
      </c>
      <c r="F620" s="47" t="s">
        <v>6626</v>
      </c>
      <c r="G620" s="47" t="s">
        <v>6625</v>
      </c>
      <c r="H620" s="47">
        <v>2021</v>
      </c>
      <c r="I620" s="47" t="s">
        <v>6602</v>
      </c>
      <c r="J620" s="47">
        <v>16766</v>
      </c>
      <c r="K620" s="48">
        <v>20418</v>
      </c>
      <c r="L620" s="47" t="s">
        <v>6602</v>
      </c>
      <c r="M620" s="47">
        <v>0</v>
      </c>
      <c r="N620" s="47" t="s">
        <v>8991</v>
      </c>
      <c r="O620" s="46">
        <v>0.55000000000000004</v>
      </c>
      <c r="P620" s="47" t="s">
        <v>6602</v>
      </c>
      <c r="Q620" s="47" t="s">
        <v>6602</v>
      </c>
      <c r="R620" s="47" t="s">
        <v>6601</v>
      </c>
      <c r="S620" s="46">
        <v>0</v>
      </c>
    </row>
    <row r="621" spans="1:19" ht="99.95" customHeight="1">
      <c r="A621" s="47" t="s">
        <v>8988</v>
      </c>
      <c r="B621" s="47" t="s">
        <v>8985</v>
      </c>
      <c r="C621" s="47" t="s">
        <v>8990</v>
      </c>
      <c r="D621" s="47" t="s">
        <v>8989</v>
      </c>
      <c r="E621" s="47" t="s">
        <v>7512</v>
      </c>
      <c r="F621" s="47" t="s">
        <v>6626</v>
      </c>
      <c r="G621" s="47" t="s">
        <v>6844</v>
      </c>
      <c r="H621" s="47">
        <v>2021</v>
      </c>
      <c r="I621" s="47" t="s">
        <v>8987</v>
      </c>
      <c r="J621" s="47">
        <v>28286</v>
      </c>
      <c r="K621" s="48">
        <v>34810</v>
      </c>
      <c r="L621" s="47" t="s">
        <v>6602</v>
      </c>
      <c r="M621" s="47">
        <v>0</v>
      </c>
      <c r="N621" s="47" t="s">
        <v>8986</v>
      </c>
      <c r="O621" s="46">
        <v>0.55000000000000004</v>
      </c>
      <c r="P621" s="47" t="s">
        <v>8985</v>
      </c>
      <c r="Q621" s="47" t="s">
        <v>6602</v>
      </c>
      <c r="R621" s="47" t="s">
        <v>6601</v>
      </c>
      <c r="S621" s="46">
        <v>0</v>
      </c>
    </row>
    <row r="622" spans="1:19" ht="99.95" customHeight="1">
      <c r="A622" s="47" t="s">
        <v>8982</v>
      </c>
      <c r="B622" s="47" t="s">
        <v>8979</v>
      </c>
      <c r="C622" s="47" t="s">
        <v>8984</v>
      </c>
      <c r="D622" s="47" t="s">
        <v>8983</v>
      </c>
      <c r="E622" s="47" t="s">
        <v>6741</v>
      </c>
      <c r="F622" s="47" t="s">
        <v>6642</v>
      </c>
      <c r="G622" s="47" t="s">
        <v>6641</v>
      </c>
      <c r="H622" s="47">
        <v>2019</v>
      </c>
      <c r="I622" s="47" t="s">
        <v>8981</v>
      </c>
      <c r="J622" s="47">
        <v>0</v>
      </c>
      <c r="K622" s="48">
        <v>49847</v>
      </c>
      <c r="L622" s="47" t="s">
        <v>6602</v>
      </c>
      <c r="M622" s="47">
        <v>0</v>
      </c>
      <c r="N622" s="47" t="s">
        <v>8980</v>
      </c>
      <c r="O622" s="46">
        <v>0.71</v>
      </c>
      <c r="P622" s="47" t="s">
        <v>8979</v>
      </c>
      <c r="Q622" s="47" t="s">
        <v>6736</v>
      </c>
      <c r="R622" s="47" t="s">
        <v>6601</v>
      </c>
      <c r="S622" s="46">
        <v>0</v>
      </c>
    </row>
    <row r="623" spans="1:19" ht="99.95" customHeight="1">
      <c r="A623" s="47" t="s">
        <v>8975</v>
      </c>
      <c r="B623" s="47" t="s">
        <v>8972</v>
      </c>
      <c r="C623" s="47" t="s">
        <v>8978</v>
      </c>
      <c r="D623" s="47" t="s">
        <v>8977</v>
      </c>
      <c r="E623" s="47" t="s">
        <v>8976</v>
      </c>
      <c r="F623" s="47" t="s">
        <v>6626</v>
      </c>
      <c r="G623" s="47" t="s">
        <v>6844</v>
      </c>
      <c r="H623" s="47">
        <v>2021</v>
      </c>
      <c r="I623" s="47" t="s">
        <v>8974</v>
      </c>
      <c r="J623" s="47">
        <v>0</v>
      </c>
      <c r="K623" s="48">
        <v>46384</v>
      </c>
      <c r="L623" s="47" t="s">
        <v>6602</v>
      </c>
      <c r="M623" s="47">
        <v>0</v>
      </c>
      <c r="N623" s="47" t="s">
        <v>8973</v>
      </c>
      <c r="O623" s="46">
        <v>0.71</v>
      </c>
      <c r="P623" s="47" t="s">
        <v>8972</v>
      </c>
      <c r="Q623" s="47" t="s">
        <v>6602</v>
      </c>
      <c r="R623" s="47" t="s">
        <v>6601</v>
      </c>
      <c r="S623" s="46">
        <v>0</v>
      </c>
    </row>
    <row r="624" spans="1:19" ht="99.95" customHeight="1">
      <c r="A624" s="47" t="s">
        <v>8969</v>
      </c>
      <c r="B624" s="47" t="s">
        <v>8966</v>
      </c>
      <c r="C624" s="47" t="s">
        <v>8971</v>
      </c>
      <c r="D624" s="47" t="s">
        <v>8970</v>
      </c>
      <c r="E624" s="47" t="s">
        <v>7787</v>
      </c>
      <c r="F624" s="47" t="s">
        <v>6626</v>
      </c>
      <c r="G624" s="47" t="s">
        <v>6625</v>
      </c>
      <c r="H624" s="47">
        <v>2021</v>
      </c>
      <c r="I624" s="47" t="s">
        <v>8968</v>
      </c>
      <c r="J624" s="47">
        <v>9086</v>
      </c>
      <c r="K624" s="48">
        <v>10811</v>
      </c>
      <c r="L624" s="47" t="s">
        <v>6602</v>
      </c>
      <c r="M624" s="47">
        <v>0</v>
      </c>
      <c r="N624" s="47" t="s">
        <v>8967</v>
      </c>
      <c r="O624" s="46">
        <v>0.55000000000000004</v>
      </c>
      <c r="P624" s="47" t="s">
        <v>8966</v>
      </c>
      <c r="Q624" s="47" t="s">
        <v>6602</v>
      </c>
      <c r="R624" s="47" t="s">
        <v>6601</v>
      </c>
      <c r="S624" s="46">
        <v>0</v>
      </c>
    </row>
    <row r="625" spans="1:19" ht="99.95" customHeight="1">
      <c r="A625" s="47" t="s">
        <v>8963</v>
      </c>
      <c r="B625" s="47" t="s">
        <v>8960</v>
      </c>
      <c r="C625" s="47" t="s">
        <v>8965</v>
      </c>
      <c r="D625" s="47" t="s">
        <v>8964</v>
      </c>
      <c r="E625" s="47" t="s">
        <v>6802</v>
      </c>
      <c r="F625" s="47" t="s">
        <v>6617</v>
      </c>
      <c r="G625" s="47" t="s">
        <v>6641</v>
      </c>
      <c r="H625" s="47">
        <v>2016</v>
      </c>
      <c r="I625" s="47" t="s">
        <v>8962</v>
      </c>
      <c r="J625" s="47">
        <v>0</v>
      </c>
      <c r="K625" s="48">
        <v>50778</v>
      </c>
      <c r="L625" s="47" t="s">
        <v>6602</v>
      </c>
      <c r="M625" s="47">
        <v>0</v>
      </c>
      <c r="N625" s="47" t="s">
        <v>8961</v>
      </c>
      <c r="O625" s="46">
        <v>0.71</v>
      </c>
      <c r="P625" s="47" t="s">
        <v>8960</v>
      </c>
      <c r="Q625" s="47" t="s">
        <v>6646</v>
      </c>
      <c r="R625" s="47" t="s">
        <v>6601</v>
      </c>
      <c r="S625" s="46">
        <v>0</v>
      </c>
    </row>
    <row r="626" spans="1:19" ht="99.95" customHeight="1">
      <c r="A626" s="47" t="s">
        <v>8957</v>
      </c>
      <c r="B626" s="47" t="s">
        <v>8954</v>
      </c>
      <c r="C626" s="47" t="s">
        <v>8959</v>
      </c>
      <c r="D626" s="47" t="s">
        <v>8958</v>
      </c>
      <c r="E626" s="47" t="s">
        <v>7828</v>
      </c>
      <c r="F626" s="47" t="s">
        <v>6642</v>
      </c>
      <c r="G626" s="47" t="s">
        <v>6678</v>
      </c>
      <c r="H626" s="47">
        <v>2019</v>
      </c>
      <c r="I626" s="47" t="s">
        <v>8956</v>
      </c>
      <c r="J626" s="47">
        <v>0</v>
      </c>
      <c r="K626" s="48">
        <v>21727</v>
      </c>
      <c r="L626" s="47" t="s">
        <v>6602</v>
      </c>
      <c r="M626" s="47">
        <v>0</v>
      </c>
      <c r="N626" s="47" t="s">
        <v>8955</v>
      </c>
      <c r="O626" s="46">
        <v>0.71</v>
      </c>
      <c r="P626" s="47" t="s">
        <v>8954</v>
      </c>
      <c r="Q626" s="47" t="s">
        <v>6602</v>
      </c>
      <c r="R626" s="47" t="s">
        <v>6601</v>
      </c>
      <c r="S626" s="46">
        <v>0</v>
      </c>
    </row>
    <row r="627" spans="1:19" ht="99.95" customHeight="1">
      <c r="A627" s="47" t="s">
        <v>8951</v>
      </c>
      <c r="B627" s="47" t="s">
        <v>8948</v>
      </c>
      <c r="C627" s="47" t="s">
        <v>8953</v>
      </c>
      <c r="D627" s="47" t="s">
        <v>8952</v>
      </c>
      <c r="E627" s="47" t="s">
        <v>6852</v>
      </c>
      <c r="F627" s="47" t="s">
        <v>6608</v>
      </c>
      <c r="G627" s="47" t="s">
        <v>6764</v>
      </c>
      <c r="H627" s="47">
        <v>2021</v>
      </c>
      <c r="I627" s="47" t="s">
        <v>8950</v>
      </c>
      <c r="J627" s="47">
        <v>9681</v>
      </c>
      <c r="K627" s="48">
        <v>17666</v>
      </c>
      <c r="L627" s="47" t="s">
        <v>6602</v>
      </c>
      <c r="M627" s="47">
        <v>0</v>
      </c>
      <c r="N627" s="47" t="s">
        <v>8949</v>
      </c>
      <c r="O627" s="46">
        <v>0.71</v>
      </c>
      <c r="P627" s="47" t="s">
        <v>8948</v>
      </c>
      <c r="Q627" s="47" t="s">
        <v>6602</v>
      </c>
      <c r="R627" s="47" t="s">
        <v>6601</v>
      </c>
      <c r="S627" s="46">
        <v>0</v>
      </c>
    </row>
    <row r="628" spans="1:19" ht="99.95" customHeight="1">
      <c r="A628" s="47" t="s">
        <v>8944</v>
      </c>
      <c r="B628" s="47" t="s">
        <v>8941</v>
      </c>
      <c r="C628" s="47" t="s">
        <v>8947</v>
      </c>
      <c r="D628" s="47" t="s">
        <v>8946</v>
      </c>
      <c r="E628" s="47" t="s">
        <v>8945</v>
      </c>
      <c r="F628" s="47" t="s">
        <v>6626</v>
      </c>
      <c r="G628" s="47" t="s">
        <v>6625</v>
      </c>
      <c r="H628" s="47">
        <v>2021</v>
      </c>
      <c r="I628" s="47" t="s">
        <v>8943</v>
      </c>
      <c r="J628" s="47">
        <v>0</v>
      </c>
      <c r="K628" s="48">
        <v>55588</v>
      </c>
      <c r="L628" s="47" t="s">
        <v>6602</v>
      </c>
      <c r="M628" s="47">
        <v>0</v>
      </c>
      <c r="N628" s="47" t="s">
        <v>8942</v>
      </c>
      <c r="O628" s="46">
        <v>0.71</v>
      </c>
      <c r="P628" s="47" t="s">
        <v>8941</v>
      </c>
      <c r="Q628" s="47" t="s">
        <v>6602</v>
      </c>
      <c r="R628" s="47" t="s">
        <v>6601</v>
      </c>
      <c r="S628" s="46">
        <v>0</v>
      </c>
    </row>
    <row r="629" spans="1:19" ht="99.95" customHeight="1">
      <c r="A629" s="47" t="s">
        <v>8938</v>
      </c>
      <c r="B629" s="47" t="s">
        <v>8935</v>
      </c>
      <c r="C629" s="47" t="s">
        <v>8940</v>
      </c>
      <c r="D629" s="47" t="s">
        <v>8939</v>
      </c>
      <c r="E629" s="47" t="s">
        <v>6679</v>
      </c>
      <c r="F629" s="47" t="s">
        <v>6608</v>
      </c>
      <c r="G629" s="47" t="s">
        <v>6607</v>
      </c>
      <c r="H629" s="47">
        <v>2015</v>
      </c>
      <c r="I629" s="47" t="s">
        <v>8937</v>
      </c>
      <c r="J629" s="47">
        <v>0</v>
      </c>
      <c r="K629" s="48">
        <v>45363</v>
      </c>
      <c r="L629" s="47" t="s">
        <v>6602</v>
      </c>
      <c r="M629" s="47">
        <v>0</v>
      </c>
      <c r="N629" s="47" t="s">
        <v>8936</v>
      </c>
      <c r="O629" s="46">
        <v>0.71</v>
      </c>
      <c r="P629" s="47" t="s">
        <v>8935</v>
      </c>
      <c r="Q629" s="47" t="s">
        <v>6736</v>
      </c>
      <c r="R629" s="47" t="s">
        <v>6601</v>
      </c>
      <c r="S629" s="46">
        <v>0</v>
      </c>
    </row>
    <row r="630" spans="1:19" ht="99.95" customHeight="1">
      <c r="A630" s="47" t="s">
        <v>8930</v>
      </c>
      <c r="B630" s="47" t="s">
        <v>8934</v>
      </c>
      <c r="C630" s="47" t="s">
        <v>8933</v>
      </c>
      <c r="D630" s="47" t="s">
        <v>8932</v>
      </c>
      <c r="E630" s="47" t="s">
        <v>8931</v>
      </c>
      <c r="F630" s="47" t="s">
        <v>6626</v>
      </c>
      <c r="G630" s="47" t="s">
        <v>6625</v>
      </c>
      <c r="H630" s="47">
        <v>2021</v>
      </c>
      <c r="I630" s="47" t="s">
        <v>8929</v>
      </c>
      <c r="J630" s="47">
        <v>10560</v>
      </c>
      <c r="K630" s="48">
        <v>12104</v>
      </c>
      <c r="L630" s="47" t="s">
        <v>6602</v>
      </c>
      <c r="M630" s="47">
        <v>0</v>
      </c>
      <c r="N630" s="47" t="s">
        <v>8928</v>
      </c>
      <c r="O630" s="46">
        <v>0.55000000000000004</v>
      </c>
      <c r="P630" s="47" t="s">
        <v>6602</v>
      </c>
      <c r="Q630" s="47" t="s">
        <v>6602</v>
      </c>
      <c r="R630" s="47" t="s">
        <v>6601</v>
      </c>
      <c r="S630" s="46">
        <v>0</v>
      </c>
    </row>
    <row r="631" spans="1:19" ht="99.95" customHeight="1">
      <c r="A631" s="47" t="s">
        <v>8925</v>
      </c>
      <c r="B631" s="47" t="s">
        <v>8922</v>
      </c>
      <c r="C631" s="47" t="s">
        <v>8927</v>
      </c>
      <c r="D631" s="47" t="s">
        <v>8926</v>
      </c>
      <c r="E631" s="47" t="s">
        <v>7104</v>
      </c>
      <c r="F631" s="47" t="s">
        <v>6626</v>
      </c>
      <c r="G631" s="47" t="s">
        <v>6625</v>
      </c>
      <c r="H631" s="47">
        <v>2021</v>
      </c>
      <c r="I631" s="47" t="s">
        <v>8924</v>
      </c>
      <c r="J631" s="47">
        <v>52981</v>
      </c>
      <c r="K631" s="48">
        <v>169119</v>
      </c>
      <c r="L631" s="47" t="s">
        <v>6602</v>
      </c>
      <c r="M631" s="47">
        <v>0</v>
      </c>
      <c r="N631" s="47" t="s">
        <v>8923</v>
      </c>
      <c r="O631" s="46">
        <v>0.71</v>
      </c>
      <c r="P631" s="47" t="s">
        <v>8922</v>
      </c>
      <c r="Q631" s="47" t="s">
        <v>6646</v>
      </c>
      <c r="R631" s="47" t="s">
        <v>6601</v>
      </c>
      <c r="S631" s="46">
        <v>0</v>
      </c>
    </row>
    <row r="632" spans="1:19" ht="99.95" customHeight="1">
      <c r="A632" s="47" t="s">
        <v>6602</v>
      </c>
      <c r="B632" s="47" t="s">
        <v>8920</v>
      </c>
      <c r="C632" s="47" t="s">
        <v>8921</v>
      </c>
      <c r="D632" s="47" t="s">
        <v>8920</v>
      </c>
      <c r="E632" s="47" t="s">
        <v>6720</v>
      </c>
      <c r="F632" s="47" t="s">
        <v>6719</v>
      </c>
      <c r="G632" s="47" t="s">
        <v>6719</v>
      </c>
      <c r="H632" s="47">
        <v>1996</v>
      </c>
      <c r="I632" s="47" t="s">
        <v>6602</v>
      </c>
      <c r="J632" s="47">
        <v>0</v>
      </c>
      <c r="K632" s="48">
        <v>0</v>
      </c>
      <c r="L632" s="47" t="s">
        <v>6602</v>
      </c>
      <c r="M632" s="47">
        <v>0</v>
      </c>
      <c r="N632" s="47">
        <v>0</v>
      </c>
      <c r="O632" s="46">
        <v>0.55000000000000004</v>
      </c>
      <c r="P632" s="47" t="s">
        <v>6602</v>
      </c>
      <c r="Q632" s="47" t="s">
        <v>6602</v>
      </c>
      <c r="R632" s="47" t="s">
        <v>6601</v>
      </c>
      <c r="S632" s="46">
        <v>0</v>
      </c>
    </row>
    <row r="633" spans="1:19" ht="99.95" customHeight="1">
      <c r="A633" s="47" t="s">
        <v>8917</v>
      </c>
      <c r="B633" s="47" t="s">
        <v>8914</v>
      </c>
      <c r="C633" s="47" t="s">
        <v>8919</v>
      </c>
      <c r="D633" s="47" t="s">
        <v>8918</v>
      </c>
      <c r="E633" s="47" t="s">
        <v>8806</v>
      </c>
      <c r="F633" s="47" t="s">
        <v>6642</v>
      </c>
      <c r="G633" s="47" t="s">
        <v>6641</v>
      </c>
      <c r="H633" s="47">
        <v>2018</v>
      </c>
      <c r="I633" s="47" t="s">
        <v>8916</v>
      </c>
      <c r="J633" s="47">
        <v>0</v>
      </c>
      <c r="K633" s="48">
        <v>7976</v>
      </c>
      <c r="L633" s="47" t="s">
        <v>6602</v>
      </c>
      <c r="M633" s="47">
        <v>0</v>
      </c>
      <c r="N633" s="47" t="s">
        <v>8915</v>
      </c>
      <c r="O633" s="46">
        <v>0.71</v>
      </c>
      <c r="P633" s="47" t="s">
        <v>8914</v>
      </c>
      <c r="Q633" s="47" t="s">
        <v>6602</v>
      </c>
      <c r="R633" s="47" t="s">
        <v>6601</v>
      </c>
      <c r="S633" s="46">
        <v>0</v>
      </c>
    </row>
    <row r="634" spans="1:19" ht="99.95" customHeight="1">
      <c r="A634" s="47" t="s">
        <v>6602</v>
      </c>
      <c r="B634" s="47" t="s">
        <v>8913</v>
      </c>
      <c r="C634" s="47" t="s">
        <v>8913</v>
      </c>
      <c r="D634" s="47" t="s">
        <v>8913</v>
      </c>
      <c r="E634" s="47" t="s">
        <v>6720</v>
      </c>
      <c r="F634" s="47" t="s">
        <v>6719</v>
      </c>
      <c r="G634" s="47" t="s">
        <v>6719</v>
      </c>
      <c r="H634" s="47">
        <v>1996</v>
      </c>
      <c r="I634" s="47" t="s">
        <v>6602</v>
      </c>
      <c r="J634" s="47">
        <v>0</v>
      </c>
      <c r="K634" s="48">
        <v>0</v>
      </c>
      <c r="L634" s="47" t="s">
        <v>6602</v>
      </c>
      <c r="M634" s="47">
        <v>0</v>
      </c>
      <c r="N634" s="47">
        <v>0</v>
      </c>
      <c r="O634" s="46">
        <v>0.55000000000000004</v>
      </c>
      <c r="P634" s="47" t="s">
        <v>6602</v>
      </c>
      <c r="Q634" s="47" t="s">
        <v>6602</v>
      </c>
      <c r="R634" s="47" t="s">
        <v>6601</v>
      </c>
      <c r="S634" s="46">
        <v>0</v>
      </c>
    </row>
    <row r="635" spans="1:19" ht="99.95" customHeight="1">
      <c r="A635" s="47" t="s">
        <v>8910</v>
      </c>
      <c r="B635" s="47" t="s">
        <v>8907</v>
      </c>
      <c r="C635" s="47" t="s">
        <v>8912</v>
      </c>
      <c r="D635" s="47" t="s">
        <v>8911</v>
      </c>
      <c r="E635" s="47" t="s">
        <v>6993</v>
      </c>
      <c r="F635" s="47" t="s">
        <v>6670</v>
      </c>
      <c r="G635" s="47" t="s">
        <v>6669</v>
      </c>
      <c r="H635" s="47">
        <v>2019</v>
      </c>
      <c r="I635" s="47" t="s">
        <v>8909</v>
      </c>
      <c r="J635" s="47">
        <v>0</v>
      </c>
      <c r="K635" s="48">
        <v>32764</v>
      </c>
      <c r="L635" s="47" t="s">
        <v>6602</v>
      </c>
      <c r="M635" s="47">
        <v>0</v>
      </c>
      <c r="N635" s="47" t="s">
        <v>8908</v>
      </c>
      <c r="O635" s="46">
        <v>0.71</v>
      </c>
      <c r="P635" s="47" t="s">
        <v>8907</v>
      </c>
      <c r="Q635" s="47" t="s">
        <v>6602</v>
      </c>
      <c r="R635" s="47" t="s">
        <v>6601</v>
      </c>
      <c r="S635" s="46">
        <v>0</v>
      </c>
    </row>
    <row r="636" spans="1:19" ht="99.95" customHeight="1">
      <c r="A636" s="47" t="s">
        <v>8904</v>
      </c>
      <c r="B636" s="47" t="s">
        <v>8901</v>
      </c>
      <c r="C636" s="47" t="s">
        <v>8906</v>
      </c>
      <c r="D636" s="47" t="s">
        <v>8905</v>
      </c>
      <c r="E636" s="47" t="s">
        <v>7593</v>
      </c>
      <c r="F636" s="47" t="s">
        <v>6642</v>
      </c>
      <c r="G636" s="47" t="s">
        <v>6641</v>
      </c>
      <c r="H636" s="47">
        <v>2021</v>
      </c>
      <c r="I636" s="47" t="s">
        <v>8903</v>
      </c>
      <c r="J636" s="47">
        <v>0</v>
      </c>
      <c r="K636" s="48">
        <v>10848</v>
      </c>
      <c r="L636" s="47" t="s">
        <v>6602</v>
      </c>
      <c r="M636" s="47">
        <v>0</v>
      </c>
      <c r="N636" s="47" t="s">
        <v>8902</v>
      </c>
      <c r="O636" s="46">
        <v>0.55000000000000004</v>
      </c>
      <c r="P636" s="47" t="s">
        <v>8901</v>
      </c>
      <c r="Q636" s="47" t="s">
        <v>6602</v>
      </c>
      <c r="R636" s="47" t="s">
        <v>6601</v>
      </c>
      <c r="S636" s="46">
        <v>0</v>
      </c>
    </row>
    <row r="637" spans="1:19" ht="99.95" customHeight="1">
      <c r="A637" s="47" t="s">
        <v>6602</v>
      </c>
      <c r="B637" s="47" t="s">
        <v>8900</v>
      </c>
      <c r="C637" s="47" t="s">
        <v>6602</v>
      </c>
      <c r="D637" s="47" t="s">
        <v>8899</v>
      </c>
      <c r="E637" s="47" t="s">
        <v>6852</v>
      </c>
      <c r="F637" s="47" t="s">
        <v>7743</v>
      </c>
      <c r="G637" s="47" t="s">
        <v>7161</v>
      </c>
      <c r="H637" s="47">
        <v>2017</v>
      </c>
      <c r="I637" s="47" t="s">
        <v>6602</v>
      </c>
      <c r="J637" s="47">
        <v>0</v>
      </c>
      <c r="K637" s="48">
        <v>0</v>
      </c>
      <c r="L637" s="47" t="s">
        <v>6602</v>
      </c>
      <c r="M637" s="47">
        <v>0</v>
      </c>
      <c r="N637" s="47">
        <v>0</v>
      </c>
      <c r="O637" s="46">
        <v>0.71</v>
      </c>
      <c r="P637" s="47" t="s">
        <v>6602</v>
      </c>
      <c r="Q637" s="47" t="s">
        <v>6602</v>
      </c>
      <c r="R637" s="47" t="s">
        <v>6601</v>
      </c>
      <c r="S637" s="46">
        <v>0</v>
      </c>
    </row>
    <row r="638" spans="1:19" ht="99.95" customHeight="1">
      <c r="A638" s="47" t="s">
        <v>8897</v>
      </c>
      <c r="B638" s="47" t="s">
        <v>8894</v>
      </c>
      <c r="C638" s="47" t="s">
        <v>6602</v>
      </c>
      <c r="D638" s="47" t="s">
        <v>8898</v>
      </c>
      <c r="E638" s="47" t="s">
        <v>6772</v>
      </c>
      <c r="F638" s="47" t="s">
        <v>6642</v>
      </c>
      <c r="G638" s="47" t="s">
        <v>6678</v>
      </c>
      <c r="H638" s="47">
        <v>2018</v>
      </c>
      <c r="I638" s="47" t="s">
        <v>8896</v>
      </c>
      <c r="J638" s="47">
        <v>69483</v>
      </c>
      <c r="K638" s="48">
        <v>98142</v>
      </c>
      <c r="L638" s="47" t="s">
        <v>6602</v>
      </c>
      <c r="M638" s="47">
        <v>0</v>
      </c>
      <c r="N638" s="47" t="s">
        <v>8895</v>
      </c>
      <c r="O638" s="46">
        <v>0.71</v>
      </c>
      <c r="P638" s="47" t="s">
        <v>8894</v>
      </c>
      <c r="Q638" s="47" t="s">
        <v>6602</v>
      </c>
      <c r="R638" s="47" t="s">
        <v>6601</v>
      </c>
      <c r="S638" s="46">
        <v>0</v>
      </c>
    </row>
    <row r="639" spans="1:19" ht="99.95" customHeight="1">
      <c r="A639" s="47" t="s">
        <v>6602</v>
      </c>
      <c r="B639" s="47" t="s">
        <v>8893</v>
      </c>
      <c r="C639" s="47" t="s">
        <v>8893</v>
      </c>
      <c r="D639" s="47" t="s">
        <v>8893</v>
      </c>
      <c r="E639" s="47" t="s">
        <v>6720</v>
      </c>
      <c r="F639" s="47" t="s">
        <v>6719</v>
      </c>
      <c r="G639" s="47" t="s">
        <v>6719</v>
      </c>
      <c r="H639" s="47">
        <v>1996</v>
      </c>
      <c r="I639" s="47" t="s">
        <v>6602</v>
      </c>
      <c r="J639" s="47">
        <v>0</v>
      </c>
      <c r="K639" s="48">
        <v>0</v>
      </c>
      <c r="L639" s="47" t="s">
        <v>6602</v>
      </c>
      <c r="M639" s="47">
        <v>0</v>
      </c>
      <c r="N639" s="47">
        <v>0</v>
      </c>
      <c r="O639" s="46">
        <v>0.55000000000000004</v>
      </c>
      <c r="P639" s="47" t="s">
        <v>6602</v>
      </c>
      <c r="Q639" s="47" t="s">
        <v>6602</v>
      </c>
      <c r="R639" s="47" t="s">
        <v>6601</v>
      </c>
      <c r="S639" s="46">
        <v>0</v>
      </c>
    </row>
    <row r="640" spans="1:19" ht="99.95" customHeight="1">
      <c r="A640" s="47" t="s">
        <v>8890</v>
      </c>
      <c r="B640" s="47" t="s">
        <v>8887</v>
      </c>
      <c r="C640" s="47" t="s">
        <v>8892</v>
      </c>
      <c r="D640" s="47" t="s">
        <v>8891</v>
      </c>
      <c r="E640" s="47" t="s">
        <v>8270</v>
      </c>
      <c r="F640" s="47" t="s">
        <v>6670</v>
      </c>
      <c r="G640" s="47" t="s">
        <v>6669</v>
      </c>
      <c r="H640" s="47">
        <v>2019</v>
      </c>
      <c r="I640" s="47" t="s">
        <v>8889</v>
      </c>
      <c r="J640" s="47">
        <v>0</v>
      </c>
      <c r="K640" s="48">
        <v>41715</v>
      </c>
      <c r="L640" s="47" t="s">
        <v>6602</v>
      </c>
      <c r="M640" s="47">
        <v>0</v>
      </c>
      <c r="N640" s="47" t="s">
        <v>8888</v>
      </c>
      <c r="O640" s="46">
        <v>0.71</v>
      </c>
      <c r="P640" s="47" t="s">
        <v>8887</v>
      </c>
      <c r="Q640" s="47" t="s">
        <v>6602</v>
      </c>
      <c r="R640" s="47" t="s">
        <v>6601</v>
      </c>
      <c r="S640" s="46">
        <v>0</v>
      </c>
    </row>
    <row r="641" spans="1:19" ht="99.95" customHeight="1">
      <c r="A641" s="47" t="s">
        <v>8883</v>
      </c>
      <c r="B641" s="47" t="s">
        <v>8886</v>
      </c>
      <c r="C641" s="47" t="s">
        <v>8885</v>
      </c>
      <c r="D641" s="47" t="s">
        <v>8884</v>
      </c>
      <c r="E641" s="47" t="s">
        <v>6701</v>
      </c>
      <c r="F641" s="47" t="s">
        <v>6732</v>
      </c>
      <c r="G641" s="47" t="s">
        <v>6625</v>
      </c>
      <c r="H641" s="47">
        <v>2018</v>
      </c>
      <c r="I641" s="47" t="s">
        <v>8882</v>
      </c>
      <c r="J641" s="47">
        <v>0</v>
      </c>
      <c r="K641" s="48">
        <v>29411</v>
      </c>
      <c r="L641" s="47" t="s">
        <v>6602</v>
      </c>
      <c r="M641" s="47">
        <v>0</v>
      </c>
      <c r="N641" s="47" t="s">
        <v>8881</v>
      </c>
      <c r="O641" s="46">
        <v>0.71</v>
      </c>
      <c r="P641" s="47" t="s">
        <v>8880</v>
      </c>
      <c r="Q641" s="47" t="s">
        <v>6602</v>
      </c>
      <c r="R641" s="47" t="s">
        <v>6601</v>
      </c>
      <c r="S641" s="46">
        <v>0</v>
      </c>
    </row>
    <row r="642" spans="1:19" ht="99.95" customHeight="1">
      <c r="A642" s="47" t="s">
        <v>8877</v>
      </c>
      <c r="B642" s="47" t="s">
        <v>8874</v>
      </c>
      <c r="C642" s="47" t="s">
        <v>8879</v>
      </c>
      <c r="D642" s="47" t="s">
        <v>8878</v>
      </c>
      <c r="E642" s="47" t="s">
        <v>6802</v>
      </c>
      <c r="F642" s="47" t="s">
        <v>6642</v>
      </c>
      <c r="G642" s="47" t="s">
        <v>6641</v>
      </c>
      <c r="H642" s="47">
        <v>2018</v>
      </c>
      <c r="I642" s="47" t="s">
        <v>8876</v>
      </c>
      <c r="J642" s="47">
        <v>0</v>
      </c>
      <c r="K642" s="48">
        <v>66403</v>
      </c>
      <c r="L642" s="47" t="s">
        <v>6602</v>
      </c>
      <c r="M642" s="47">
        <v>0</v>
      </c>
      <c r="N642" s="47" t="s">
        <v>8875</v>
      </c>
      <c r="O642" s="46">
        <v>0.71</v>
      </c>
      <c r="P642" s="47" t="s">
        <v>8874</v>
      </c>
      <c r="Q642" s="47" t="s">
        <v>6602</v>
      </c>
      <c r="R642" s="47" t="s">
        <v>6601</v>
      </c>
      <c r="S642" s="46">
        <v>0</v>
      </c>
    </row>
    <row r="643" spans="1:19" ht="99.95" customHeight="1">
      <c r="A643" s="47" t="s">
        <v>8870</v>
      </c>
      <c r="B643" s="47" t="s">
        <v>8867</v>
      </c>
      <c r="C643" s="47" t="s">
        <v>8873</v>
      </c>
      <c r="D643" s="47" t="s">
        <v>8872</v>
      </c>
      <c r="E643" s="47" t="s">
        <v>8871</v>
      </c>
      <c r="F643" s="47" t="s">
        <v>6642</v>
      </c>
      <c r="G643" s="47" t="s">
        <v>6678</v>
      </c>
      <c r="H643" s="47">
        <v>2018</v>
      </c>
      <c r="I643" s="47" t="s">
        <v>8869</v>
      </c>
      <c r="J643" s="47">
        <v>0</v>
      </c>
      <c r="K643" s="48">
        <v>42709</v>
      </c>
      <c r="L643" s="47" t="s">
        <v>6602</v>
      </c>
      <c r="M643" s="47">
        <v>0</v>
      </c>
      <c r="N643" s="47" t="s">
        <v>8868</v>
      </c>
      <c r="O643" s="46">
        <v>0.71</v>
      </c>
      <c r="P643" s="47" t="s">
        <v>8867</v>
      </c>
      <c r="Q643" s="47" t="s">
        <v>6602</v>
      </c>
      <c r="R643" s="47" t="s">
        <v>6601</v>
      </c>
      <c r="S643" s="46">
        <v>0</v>
      </c>
    </row>
    <row r="644" spans="1:19" ht="99.95" customHeight="1">
      <c r="A644" s="47" t="s">
        <v>6602</v>
      </c>
      <c r="B644" s="47" t="s">
        <v>8866</v>
      </c>
      <c r="C644" s="47" t="s">
        <v>8866</v>
      </c>
      <c r="D644" s="47" t="s">
        <v>8866</v>
      </c>
      <c r="E644" s="47" t="s">
        <v>6720</v>
      </c>
      <c r="F644" s="47" t="s">
        <v>6719</v>
      </c>
      <c r="G644" s="47" t="s">
        <v>6719</v>
      </c>
      <c r="H644" s="47">
        <v>1996</v>
      </c>
      <c r="I644" s="47" t="s">
        <v>6602</v>
      </c>
      <c r="J644" s="47">
        <v>0</v>
      </c>
      <c r="K644" s="48">
        <v>0</v>
      </c>
      <c r="L644" s="47" t="s">
        <v>6602</v>
      </c>
      <c r="M644" s="47">
        <v>0</v>
      </c>
      <c r="N644" s="47">
        <v>0</v>
      </c>
      <c r="O644" s="46">
        <v>0.55000000000000004</v>
      </c>
      <c r="P644" s="47" t="s">
        <v>6602</v>
      </c>
      <c r="Q644" s="47" t="s">
        <v>6602</v>
      </c>
      <c r="R644" s="47" t="s">
        <v>6601</v>
      </c>
      <c r="S644" s="46">
        <v>0</v>
      </c>
    </row>
    <row r="645" spans="1:19" ht="99.95" customHeight="1">
      <c r="A645" s="47" t="s">
        <v>8863</v>
      </c>
      <c r="B645" s="47" t="s">
        <v>8860</v>
      </c>
      <c r="C645" s="47" t="s">
        <v>8865</v>
      </c>
      <c r="D645" s="47" t="s">
        <v>8864</v>
      </c>
      <c r="E645" s="47" t="s">
        <v>7665</v>
      </c>
      <c r="F645" s="47" t="s">
        <v>6670</v>
      </c>
      <c r="G645" s="47" t="s">
        <v>6669</v>
      </c>
      <c r="H645" s="47">
        <v>2019</v>
      </c>
      <c r="I645" s="47" t="s">
        <v>8862</v>
      </c>
      <c r="J645" s="47">
        <v>0</v>
      </c>
      <c r="K645" s="48">
        <v>50485</v>
      </c>
      <c r="L645" s="47" t="s">
        <v>6602</v>
      </c>
      <c r="M645" s="47">
        <v>0</v>
      </c>
      <c r="N645" s="47" t="s">
        <v>8861</v>
      </c>
      <c r="O645" s="46">
        <v>0.71</v>
      </c>
      <c r="P645" s="47" t="s">
        <v>8860</v>
      </c>
      <c r="Q645" s="47" t="s">
        <v>6602</v>
      </c>
      <c r="R645" s="47" t="s">
        <v>6601</v>
      </c>
      <c r="S645" s="46">
        <v>0</v>
      </c>
    </row>
    <row r="646" spans="1:19" ht="99.95" customHeight="1">
      <c r="A646" s="47" t="s">
        <v>8857</v>
      </c>
      <c r="B646" s="47" t="s">
        <v>8854</v>
      </c>
      <c r="C646" s="47" t="s">
        <v>8859</v>
      </c>
      <c r="D646" s="47" t="s">
        <v>8858</v>
      </c>
      <c r="E646" s="47" t="s">
        <v>6694</v>
      </c>
      <c r="F646" s="47" t="s">
        <v>6732</v>
      </c>
      <c r="G646" s="47" t="s">
        <v>6625</v>
      </c>
      <c r="H646" s="47">
        <v>2021</v>
      </c>
      <c r="I646" s="47" t="s">
        <v>8856</v>
      </c>
      <c r="J646" s="47">
        <v>17420</v>
      </c>
      <c r="K646" s="48">
        <v>30411</v>
      </c>
      <c r="L646" s="47" t="s">
        <v>6602</v>
      </c>
      <c r="M646" s="47">
        <v>0</v>
      </c>
      <c r="N646" s="47" t="s">
        <v>8855</v>
      </c>
      <c r="O646" s="46">
        <v>0.55000000000000004</v>
      </c>
      <c r="P646" s="47" t="s">
        <v>8854</v>
      </c>
      <c r="Q646" s="47" t="s">
        <v>6602</v>
      </c>
      <c r="R646" s="47" t="s">
        <v>6601</v>
      </c>
      <c r="S646" s="46">
        <v>0</v>
      </c>
    </row>
    <row r="647" spans="1:19" ht="99.95" customHeight="1">
      <c r="A647" s="47" t="s">
        <v>8850</v>
      </c>
      <c r="B647" s="47" t="s">
        <v>8847</v>
      </c>
      <c r="C647" s="47" t="s">
        <v>8853</v>
      </c>
      <c r="D647" s="47" t="s">
        <v>8852</v>
      </c>
      <c r="E647" s="47" t="s">
        <v>6956</v>
      </c>
      <c r="F647" s="47" t="s">
        <v>8152</v>
      </c>
      <c r="G647" s="47" t="s">
        <v>8851</v>
      </c>
      <c r="H647" s="47">
        <v>2012</v>
      </c>
      <c r="I647" s="47" t="s">
        <v>8849</v>
      </c>
      <c r="J647" s="47">
        <v>0</v>
      </c>
      <c r="K647" s="48">
        <v>7971</v>
      </c>
      <c r="L647" s="47" t="s">
        <v>6602</v>
      </c>
      <c r="M647" s="47">
        <v>0</v>
      </c>
      <c r="N647" s="47" t="s">
        <v>8848</v>
      </c>
      <c r="O647" s="46">
        <v>0.55000000000000004</v>
      </c>
      <c r="P647" s="47" t="s">
        <v>8847</v>
      </c>
      <c r="Q647" s="47" t="s">
        <v>6602</v>
      </c>
      <c r="R647" s="47" t="s">
        <v>6601</v>
      </c>
      <c r="S647" s="46">
        <v>0</v>
      </c>
    </row>
    <row r="648" spans="1:19" ht="99.95" customHeight="1">
      <c r="A648" s="47" t="s">
        <v>8844</v>
      </c>
      <c r="B648" s="47" t="s">
        <v>8841</v>
      </c>
      <c r="C648" s="47" t="s">
        <v>8846</v>
      </c>
      <c r="D648" s="47" t="s">
        <v>8845</v>
      </c>
      <c r="E648" s="47" t="s">
        <v>7407</v>
      </c>
      <c r="F648" s="47" t="s">
        <v>6642</v>
      </c>
      <c r="G648" s="47" t="s">
        <v>6641</v>
      </c>
      <c r="H648" s="47">
        <v>2018</v>
      </c>
      <c r="I648" s="47" t="s">
        <v>8843</v>
      </c>
      <c r="J648" s="47">
        <v>0</v>
      </c>
      <c r="K648" s="48">
        <v>36690</v>
      </c>
      <c r="L648" s="47" t="s">
        <v>6602</v>
      </c>
      <c r="M648" s="47">
        <v>0</v>
      </c>
      <c r="N648" s="47" t="s">
        <v>8842</v>
      </c>
      <c r="O648" s="46">
        <v>0.71</v>
      </c>
      <c r="P648" s="47" t="s">
        <v>8841</v>
      </c>
      <c r="Q648" s="47" t="s">
        <v>6602</v>
      </c>
      <c r="R648" s="47" t="s">
        <v>6601</v>
      </c>
      <c r="S648" s="46">
        <v>0</v>
      </c>
    </row>
    <row r="649" spans="1:19" ht="99.95" customHeight="1">
      <c r="A649" s="47" t="s">
        <v>8838</v>
      </c>
      <c r="B649" s="47" t="s">
        <v>8835</v>
      </c>
      <c r="C649" s="47" t="s">
        <v>8840</v>
      </c>
      <c r="D649" s="47" t="s">
        <v>8839</v>
      </c>
      <c r="E649" s="47" t="s">
        <v>7082</v>
      </c>
      <c r="F649" s="47" t="s">
        <v>6642</v>
      </c>
      <c r="G649" s="47" t="s">
        <v>6641</v>
      </c>
      <c r="H649" s="47">
        <v>2020</v>
      </c>
      <c r="I649" s="47" t="s">
        <v>8837</v>
      </c>
      <c r="J649" s="47">
        <v>0</v>
      </c>
      <c r="K649" s="48">
        <v>79488</v>
      </c>
      <c r="L649" s="47" t="s">
        <v>6602</v>
      </c>
      <c r="M649" s="47">
        <v>0</v>
      </c>
      <c r="N649" s="47" t="s">
        <v>8836</v>
      </c>
      <c r="O649" s="46">
        <v>0.71</v>
      </c>
      <c r="P649" s="47" t="s">
        <v>8835</v>
      </c>
      <c r="Q649" s="47" t="s">
        <v>6602</v>
      </c>
      <c r="R649" s="47" t="s">
        <v>6601</v>
      </c>
      <c r="S649" s="46">
        <v>0</v>
      </c>
    </row>
    <row r="650" spans="1:19" ht="99.95" customHeight="1">
      <c r="A650" s="47" t="s">
        <v>8831</v>
      </c>
      <c r="B650" s="47" t="s">
        <v>8834</v>
      </c>
      <c r="C650" s="47" t="s">
        <v>8833</v>
      </c>
      <c r="D650" s="47" t="s">
        <v>8832</v>
      </c>
      <c r="E650" s="47" t="s">
        <v>7593</v>
      </c>
      <c r="F650" s="47" t="s">
        <v>6642</v>
      </c>
      <c r="G650" s="47" t="s">
        <v>6641</v>
      </c>
      <c r="H650" s="47">
        <v>2018</v>
      </c>
      <c r="I650" s="47" t="s">
        <v>8830</v>
      </c>
      <c r="J650" s="47">
        <v>0</v>
      </c>
      <c r="K650" s="48">
        <v>54673</v>
      </c>
      <c r="L650" s="47" t="s">
        <v>6602</v>
      </c>
      <c r="M650" s="47">
        <v>0</v>
      </c>
      <c r="N650" s="47" t="s">
        <v>8829</v>
      </c>
      <c r="O650" s="46">
        <v>0.71</v>
      </c>
      <c r="P650" s="47" t="s">
        <v>6602</v>
      </c>
      <c r="Q650" s="47" t="s">
        <v>6602</v>
      </c>
      <c r="R650" s="47" t="s">
        <v>6601</v>
      </c>
      <c r="S650" s="46">
        <v>0</v>
      </c>
    </row>
    <row r="651" spans="1:19" ht="99.95" customHeight="1">
      <c r="A651" s="47" t="s">
        <v>8825</v>
      </c>
      <c r="B651" s="47" t="s">
        <v>8822</v>
      </c>
      <c r="C651" s="47" t="s">
        <v>8828</v>
      </c>
      <c r="D651" s="47" t="s">
        <v>8827</v>
      </c>
      <c r="E651" s="47" t="s">
        <v>8826</v>
      </c>
      <c r="F651" s="47" t="s">
        <v>7835</v>
      </c>
      <c r="G651" s="47" t="s">
        <v>7118</v>
      </c>
      <c r="H651" s="47">
        <v>2018</v>
      </c>
      <c r="I651" s="47" t="s">
        <v>8824</v>
      </c>
      <c r="J651" s="47">
        <v>0</v>
      </c>
      <c r="K651" s="48">
        <v>6584</v>
      </c>
      <c r="L651" s="47" t="s">
        <v>6602</v>
      </c>
      <c r="M651" s="47">
        <v>0</v>
      </c>
      <c r="N651" s="47" t="s">
        <v>8823</v>
      </c>
      <c r="O651" s="46">
        <v>0.55000000000000004</v>
      </c>
      <c r="P651" s="47" t="s">
        <v>8822</v>
      </c>
      <c r="Q651" s="47" t="s">
        <v>6602</v>
      </c>
      <c r="R651" s="47" t="s">
        <v>6601</v>
      </c>
      <c r="S651" s="46">
        <v>0</v>
      </c>
    </row>
    <row r="652" spans="1:19" ht="99.95" customHeight="1">
      <c r="A652" s="47" t="s">
        <v>8819</v>
      </c>
      <c r="B652" s="47" t="s">
        <v>8816</v>
      </c>
      <c r="C652" s="47" t="s">
        <v>8821</v>
      </c>
      <c r="D652" s="47" t="s">
        <v>8820</v>
      </c>
      <c r="E652" s="47" t="s">
        <v>7142</v>
      </c>
      <c r="F652" s="47" t="s">
        <v>6608</v>
      </c>
      <c r="G652" s="47" t="s">
        <v>6607</v>
      </c>
      <c r="H652" s="47">
        <v>2021</v>
      </c>
      <c r="I652" s="47" t="s">
        <v>8818</v>
      </c>
      <c r="J652" s="47">
        <v>11233</v>
      </c>
      <c r="K652" s="48">
        <v>11233</v>
      </c>
      <c r="L652" s="47" t="s">
        <v>6602</v>
      </c>
      <c r="M652" s="47">
        <v>0</v>
      </c>
      <c r="N652" s="47" t="s">
        <v>8817</v>
      </c>
      <c r="O652" s="46">
        <v>0.55000000000000004</v>
      </c>
      <c r="P652" s="47" t="s">
        <v>8816</v>
      </c>
      <c r="Q652" s="47" t="s">
        <v>6602</v>
      </c>
      <c r="R652" s="47" t="s">
        <v>6601</v>
      </c>
      <c r="S652" s="46">
        <v>0</v>
      </c>
    </row>
    <row r="653" spans="1:19" ht="99.95" customHeight="1">
      <c r="A653" s="47" t="s">
        <v>8812</v>
      </c>
      <c r="B653" s="47" t="s">
        <v>8815</v>
      </c>
      <c r="C653" s="47" t="s">
        <v>8814</v>
      </c>
      <c r="D653" s="47" t="s">
        <v>8813</v>
      </c>
      <c r="E653" s="47" t="s">
        <v>6701</v>
      </c>
      <c r="F653" s="47" t="s">
        <v>6626</v>
      </c>
      <c r="G653" s="47" t="s">
        <v>8349</v>
      </c>
      <c r="H653" s="47">
        <v>2021</v>
      </c>
      <c r="I653" s="47" t="s">
        <v>8811</v>
      </c>
      <c r="J653" s="47">
        <v>2327</v>
      </c>
      <c r="K653" s="48">
        <v>37671</v>
      </c>
      <c r="L653" s="47" t="s">
        <v>6602</v>
      </c>
      <c r="M653" s="47">
        <v>0</v>
      </c>
      <c r="N653" s="47" t="s">
        <v>8810</v>
      </c>
      <c r="O653" s="46">
        <v>0.71</v>
      </c>
      <c r="P653" s="47" t="s">
        <v>8809</v>
      </c>
      <c r="Q653" s="47" t="s">
        <v>6736</v>
      </c>
      <c r="R653" s="47" t="s">
        <v>6601</v>
      </c>
      <c r="S653" s="46">
        <v>0</v>
      </c>
    </row>
    <row r="654" spans="1:19" ht="99.95" customHeight="1">
      <c r="A654" s="47" t="s">
        <v>8805</v>
      </c>
      <c r="B654" s="47" t="s">
        <v>8802</v>
      </c>
      <c r="C654" s="47" t="s">
        <v>8808</v>
      </c>
      <c r="D654" s="47" t="s">
        <v>8807</v>
      </c>
      <c r="E654" s="47" t="s">
        <v>8806</v>
      </c>
      <c r="F654" s="47" t="s">
        <v>6670</v>
      </c>
      <c r="G654" s="47" t="s">
        <v>6669</v>
      </c>
      <c r="H654" s="47">
        <v>2019</v>
      </c>
      <c r="I654" s="47" t="s">
        <v>8804</v>
      </c>
      <c r="J654" s="47">
        <v>0</v>
      </c>
      <c r="K654" s="48">
        <v>2018</v>
      </c>
      <c r="L654" s="47" t="s">
        <v>6602</v>
      </c>
      <c r="M654" s="47">
        <v>0</v>
      </c>
      <c r="N654" s="47" t="s">
        <v>8803</v>
      </c>
      <c r="O654" s="46">
        <v>0.55000000000000004</v>
      </c>
      <c r="P654" s="47" t="s">
        <v>8802</v>
      </c>
      <c r="Q654" s="47" t="s">
        <v>6602</v>
      </c>
      <c r="R654" s="47" t="s">
        <v>6601</v>
      </c>
      <c r="S654" s="46">
        <v>0</v>
      </c>
    </row>
    <row r="655" spans="1:19" ht="99.95" customHeight="1">
      <c r="A655" s="47" t="s">
        <v>8798</v>
      </c>
      <c r="B655" s="47" t="s">
        <v>8795</v>
      </c>
      <c r="C655" s="47" t="s">
        <v>8801</v>
      </c>
      <c r="D655" s="47" t="s">
        <v>8800</v>
      </c>
      <c r="E655" s="47" t="s">
        <v>8799</v>
      </c>
      <c r="F655" s="47" t="s">
        <v>6642</v>
      </c>
      <c r="G655" s="47" t="s">
        <v>6641</v>
      </c>
      <c r="H655" s="47">
        <v>2018</v>
      </c>
      <c r="I655" s="47" t="s">
        <v>8797</v>
      </c>
      <c r="J655" s="47">
        <v>0</v>
      </c>
      <c r="K655" s="48">
        <v>76962</v>
      </c>
      <c r="L655" s="47" t="s">
        <v>6602</v>
      </c>
      <c r="M655" s="47">
        <v>0</v>
      </c>
      <c r="N655" s="47" t="s">
        <v>8796</v>
      </c>
      <c r="O655" s="46">
        <v>0.71</v>
      </c>
      <c r="P655" s="47" t="s">
        <v>8795</v>
      </c>
      <c r="Q655" s="47" t="s">
        <v>6646</v>
      </c>
      <c r="R655" s="47" t="s">
        <v>6601</v>
      </c>
      <c r="S655" s="46">
        <v>0</v>
      </c>
    </row>
    <row r="656" spans="1:19" ht="99.95" customHeight="1">
      <c r="A656" s="47" t="s">
        <v>8792</v>
      </c>
      <c r="B656" s="47" t="s">
        <v>8789</v>
      </c>
      <c r="C656" s="47" t="s">
        <v>8794</v>
      </c>
      <c r="D656" s="47" t="s">
        <v>8793</v>
      </c>
      <c r="E656" s="47" t="s">
        <v>7665</v>
      </c>
      <c r="F656" s="47" t="s">
        <v>6670</v>
      </c>
      <c r="G656" s="47" t="s">
        <v>6669</v>
      </c>
      <c r="H656" s="47">
        <v>2019</v>
      </c>
      <c r="I656" s="47" t="s">
        <v>8791</v>
      </c>
      <c r="J656" s="47">
        <v>0</v>
      </c>
      <c r="K656" s="48">
        <v>64316</v>
      </c>
      <c r="L656" s="47" t="s">
        <v>6602</v>
      </c>
      <c r="M656" s="47">
        <v>0</v>
      </c>
      <c r="N656" s="47" t="s">
        <v>8790</v>
      </c>
      <c r="O656" s="46">
        <v>0.71</v>
      </c>
      <c r="P656" s="47" t="s">
        <v>8789</v>
      </c>
      <c r="Q656" s="47" t="s">
        <v>6602</v>
      </c>
      <c r="R656" s="47" t="s">
        <v>6601</v>
      </c>
      <c r="S656" s="46">
        <v>0</v>
      </c>
    </row>
    <row r="657" spans="1:19" ht="99.95" customHeight="1">
      <c r="A657" s="47" t="s">
        <v>8786</v>
      </c>
      <c r="B657" s="47" t="s">
        <v>8783</v>
      </c>
      <c r="C657" s="47" t="s">
        <v>8788</v>
      </c>
      <c r="D657" s="47" t="s">
        <v>8787</v>
      </c>
      <c r="E657" s="47" t="s">
        <v>8569</v>
      </c>
      <c r="F657" s="47" t="s">
        <v>6732</v>
      </c>
      <c r="G657" s="47" t="s">
        <v>6625</v>
      </c>
      <c r="H657" s="47">
        <v>2020</v>
      </c>
      <c r="I657" s="47" t="s">
        <v>8785</v>
      </c>
      <c r="J657" s="47">
        <v>15092</v>
      </c>
      <c r="K657" s="48">
        <v>874</v>
      </c>
      <c r="L657" s="47" t="s">
        <v>6602</v>
      </c>
      <c r="M657" s="47">
        <v>0</v>
      </c>
      <c r="N657" s="47" t="s">
        <v>8784</v>
      </c>
      <c r="O657" s="46">
        <v>0.55000000000000004</v>
      </c>
      <c r="P657" s="47" t="s">
        <v>8783</v>
      </c>
      <c r="Q657" s="47" t="s">
        <v>6602</v>
      </c>
      <c r="R657" s="47" t="s">
        <v>6601</v>
      </c>
      <c r="S657" s="46">
        <v>0</v>
      </c>
    </row>
    <row r="658" spans="1:19" ht="99.95" customHeight="1">
      <c r="A658" s="47" t="s">
        <v>6602</v>
      </c>
      <c r="B658" s="47" t="s">
        <v>8782</v>
      </c>
      <c r="C658" s="47" t="s">
        <v>6602</v>
      </c>
      <c r="D658" s="47" t="s">
        <v>8782</v>
      </c>
      <c r="E658" s="47" t="s">
        <v>6720</v>
      </c>
      <c r="F658" s="47" t="s">
        <v>6719</v>
      </c>
      <c r="G658" s="47" t="s">
        <v>6719</v>
      </c>
      <c r="H658" s="47">
        <v>1996</v>
      </c>
      <c r="I658" s="47" t="s">
        <v>6602</v>
      </c>
      <c r="J658" s="47">
        <v>0</v>
      </c>
      <c r="K658" s="48">
        <v>0</v>
      </c>
      <c r="L658" s="47" t="s">
        <v>6602</v>
      </c>
      <c r="M658" s="47">
        <v>0</v>
      </c>
      <c r="N658" s="47">
        <v>0</v>
      </c>
      <c r="O658" s="46">
        <v>0.55000000000000004</v>
      </c>
      <c r="P658" s="47" t="s">
        <v>6602</v>
      </c>
      <c r="Q658" s="47" t="s">
        <v>6602</v>
      </c>
      <c r="R658" s="47" t="s">
        <v>6601</v>
      </c>
      <c r="S658" s="46">
        <v>0</v>
      </c>
    </row>
    <row r="659" spans="1:19" ht="99.95" customHeight="1">
      <c r="A659" s="47" t="s">
        <v>8779</v>
      </c>
      <c r="B659" s="47" t="s">
        <v>8776</v>
      </c>
      <c r="C659" s="47" t="s">
        <v>8781</v>
      </c>
      <c r="D659" s="47" t="s">
        <v>8780</v>
      </c>
      <c r="E659" s="47" t="s">
        <v>7169</v>
      </c>
      <c r="F659" s="47" t="s">
        <v>6642</v>
      </c>
      <c r="G659" s="47" t="s">
        <v>6678</v>
      </c>
      <c r="H659" s="47">
        <v>2017</v>
      </c>
      <c r="I659" s="47" t="s">
        <v>8778</v>
      </c>
      <c r="J659" s="47">
        <v>0</v>
      </c>
      <c r="K659" s="48">
        <v>29307</v>
      </c>
      <c r="L659" s="47" t="s">
        <v>6602</v>
      </c>
      <c r="M659" s="47">
        <v>0</v>
      </c>
      <c r="N659" s="47" t="s">
        <v>8777</v>
      </c>
      <c r="O659" s="46">
        <v>0.71</v>
      </c>
      <c r="P659" s="47" t="s">
        <v>8776</v>
      </c>
      <c r="Q659" s="47" t="s">
        <v>6602</v>
      </c>
      <c r="R659" s="47" t="s">
        <v>6601</v>
      </c>
      <c r="S659" s="46">
        <v>0</v>
      </c>
    </row>
    <row r="660" spans="1:19" ht="99.95" customHeight="1">
      <c r="A660" s="47" t="s">
        <v>8773</v>
      </c>
      <c r="B660" s="47" t="s">
        <v>8770</v>
      </c>
      <c r="C660" s="47" t="s">
        <v>8775</v>
      </c>
      <c r="D660" s="47" t="s">
        <v>8774</v>
      </c>
      <c r="E660" s="47" t="s">
        <v>7593</v>
      </c>
      <c r="F660" s="47" t="s">
        <v>6642</v>
      </c>
      <c r="G660" s="47" t="s">
        <v>6678</v>
      </c>
      <c r="H660" s="47">
        <v>2017</v>
      </c>
      <c r="I660" s="47" t="s">
        <v>8772</v>
      </c>
      <c r="J660" s="47">
        <v>0</v>
      </c>
      <c r="K660" s="48">
        <v>43893</v>
      </c>
      <c r="L660" s="47" t="s">
        <v>6602</v>
      </c>
      <c r="M660" s="47">
        <v>0</v>
      </c>
      <c r="N660" s="47" t="s">
        <v>8771</v>
      </c>
      <c r="O660" s="46">
        <v>0.71</v>
      </c>
      <c r="P660" s="47" t="s">
        <v>8770</v>
      </c>
      <c r="Q660" s="47" t="s">
        <v>6602</v>
      </c>
      <c r="R660" s="47" t="s">
        <v>6601</v>
      </c>
      <c r="S660" s="46">
        <v>0</v>
      </c>
    </row>
    <row r="661" spans="1:19" ht="99.95" customHeight="1">
      <c r="A661" s="47" t="s">
        <v>8767</v>
      </c>
      <c r="B661" s="47" t="s">
        <v>8764</v>
      </c>
      <c r="C661" s="47" t="s">
        <v>8769</v>
      </c>
      <c r="D661" s="47" t="s">
        <v>8768</v>
      </c>
      <c r="E661" s="47" t="s">
        <v>8569</v>
      </c>
      <c r="F661" s="47" t="s">
        <v>6670</v>
      </c>
      <c r="G661" s="47" t="s">
        <v>6669</v>
      </c>
      <c r="H661" s="47">
        <v>2019</v>
      </c>
      <c r="I661" s="47" t="s">
        <v>8766</v>
      </c>
      <c r="J661" s="47">
        <v>0</v>
      </c>
      <c r="K661" s="48">
        <v>209</v>
      </c>
      <c r="L661" s="47" t="s">
        <v>6602</v>
      </c>
      <c r="M661" s="47">
        <v>0</v>
      </c>
      <c r="N661" s="47" t="s">
        <v>8765</v>
      </c>
      <c r="O661" s="46">
        <v>0.55000000000000004</v>
      </c>
      <c r="P661" s="47" t="s">
        <v>8764</v>
      </c>
      <c r="Q661" s="47" t="s">
        <v>6602</v>
      </c>
      <c r="R661" s="47" t="s">
        <v>6601</v>
      </c>
      <c r="S661" s="46">
        <v>0</v>
      </c>
    </row>
    <row r="662" spans="1:19" ht="99.95" customHeight="1">
      <c r="A662" s="47" t="s">
        <v>8761</v>
      </c>
      <c r="B662" s="47" t="s">
        <v>8758</v>
      </c>
      <c r="C662" s="47" t="s">
        <v>8763</v>
      </c>
      <c r="D662" s="47" t="s">
        <v>8762</v>
      </c>
      <c r="E662" s="47" t="s">
        <v>7665</v>
      </c>
      <c r="F662" s="47" t="s">
        <v>6670</v>
      </c>
      <c r="G662" s="47" t="s">
        <v>6669</v>
      </c>
      <c r="H662" s="47">
        <v>2019</v>
      </c>
      <c r="I662" s="47" t="s">
        <v>8760</v>
      </c>
      <c r="J662" s="47">
        <v>0</v>
      </c>
      <c r="K662" s="48">
        <v>66587</v>
      </c>
      <c r="L662" s="47" t="s">
        <v>6602</v>
      </c>
      <c r="M662" s="47">
        <v>0</v>
      </c>
      <c r="N662" s="47" t="s">
        <v>8759</v>
      </c>
      <c r="O662" s="46">
        <v>0.71</v>
      </c>
      <c r="P662" s="47" t="s">
        <v>8758</v>
      </c>
      <c r="Q662" s="47" t="s">
        <v>6602</v>
      </c>
      <c r="R662" s="47" t="s">
        <v>6601</v>
      </c>
      <c r="S662" s="46">
        <v>0</v>
      </c>
    </row>
    <row r="663" spans="1:19" ht="99.95" customHeight="1">
      <c r="A663" s="47" t="s">
        <v>8755</v>
      </c>
      <c r="B663" s="47" t="s">
        <v>8752</v>
      </c>
      <c r="C663" s="47" t="s">
        <v>8757</v>
      </c>
      <c r="D663" s="47" t="s">
        <v>8756</v>
      </c>
      <c r="E663" s="47" t="s">
        <v>7169</v>
      </c>
      <c r="F663" s="47" t="s">
        <v>6626</v>
      </c>
      <c r="G663" s="47" t="s">
        <v>6844</v>
      </c>
      <c r="H663" s="47">
        <v>2021</v>
      </c>
      <c r="I663" s="47" t="s">
        <v>8754</v>
      </c>
      <c r="J663" s="47">
        <v>0</v>
      </c>
      <c r="K663" s="48">
        <v>47466</v>
      </c>
      <c r="L663" s="47" t="s">
        <v>6602</v>
      </c>
      <c r="M663" s="47">
        <v>0</v>
      </c>
      <c r="N663" s="47" t="s">
        <v>8753</v>
      </c>
      <c r="O663" s="46">
        <v>0.71</v>
      </c>
      <c r="P663" s="47" t="s">
        <v>8752</v>
      </c>
      <c r="Q663" s="47" t="s">
        <v>6602</v>
      </c>
      <c r="R663" s="47" t="s">
        <v>6601</v>
      </c>
      <c r="S663" s="46">
        <v>0</v>
      </c>
    </row>
    <row r="664" spans="1:19" ht="99.95" customHeight="1">
      <c r="A664" s="47" t="s">
        <v>8749</v>
      </c>
      <c r="B664" s="47" t="s">
        <v>8746</v>
      </c>
      <c r="C664" s="47" t="s">
        <v>8751</v>
      </c>
      <c r="D664" s="47" t="s">
        <v>8750</v>
      </c>
      <c r="E664" s="47" t="s">
        <v>7119</v>
      </c>
      <c r="F664" s="47" t="s">
        <v>7835</v>
      </c>
      <c r="G664" s="47" t="s">
        <v>7118</v>
      </c>
      <c r="H664" s="47">
        <v>2016</v>
      </c>
      <c r="I664" s="47" t="s">
        <v>8748</v>
      </c>
      <c r="J664" s="47">
        <v>92546</v>
      </c>
      <c r="K664" s="48">
        <v>106113</v>
      </c>
      <c r="L664" s="47" t="s">
        <v>6602</v>
      </c>
      <c r="M664" s="47">
        <v>0</v>
      </c>
      <c r="N664" s="47" t="s">
        <v>8747</v>
      </c>
      <c r="O664" s="46">
        <v>0.71</v>
      </c>
      <c r="P664" s="47" t="s">
        <v>8746</v>
      </c>
      <c r="Q664" s="47" t="s">
        <v>6602</v>
      </c>
      <c r="R664" s="47" t="s">
        <v>6601</v>
      </c>
      <c r="S664" s="46">
        <v>0</v>
      </c>
    </row>
    <row r="665" spans="1:19" ht="99.95" customHeight="1">
      <c r="A665" s="47" t="s">
        <v>8742</v>
      </c>
      <c r="B665" s="47" t="s">
        <v>8739</v>
      </c>
      <c r="C665" s="47" t="s">
        <v>8745</v>
      </c>
      <c r="D665" s="47" t="s">
        <v>8744</v>
      </c>
      <c r="E665" s="47" t="s">
        <v>8743</v>
      </c>
      <c r="F665" s="47" t="s">
        <v>6626</v>
      </c>
      <c r="G665" s="47" t="s">
        <v>6844</v>
      </c>
      <c r="H665" s="47">
        <v>2020</v>
      </c>
      <c r="I665" s="47" t="s">
        <v>8741</v>
      </c>
      <c r="J665" s="47">
        <v>42013</v>
      </c>
      <c r="K665" s="48">
        <v>2355</v>
      </c>
      <c r="L665" s="47" t="s">
        <v>6602</v>
      </c>
      <c r="M665" s="47">
        <v>0</v>
      </c>
      <c r="N665" s="47" t="s">
        <v>8740</v>
      </c>
      <c r="O665" s="46">
        <v>0.55000000000000004</v>
      </c>
      <c r="P665" s="47" t="s">
        <v>8739</v>
      </c>
      <c r="Q665" s="47" t="s">
        <v>6602</v>
      </c>
      <c r="R665" s="47" t="s">
        <v>6601</v>
      </c>
      <c r="S665" s="46">
        <v>0</v>
      </c>
    </row>
    <row r="666" spans="1:19" ht="99.95" customHeight="1">
      <c r="A666" s="47" t="s">
        <v>8736</v>
      </c>
      <c r="B666" s="47" t="s">
        <v>8733</v>
      </c>
      <c r="C666" s="47" t="s">
        <v>8738</v>
      </c>
      <c r="D666" s="47" t="s">
        <v>8737</v>
      </c>
      <c r="E666" s="47" t="s">
        <v>7665</v>
      </c>
      <c r="F666" s="47" t="s">
        <v>6642</v>
      </c>
      <c r="G666" s="47" t="s">
        <v>6678</v>
      </c>
      <c r="H666" s="47">
        <v>2019</v>
      </c>
      <c r="I666" s="47" t="s">
        <v>8735</v>
      </c>
      <c r="J666" s="47">
        <v>0</v>
      </c>
      <c r="K666" s="48">
        <v>50237</v>
      </c>
      <c r="L666" s="47" t="s">
        <v>6602</v>
      </c>
      <c r="M666" s="47">
        <v>0</v>
      </c>
      <c r="N666" s="47" t="s">
        <v>8734</v>
      </c>
      <c r="O666" s="46">
        <v>0.71</v>
      </c>
      <c r="P666" s="47" t="s">
        <v>8733</v>
      </c>
      <c r="Q666" s="47" t="s">
        <v>6602</v>
      </c>
      <c r="R666" s="47" t="s">
        <v>6601</v>
      </c>
      <c r="S666" s="46">
        <v>0</v>
      </c>
    </row>
    <row r="667" spans="1:19" ht="99.95" customHeight="1">
      <c r="A667" s="47" t="s">
        <v>8730</v>
      </c>
      <c r="B667" s="47" t="s">
        <v>8727</v>
      </c>
      <c r="C667" s="47" t="s">
        <v>8732</v>
      </c>
      <c r="D667" s="47" t="s">
        <v>8731</v>
      </c>
      <c r="E667" s="47" t="s">
        <v>6920</v>
      </c>
      <c r="F667" s="47" t="s">
        <v>6642</v>
      </c>
      <c r="G667" s="47" t="s">
        <v>6678</v>
      </c>
      <c r="H667" s="47">
        <v>2020</v>
      </c>
      <c r="I667" s="47" t="s">
        <v>8729</v>
      </c>
      <c r="J667" s="47">
        <v>73600</v>
      </c>
      <c r="K667" s="48">
        <v>74025</v>
      </c>
      <c r="L667" s="47" t="s">
        <v>6602</v>
      </c>
      <c r="M667" s="47">
        <v>0</v>
      </c>
      <c r="N667" s="47" t="s">
        <v>8728</v>
      </c>
      <c r="O667" s="46">
        <v>0.55000000000000004</v>
      </c>
      <c r="P667" s="47" t="s">
        <v>8727</v>
      </c>
      <c r="Q667" s="47" t="s">
        <v>6602</v>
      </c>
      <c r="R667" s="47" t="s">
        <v>6601</v>
      </c>
      <c r="S667" s="46">
        <v>0</v>
      </c>
    </row>
    <row r="668" spans="1:19" ht="99.95" customHeight="1">
      <c r="A668" s="47" t="s">
        <v>8724</v>
      </c>
      <c r="B668" s="47" t="s">
        <v>8721</v>
      </c>
      <c r="C668" s="47" t="s">
        <v>8726</v>
      </c>
      <c r="D668" s="47" t="s">
        <v>8725</v>
      </c>
      <c r="E668" s="47" t="s">
        <v>7142</v>
      </c>
      <c r="F668" s="47" t="s">
        <v>6626</v>
      </c>
      <c r="G668" s="47" t="s">
        <v>6625</v>
      </c>
      <c r="H668" s="47">
        <v>2019</v>
      </c>
      <c r="I668" s="47" t="s">
        <v>8723</v>
      </c>
      <c r="J668" s="47">
        <v>0</v>
      </c>
      <c r="K668" s="48">
        <v>1792</v>
      </c>
      <c r="L668" s="47" t="s">
        <v>6602</v>
      </c>
      <c r="M668" s="47">
        <v>0</v>
      </c>
      <c r="N668" s="47" t="s">
        <v>8722</v>
      </c>
      <c r="O668" s="46">
        <v>0.55000000000000004</v>
      </c>
      <c r="P668" s="47" t="s">
        <v>8721</v>
      </c>
      <c r="Q668" s="47" t="s">
        <v>6602</v>
      </c>
      <c r="R668" s="47" t="s">
        <v>6601</v>
      </c>
      <c r="S668" s="46">
        <v>0</v>
      </c>
    </row>
    <row r="669" spans="1:19" ht="99.95" customHeight="1">
      <c r="A669" s="47" t="s">
        <v>6602</v>
      </c>
      <c r="B669" s="47" t="s">
        <v>8720</v>
      </c>
      <c r="C669" s="47" t="s">
        <v>8720</v>
      </c>
      <c r="D669" s="47" t="s">
        <v>8720</v>
      </c>
      <c r="E669" s="47" t="s">
        <v>6720</v>
      </c>
      <c r="F669" s="47" t="s">
        <v>6719</v>
      </c>
      <c r="G669" s="47" t="s">
        <v>6719</v>
      </c>
      <c r="H669" s="47">
        <v>1996</v>
      </c>
      <c r="I669" s="47" t="s">
        <v>6602</v>
      </c>
      <c r="J669" s="47">
        <v>0</v>
      </c>
      <c r="K669" s="48">
        <v>0</v>
      </c>
      <c r="L669" s="47" t="s">
        <v>6602</v>
      </c>
      <c r="M669" s="47">
        <v>0</v>
      </c>
      <c r="N669" s="47">
        <v>0</v>
      </c>
      <c r="O669" s="46">
        <v>0.55000000000000004</v>
      </c>
      <c r="P669" s="47" t="s">
        <v>6602</v>
      </c>
      <c r="Q669" s="47" t="s">
        <v>6602</v>
      </c>
      <c r="R669" s="47" t="s">
        <v>6601</v>
      </c>
      <c r="S669" s="46">
        <v>0</v>
      </c>
    </row>
    <row r="670" spans="1:19" ht="99.95" customHeight="1">
      <c r="A670" s="47" t="s">
        <v>8717</v>
      </c>
      <c r="B670" s="47" t="s">
        <v>8714</v>
      </c>
      <c r="C670" s="47" t="s">
        <v>8719</v>
      </c>
      <c r="D670" s="47" t="s">
        <v>8718</v>
      </c>
      <c r="E670" s="47" t="s">
        <v>8517</v>
      </c>
      <c r="F670" s="47" t="s">
        <v>6617</v>
      </c>
      <c r="G670" s="47" t="s">
        <v>6641</v>
      </c>
      <c r="H670" s="47">
        <v>2016</v>
      </c>
      <c r="I670" s="47" t="s">
        <v>8716</v>
      </c>
      <c r="J670" s="47">
        <v>85954</v>
      </c>
      <c r="K670" s="48">
        <v>117187</v>
      </c>
      <c r="L670" s="47" t="s">
        <v>6602</v>
      </c>
      <c r="M670" s="47">
        <v>0</v>
      </c>
      <c r="N670" s="47" t="s">
        <v>8715</v>
      </c>
      <c r="O670" s="46">
        <v>0.71</v>
      </c>
      <c r="P670" s="47" t="s">
        <v>8714</v>
      </c>
      <c r="Q670" s="47" t="s">
        <v>6602</v>
      </c>
      <c r="R670" s="47" t="s">
        <v>6601</v>
      </c>
      <c r="S670" s="46">
        <v>0</v>
      </c>
    </row>
    <row r="671" spans="1:19" ht="99.95" customHeight="1">
      <c r="A671" s="47" t="s">
        <v>8711</v>
      </c>
      <c r="B671" s="47" t="s">
        <v>8708</v>
      </c>
      <c r="C671" s="47" t="s">
        <v>8713</v>
      </c>
      <c r="D671" s="47" t="s">
        <v>8712</v>
      </c>
      <c r="E671" s="47" t="s">
        <v>8256</v>
      </c>
      <c r="F671" s="47" t="s">
        <v>6642</v>
      </c>
      <c r="G671" s="47" t="s">
        <v>6641</v>
      </c>
      <c r="H671" s="47">
        <v>2018</v>
      </c>
      <c r="I671" s="47" t="s">
        <v>8710</v>
      </c>
      <c r="J671" s="47">
        <v>0</v>
      </c>
      <c r="K671" s="48">
        <v>115835</v>
      </c>
      <c r="L671" s="47" t="s">
        <v>6602</v>
      </c>
      <c r="M671" s="47">
        <v>0</v>
      </c>
      <c r="N671" s="47" t="s">
        <v>8709</v>
      </c>
      <c r="O671" s="46">
        <v>0.71</v>
      </c>
      <c r="P671" s="47" t="s">
        <v>8708</v>
      </c>
      <c r="Q671" s="47" t="s">
        <v>6602</v>
      </c>
      <c r="R671" s="47" t="s">
        <v>6601</v>
      </c>
      <c r="S671" s="46">
        <v>0</v>
      </c>
    </row>
    <row r="672" spans="1:19" ht="99.95" customHeight="1">
      <c r="A672" s="47" t="s">
        <v>8705</v>
      </c>
      <c r="B672" s="47" t="s">
        <v>8702</v>
      </c>
      <c r="C672" s="47" t="s">
        <v>8707</v>
      </c>
      <c r="D672" s="47" t="s">
        <v>8706</v>
      </c>
      <c r="E672" s="47" t="s">
        <v>7169</v>
      </c>
      <c r="F672" s="47" t="s">
        <v>6642</v>
      </c>
      <c r="G672" s="47" t="s">
        <v>6641</v>
      </c>
      <c r="H672" s="47">
        <v>2018</v>
      </c>
      <c r="I672" s="47" t="s">
        <v>8704</v>
      </c>
      <c r="J672" s="47">
        <v>0</v>
      </c>
      <c r="K672" s="48">
        <v>70661</v>
      </c>
      <c r="L672" s="47" t="s">
        <v>6602</v>
      </c>
      <c r="M672" s="47">
        <v>0</v>
      </c>
      <c r="N672" s="47" t="s">
        <v>8703</v>
      </c>
      <c r="O672" s="46">
        <v>0.71</v>
      </c>
      <c r="P672" s="47" t="s">
        <v>8702</v>
      </c>
      <c r="Q672" s="47" t="s">
        <v>6602</v>
      </c>
      <c r="R672" s="47" t="s">
        <v>6601</v>
      </c>
      <c r="S672" s="46">
        <v>0</v>
      </c>
    </row>
    <row r="673" spans="1:19" ht="99.95" customHeight="1">
      <c r="A673" s="47" t="s">
        <v>8700</v>
      </c>
      <c r="B673" s="47" t="s">
        <v>8697</v>
      </c>
      <c r="C673" s="47" t="s">
        <v>6602</v>
      </c>
      <c r="D673" s="47" t="s">
        <v>8701</v>
      </c>
      <c r="E673" s="47" t="s">
        <v>6859</v>
      </c>
      <c r="F673" s="47" t="s">
        <v>6617</v>
      </c>
      <c r="G673" s="47" t="s">
        <v>6919</v>
      </c>
      <c r="H673" s="47">
        <v>2018</v>
      </c>
      <c r="I673" s="47" t="s">
        <v>8699</v>
      </c>
      <c r="J673" s="47">
        <v>0</v>
      </c>
      <c r="K673" s="48">
        <v>6817</v>
      </c>
      <c r="L673" s="47" t="s">
        <v>6602</v>
      </c>
      <c r="M673" s="47">
        <v>0</v>
      </c>
      <c r="N673" s="47" t="s">
        <v>8698</v>
      </c>
      <c r="O673" s="46">
        <v>0.55000000000000004</v>
      </c>
      <c r="P673" s="47" t="s">
        <v>8697</v>
      </c>
      <c r="Q673" s="47" t="s">
        <v>6602</v>
      </c>
      <c r="R673" s="47" t="s">
        <v>6601</v>
      </c>
      <c r="S673" s="46">
        <v>0</v>
      </c>
    </row>
    <row r="674" spans="1:19" ht="99.95" customHeight="1">
      <c r="A674" s="47" t="s">
        <v>6602</v>
      </c>
      <c r="B674" s="47" t="s">
        <v>8696</v>
      </c>
      <c r="C674" s="47" t="s">
        <v>8696</v>
      </c>
      <c r="D674" s="47" t="s">
        <v>8696</v>
      </c>
      <c r="E674" s="47" t="s">
        <v>6720</v>
      </c>
      <c r="F674" s="47" t="s">
        <v>6719</v>
      </c>
      <c r="G674" s="47" t="s">
        <v>6719</v>
      </c>
      <c r="H674" s="47">
        <v>1996</v>
      </c>
      <c r="I674" s="47" t="s">
        <v>6602</v>
      </c>
      <c r="J674" s="47">
        <v>0</v>
      </c>
      <c r="K674" s="48">
        <v>0</v>
      </c>
      <c r="L674" s="47" t="s">
        <v>6602</v>
      </c>
      <c r="M674" s="47">
        <v>0</v>
      </c>
      <c r="N674" s="47">
        <v>0</v>
      </c>
      <c r="O674" s="46">
        <v>0.55000000000000004</v>
      </c>
      <c r="P674" s="47" t="s">
        <v>6602</v>
      </c>
      <c r="Q674" s="47" t="s">
        <v>6602</v>
      </c>
      <c r="R674" s="47" t="s">
        <v>6601</v>
      </c>
      <c r="S674" s="46">
        <v>0</v>
      </c>
    </row>
    <row r="675" spans="1:19" ht="99.95" customHeight="1">
      <c r="A675" s="47" t="s">
        <v>8693</v>
      </c>
      <c r="B675" s="47" t="s">
        <v>8690</v>
      </c>
      <c r="C675" s="47" t="s">
        <v>8695</v>
      </c>
      <c r="D675" s="47" t="s">
        <v>8694</v>
      </c>
      <c r="E675" s="47" t="s">
        <v>7665</v>
      </c>
      <c r="F675" s="47" t="s">
        <v>6985</v>
      </c>
      <c r="G675" s="47" t="s">
        <v>6764</v>
      </c>
      <c r="H675" s="47">
        <v>2021</v>
      </c>
      <c r="I675" s="47" t="s">
        <v>8692</v>
      </c>
      <c r="J675" s="47">
        <v>0</v>
      </c>
      <c r="K675" s="48">
        <v>73722</v>
      </c>
      <c r="L675" s="47" t="s">
        <v>6602</v>
      </c>
      <c r="M675" s="47">
        <v>0</v>
      </c>
      <c r="N675" s="47" t="s">
        <v>8691</v>
      </c>
      <c r="O675" s="46">
        <v>0.71</v>
      </c>
      <c r="P675" s="47" t="s">
        <v>8690</v>
      </c>
      <c r="Q675" s="47" t="s">
        <v>6602</v>
      </c>
      <c r="R675" s="47" t="s">
        <v>6601</v>
      </c>
      <c r="S675" s="46">
        <v>0</v>
      </c>
    </row>
    <row r="676" spans="1:19" ht="99.95" customHeight="1">
      <c r="A676" s="47" t="s">
        <v>8687</v>
      </c>
      <c r="B676" s="47" t="s">
        <v>8684</v>
      </c>
      <c r="C676" s="47" t="s">
        <v>8689</v>
      </c>
      <c r="D676" s="47" t="s">
        <v>8688</v>
      </c>
      <c r="E676" s="47" t="s">
        <v>6716</v>
      </c>
      <c r="F676" s="47" t="s">
        <v>6642</v>
      </c>
      <c r="G676" s="47" t="s">
        <v>6678</v>
      </c>
      <c r="H676" s="47">
        <v>2021</v>
      </c>
      <c r="I676" s="47" t="s">
        <v>8686</v>
      </c>
      <c r="J676" s="47">
        <v>4195</v>
      </c>
      <c r="K676" s="48">
        <v>12044</v>
      </c>
      <c r="L676" s="47" t="s">
        <v>6602</v>
      </c>
      <c r="M676" s="47">
        <v>0</v>
      </c>
      <c r="N676" s="47" t="s">
        <v>8685</v>
      </c>
      <c r="O676" s="46">
        <v>0.55000000000000004</v>
      </c>
      <c r="P676" s="47" t="s">
        <v>8684</v>
      </c>
      <c r="Q676" s="47" t="s">
        <v>6602</v>
      </c>
      <c r="R676" s="47" t="s">
        <v>6601</v>
      </c>
      <c r="S676" s="46">
        <v>0</v>
      </c>
    </row>
    <row r="677" spans="1:19" ht="99.95" customHeight="1">
      <c r="A677" s="47" t="s">
        <v>8681</v>
      </c>
      <c r="B677" s="47" t="s">
        <v>8678</v>
      </c>
      <c r="C677" s="47" t="s">
        <v>8683</v>
      </c>
      <c r="D677" s="47" t="s">
        <v>8682</v>
      </c>
      <c r="E677" s="47" t="s">
        <v>6609</v>
      </c>
      <c r="F677" s="47" t="s">
        <v>7743</v>
      </c>
      <c r="G677" s="47" t="s">
        <v>7081</v>
      </c>
      <c r="H677" s="47">
        <v>2017</v>
      </c>
      <c r="I677" s="47" t="s">
        <v>8680</v>
      </c>
      <c r="J677" s="47">
        <v>56535</v>
      </c>
      <c r="K677" s="48">
        <v>57755</v>
      </c>
      <c r="L677" s="47" t="s">
        <v>6602</v>
      </c>
      <c r="M677" s="47">
        <v>0</v>
      </c>
      <c r="N677" s="47" t="s">
        <v>8679</v>
      </c>
      <c r="O677" s="46">
        <v>0.55000000000000004</v>
      </c>
      <c r="P677" s="47" t="s">
        <v>8678</v>
      </c>
      <c r="Q677" s="47" t="s">
        <v>6602</v>
      </c>
      <c r="R677" s="47" t="s">
        <v>6601</v>
      </c>
      <c r="S677" s="46">
        <v>0</v>
      </c>
    </row>
    <row r="678" spans="1:19" ht="99.95" customHeight="1">
      <c r="A678" s="47" t="s">
        <v>8675</v>
      </c>
      <c r="B678" s="47" t="s">
        <v>8672</v>
      </c>
      <c r="C678" s="47" t="s">
        <v>8677</v>
      </c>
      <c r="D678" s="47" t="s">
        <v>8676</v>
      </c>
      <c r="E678" s="47" t="s">
        <v>8502</v>
      </c>
      <c r="F678" s="47" t="s">
        <v>6670</v>
      </c>
      <c r="G678" s="47" t="s">
        <v>6669</v>
      </c>
      <c r="H678" s="47">
        <v>2017</v>
      </c>
      <c r="I678" s="47" t="s">
        <v>8674</v>
      </c>
      <c r="J678" s="47">
        <v>0</v>
      </c>
      <c r="K678" s="48">
        <v>42858</v>
      </c>
      <c r="L678" s="47" t="s">
        <v>6602</v>
      </c>
      <c r="M678" s="47">
        <v>0</v>
      </c>
      <c r="N678" s="47" t="s">
        <v>8673</v>
      </c>
      <c r="O678" s="46">
        <v>0.71</v>
      </c>
      <c r="P678" s="47" t="s">
        <v>8672</v>
      </c>
      <c r="Q678" s="47" t="s">
        <v>6736</v>
      </c>
      <c r="R678" s="47" t="s">
        <v>6601</v>
      </c>
      <c r="S678" s="46">
        <v>0</v>
      </c>
    </row>
    <row r="679" spans="1:19" ht="99.95" customHeight="1">
      <c r="A679" s="47" t="s">
        <v>8668</v>
      </c>
      <c r="B679" s="47" t="s">
        <v>8665</v>
      </c>
      <c r="C679" s="47" t="s">
        <v>8671</v>
      </c>
      <c r="D679" s="47" t="s">
        <v>8670</v>
      </c>
      <c r="E679" s="47" t="s">
        <v>8669</v>
      </c>
      <c r="F679" s="47" t="s">
        <v>6642</v>
      </c>
      <c r="G679" s="47" t="s">
        <v>6641</v>
      </c>
      <c r="H679" s="47">
        <v>2019</v>
      </c>
      <c r="I679" s="47" t="s">
        <v>8667</v>
      </c>
      <c r="J679" s="47">
        <v>0</v>
      </c>
      <c r="K679" s="48">
        <v>53856</v>
      </c>
      <c r="L679" s="47" t="s">
        <v>6602</v>
      </c>
      <c r="M679" s="47">
        <v>0</v>
      </c>
      <c r="N679" s="47" t="s">
        <v>8666</v>
      </c>
      <c r="O679" s="46">
        <v>0.71</v>
      </c>
      <c r="P679" s="47" t="s">
        <v>8665</v>
      </c>
      <c r="Q679" s="47" t="s">
        <v>6602</v>
      </c>
      <c r="R679" s="47" t="s">
        <v>6601</v>
      </c>
      <c r="S679" s="46">
        <v>0</v>
      </c>
    </row>
    <row r="680" spans="1:19" ht="99.95" customHeight="1">
      <c r="A680" s="47" t="s">
        <v>6602</v>
      </c>
      <c r="B680" s="47" t="s">
        <v>8664</v>
      </c>
      <c r="C680" s="47" t="s">
        <v>6602</v>
      </c>
      <c r="D680" s="47" t="s">
        <v>8663</v>
      </c>
      <c r="E680" s="47" t="s">
        <v>6720</v>
      </c>
      <c r="F680" s="47" t="s">
        <v>6642</v>
      </c>
      <c r="G680" s="47" t="s">
        <v>6641</v>
      </c>
      <c r="H680" s="47">
        <v>2017</v>
      </c>
      <c r="I680" s="47" t="s">
        <v>6602</v>
      </c>
      <c r="J680" s="47">
        <v>0</v>
      </c>
      <c r="K680" s="48">
        <v>80549</v>
      </c>
      <c r="L680" s="47" t="s">
        <v>6602</v>
      </c>
      <c r="M680" s="47">
        <v>0</v>
      </c>
      <c r="N680" s="47" t="s">
        <v>8662</v>
      </c>
      <c r="O680" s="46">
        <v>0.71</v>
      </c>
      <c r="P680" s="47" t="s">
        <v>8661</v>
      </c>
      <c r="Q680" s="47" t="s">
        <v>6602</v>
      </c>
      <c r="R680" s="47" t="s">
        <v>6601</v>
      </c>
      <c r="S680" s="46">
        <v>0</v>
      </c>
    </row>
    <row r="681" spans="1:19" ht="99.95" customHeight="1">
      <c r="A681" s="47" t="s">
        <v>8657</v>
      </c>
      <c r="B681" s="47" t="s">
        <v>8654</v>
      </c>
      <c r="C681" s="47" t="s">
        <v>8660</v>
      </c>
      <c r="D681" s="47" t="s">
        <v>8659</v>
      </c>
      <c r="E681" s="47" t="s">
        <v>8658</v>
      </c>
      <c r="F681" s="47" t="s">
        <v>6732</v>
      </c>
      <c r="G681" s="47" t="s">
        <v>6625</v>
      </c>
      <c r="H681" s="47">
        <v>2021</v>
      </c>
      <c r="I681" s="47" t="s">
        <v>8656</v>
      </c>
      <c r="J681" s="47">
        <v>20564</v>
      </c>
      <c r="K681" s="48">
        <v>24594</v>
      </c>
      <c r="L681" s="47" t="s">
        <v>6602</v>
      </c>
      <c r="M681" s="47">
        <v>0</v>
      </c>
      <c r="N681" s="47" t="s">
        <v>8655</v>
      </c>
      <c r="O681" s="46">
        <v>0.55000000000000004</v>
      </c>
      <c r="P681" s="47" t="s">
        <v>8654</v>
      </c>
      <c r="Q681" s="47" t="s">
        <v>6602</v>
      </c>
      <c r="R681" s="47" t="s">
        <v>6601</v>
      </c>
      <c r="S681" s="46">
        <v>0</v>
      </c>
    </row>
    <row r="682" spans="1:19" ht="99.95" customHeight="1">
      <c r="A682" s="47" t="s">
        <v>8650</v>
      </c>
      <c r="B682" s="47" t="s">
        <v>8647</v>
      </c>
      <c r="C682" s="47" t="s">
        <v>8653</v>
      </c>
      <c r="D682" s="47" t="s">
        <v>8652</v>
      </c>
      <c r="E682" s="47" t="s">
        <v>8651</v>
      </c>
      <c r="F682" s="47" t="s">
        <v>6617</v>
      </c>
      <c r="G682" s="47" t="s">
        <v>6641</v>
      </c>
      <c r="H682" s="47">
        <v>2016</v>
      </c>
      <c r="I682" s="47" t="s">
        <v>8649</v>
      </c>
      <c r="J682" s="47">
        <v>0</v>
      </c>
      <c r="K682" s="48">
        <v>68183</v>
      </c>
      <c r="L682" s="47" t="s">
        <v>6602</v>
      </c>
      <c r="M682" s="47">
        <v>0</v>
      </c>
      <c r="N682" s="47" t="s">
        <v>8648</v>
      </c>
      <c r="O682" s="46">
        <v>0.71</v>
      </c>
      <c r="P682" s="47" t="s">
        <v>8647</v>
      </c>
      <c r="Q682" s="47" t="s">
        <v>6602</v>
      </c>
      <c r="R682" s="47" t="s">
        <v>6601</v>
      </c>
      <c r="S682" s="46">
        <v>0</v>
      </c>
    </row>
    <row r="683" spans="1:19" ht="99.95" customHeight="1">
      <c r="A683" s="47" t="s">
        <v>8644</v>
      </c>
      <c r="B683" s="47" t="s">
        <v>8641</v>
      </c>
      <c r="C683" s="47" t="s">
        <v>8646</v>
      </c>
      <c r="D683" s="47" t="s">
        <v>8645</v>
      </c>
      <c r="E683" s="47" t="s">
        <v>8502</v>
      </c>
      <c r="F683" s="47" t="s">
        <v>6617</v>
      </c>
      <c r="G683" s="47" t="s">
        <v>6641</v>
      </c>
      <c r="H683" s="47">
        <v>2016</v>
      </c>
      <c r="I683" s="47" t="s">
        <v>8643</v>
      </c>
      <c r="J683" s="47">
        <v>0</v>
      </c>
      <c r="K683" s="48">
        <v>10413</v>
      </c>
      <c r="L683" s="47" t="s">
        <v>6602</v>
      </c>
      <c r="M683" s="47">
        <v>0</v>
      </c>
      <c r="N683" s="47" t="s">
        <v>8642</v>
      </c>
      <c r="O683" s="46">
        <v>0.71</v>
      </c>
      <c r="P683" s="47" t="s">
        <v>8641</v>
      </c>
      <c r="Q683" s="47" t="s">
        <v>6736</v>
      </c>
      <c r="R683" s="47" t="s">
        <v>6601</v>
      </c>
      <c r="S683" s="46">
        <v>0</v>
      </c>
    </row>
    <row r="684" spans="1:19" ht="99.95" customHeight="1">
      <c r="A684" s="47" t="s">
        <v>6602</v>
      </c>
      <c r="B684" s="47" t="s">
        <v>8640</v>
      </c>
      <c r="C684" s="47" t="s">
        <v>6602</v>
      </c>
      <c r="D684" s="47" t="s">
        <v>8639</v>
      </c>
      <c r="E684" s="47" t="s">
        <v>6720</v>
      </c>
      <c r="F684" s="47" t="s">
        <v>6670</v>
      </c>
      <c r="G684" s="47" t="s">
        <v>6669</v>
      </c>
      <c r="H684" s="47">
        <v>2019</v>
      </c>
      <c r="I684" s="47" t="s">
        <v>6602</v>
      </c>
      <c r="J684" s="47">
        <v>0</v>
      </c>
      <c r="K684" s="48">
        <v>28497</v>
      </c>
      <c r="L684" s="47" t="s">
        <v>6602</v>
      </c>
      <c r="M684" s="47">
        <v>0</v>
      </c>
      <c r="N684" s="47" t="s">
        <v>8638</v>
      </c>
      <c r="O684" s="46">
        <v>0.71</v>
      </c>
      <c r="P684" s="47" t="s">
        <v>6602</v>
      </c>
      <c r="Q684" s="47" t="s">
        <v>6602</v>
      </c>
      <c r="R684" s="47" t="s">
        <v>6601</v>
      </c>
      <c r="S684" s="46">
        <v>0</v>
      </c>
    </row>
    <row r="685" spans="1:19" ht="99.95" customHeight="1">
      <c r="A685" s="47" t="s">
        <v>8636</v>
      </c>
      <c r="B685" s="47" t="s">
        <v>8633</v>
      </c>
      <c r="C685" s="47" t="s">
        <v>6602</v>
      </c>
      <c r="D685" s="47" t="s">
        <v>8637</v>
      </c>
      <c r="E685" s="47" t="s">
        <v>6882</v>
      </c>
      <c r="F685" s="47" t="s">
        <v>6642</v>
      </c>
      <c r="G685" s="47" t="s">
        <v>6641</v>
      </c>
      <c r="H685" s="47">
        <v>2019</v>
      </c>
      <c r="I685" s="47" t="s">
        <v>8635</v>
      </c>
      <c r="J685" s="47">
        <v>24524</v>
      </c>
      <c r="K685" s="48">
        <v>67331</v>
      </c>
      <c r="L685" s="47" t="s">
        <v>6602</v>
      </c>
      <c r="M685" s="47">
        <v>0</v>
      </c>
      <c r="N685" s="47" t="s">
        <v>8634</v>
      </c>
      <c r="O685" s="46">
        <v>0.71</v>
      </c>
      <c r="P685" s="47" t="s">
        <v>8633</v>
      </c>
      <c r="Q685" s="47" t="s">
        <v>6602</v>
      </c>
      <c r="R685" s="47" t="s">
        <v>6601</v>
      </c>
      <c r="S685" s="46">
        <v>0</v>
      </c>
    </row>
    <row r="686" spans="1:19" ht="99.95" customHeight="1">
      <c r="A686" s="47" t="s">
        <v>8630</v>
      </c>
      <c r="B686" s="47" t="s">
        <v>8627</v>
      </c>
      <c r="C686" s="47" t="s">
        <v>8632</v>
      </c>
      <c r="D686" s="47" t="s">
        <v>8631</v>
      </c>
      <c r="E686" s="47" t="s">
        <v>7477</v>
      </c>
      <c r="F686" s="47" t="s">
        <v>6642</v>
      </c>
      <c r="G686" s="47" t="s">
        <v>6641</v>
      </c>
      <c r="H686" s="47">
        <v>2020</v>
      </c>
      <c r="I686" s="47" t="s">
        <v>8629</v>
      </c>
      <c r="J686" s="47">
        <v>0</v>
      </c>
      <c r="K686" s="48">
        <v>63784</v>
      </c>
      <c r="L686" s="47" t="s">
        <v>6602</v>
      </c>
      <c r="M686" s="47">
        <v>0</v>
      </c>
      <c r="N686" s="47" t="s">
        <v>8628</v>
      </c>
      <c r="O686" s="46">
        <v>0.71</v>
      </c>
      <c r="P686" s="47" t="s">
        <v>8627</v>
      </c>
      <c r="Q686" s="47" t="s">
        <v>6602</v>
      </c>
      <c r="R686" s="47" t="s">
        <v>6601</v>
      </c>
      <c r="S686" s="46">
        <v>0</v>
      </c>
    </row>
    <row r="687" spans="1:19" ht="99.95" customHeight="1">
      <c r="A687" s="47" t="s">
        <v>6602</v>
      </c>
      <c r="B687" s="47" t="s">
        <v>8626</v>
      </c>
      <c r="C687" s="47" t="s">
        <v>8626</v>
      </c>
      <c r="D687" s="47" t="s">
        <v>8626</v>
      </c>
      <c r="E687" s="47" t="s">
        <v>6720</v>
      </c>
      <c r="F687" s="47" t="s">
        <v>6719</v>
      </c>
      <c r="G687" s="47" t="s">
        <v>6719</v>
      </c>
      <c r="H687" s="47">
        <v>1996</v>
      </c>
      <c r="I687" s="47" t="s">
        <v>6602</v>
      </c>
      <c r="J687" s="47">
        <v>0</v>
      </c>
      <c r="K687" s="48">
        <v>0</v>
      </c>
      <c r="L687" s="47" t="s">
        <v>6602</v>
      </c>
      <c r="M687" s="47">
        <v>0</v>
      </c>
      <c r="N687" s="47">
        <v>0</v>
      </c>
      <c r="O687" s="46">
        <v>0.55000000000000004</v>
      </c>
      <c r="P687" s="47" t="s">
        <v>6602</v>
      </c>
      <c r="Q687" s="47" t="s">
        <v>6602</v>
      </c>
      <c r="R687" s="47" t="s">
        <v>6601</v>
      </c>
      <c r="S687" s="46">
        <v>0</v>
      </c>
    </row>
    <row r="688" spans="1:19" ht="99.95" customHeight="1">
      <c r="A688" s="47" t="s">
        <v>8623</v>
      </c>
      <c r="B688" s="47" t="s">
        <v>8620</v>
      </c>
      <c r="C688" s="47" t="s">
        <v>8625</v>
      </c>
      <c r="D688" s="47" t="s">
        <v>8624</v>
      </c>
      <c r="E688" s="47" t="s">
        <v>7678</v>
      </c>
      <c r="F688" s="47" t="s">
        <v>6670</v>
      </c>
      <c r="G688" s="47" t="s">
        <v>6669</v>
      </c>
      <c r="H688" s="47">
        <v>2016</v>
      </c>
      <c r="I688" s="47" t="s">
        <v>8622</v>
      </c>
      <c r="J688" s="47">
        <v>66587</v>
      </c>
      <c r="K688" s="48">
        <v>92244</v>
      </c>
      <c r="L688" s="47" t="s">
        <v>6602</v>
      </c>
      <c r="M688" s="47">
        <v>0</v>
      </c>
      <c r="N688" s="47" t="s">
        <v>8621</v>
      </c>
      <c r="O688" s="46">
        <v>0.71</v>
      </c>
      <c r="P688" s="47" t="s">
        <v>8620</v>
      </c>
      <c r="Q688" s="47" t="s">
        <v>6602</v>
      </c>
      <c r="R688" s="47" t="s">
        <v>6601</v>
      </c>
      <c r="S688" s="46">
        <v>0</v>
      </c>
    </row>
    <row r="689" spans="1:19" ht="99.95" customHeight="1">
      <c r="A689" s="47" t="s">
        <v>8618</v>
      </c>
      <c r="B689" s="47" t="s">
        <v>8615</v>
      </c>
      <c r="C689" s="47" t="s">
        <v>6602</v>
      </c>
      <c r="D689" s="47" t="s">
        <v>8619</v>
      </c>
      <c r="E689" s="47" t="s">
        <v>7234</v>
      </c>
      <c r="F689" s="47" t="s">
        <v>6626</v>
      </c>
      <c r="G689" s="47" t="s">
        <v>6625</v>
      </c>
      <c r="H689" s="47">
        <v>2021</v>
      </c>
      <c r="I689" s="47" t="s">
        <v>8617</v>
      </c>
      <c r="J689" s="47">
        <v>1800</v>
      </c>
      <c r="K689" s="48">
        <v>27100</v>
      </c>
      <c r="L689" s="47" t="s">
        <v>6602</v>
      </c>
      <c r="M689" s="47">
        <v>0</v>
      </c>
      <c r="N689" s="47" t="s">
        <v>8616</v>
      </c>
      <c r="O689" s="46">
        <v>0.71</v>
      </c>
      <c r="P689" s="47" t="s">
        <v>8615</v>
      </c>
      <c r="Q689" s="47" t="s">
        <v>6602</v>
      </c>
      <c r="R689" s="47" t="s">
        <v>6601</v>
      </c>
      <c r="S689" s="46">
        <v>0</v>
      </c>
    </row>
    <row r="690" spans="1:19" ht="99.95" customHeight="1">
      <c r="A690" s="47" t="s">
        <v>8612</v>
      </c>
      <c r="B690" s="47" t="s">
        <v>8609</v>
      </c>
      <c r="C690" s="47" t="s">
        <v>8614</v>
      </c>
      <c r="D690" s="47" t="s">
        <v>8613</v>
      </c>
      <c r="E690" s="47" t="s">
        <v>6802</v>
      </c>
      <c r="F690" s="47" t="s">
        <v>6670</v>
      </c>
      <c r="G690" s="47" t="s">
        <v>6669</v>
      </c>
      <c r="H690" s="47">
        <v>2019</v>
      </c>
      <c r="I690" s="47" t="s">
        <v>8611</v>
      </c>
      <c r="J690" s="47">
        <v>0</v>
      </c>
      <c r="K690" s="48">
        <v>53878</v>
      </c>
      <c r="L690" s="47" t="s">
        <v>6602</v>
      </c>
      <c r="M690" s="47">
        <v>0</v>
      </c>
      <c r="N690" s="47" t="s">
        <v>8610</v>
      </c>
      <c r="O690" s="46">
        <v>0.71</v>
      </c>
      <c r="P690" s="47" t="s">
        <v>8609</v>
      </c>
      <c r="Q690" s="47" t="s">
        <v>6602</v>
      </c>
      <c r="R690" s="47" t="s">
        <v>6601</v>
      </c>
      <c r="S690" s="46">
        <v>0</v>
      </c>
    </row>
    <row r="691" spans="1:19" ht="99.95" customHeight="1">
      <c r="A691" s="47" t="s">
        <v>8606</v>
      </c>
      <c r="B691" s="47" t="s">
        <v>8603</v>
      </c>
      <c r="C691" s="47" t="s">
        <v>8608</v>
      </c>
      <c r="D691" s="47" t="s">
        <v>8607</v>
      </c>
      <c r="E691" s="47" t="s">
        <v>7169</v>
      </c>
      <c r="F691" s="47" t="s">
        <v>6626</v>
      </c>
      <c r="G691" s="47" t="s">
        <v>6625</v>
      </c>
      <c r="H691" s="47">
        <v>2017</v>
      </c>
      <c r="I691" s="47" t="s">
        <v>8605</v>
      </c>
      <c r="J691" s="47">
        <v>0</v>
      </c>
      <c r="K691" s="48">
        <v>68048</v>
      </c>
      <c r="L691" s="47" t="s">
        <v>6602</v>
      </c>
      <c r="M691" s="47">
        <v>0</v>
      </c>
      <c r="N691" s="47" t="s">
        <v>8604</v>
      </c>
      <c r="O691" s="46">
        <v>0.71</v>
      </c>
      <c r="P691" s="47" t="s">
        <v>8603</v>
      </c>
      <c r="Q691" s="47" t="s">
        <v>6736</v>
      </c>
      <c r="R691" s="47" t="s">
        <v>6601</v>
      </c>
      <c r="S691" s="46">
        <v>0</v>
      </c>
    </row>
    <row r="692" spans="1:19" ht="99.95" customHeight="1">
      <c r="A692" s="47" t="s">
        <v>6602</v>
      </c>
      <c r="B692" s="47" t="s">
        <v>8602</v>
      </c>
      <c r="C692" s="47" t="s">
        <v>6602</v>
      </c>
      <c r="D692" s="47" t="s">
        <v>8602</v>
      </c>
      <c r="E692" s="47" t="s">
        <v>6720</v>
      </c>
      <c r="F692" s="47" t="s">
        <v>6719</v>
      </c>
      <c r="G692" s="47" t="s">
        <v>6719</v>
      </c>
      <c r="H692" s="47">
        <v>1996</v>
      </c>
      <c r="I692" s="47" t="s">
        <v>6602</v>
      </c>
      <c r="J692" s="47">
        <v>0</v>
      </c>
      <c r="K692" s="48">
        <v>0</v>
      </c>
      <c r="L692" s="47" t="s">
        <v>6602</v>
      </c>
      <c r="M692" s="47">
        <v>0</v>
      </c>
      <c r="N692" s="47">
        <v>0</v>
      </c>
      <c r="O692" s="46">
        <v>0.55000000000000004</v>
      </c>
      <c r="P692" s="47" t="s">
        <v>6602</v>
      </c>
      <c r="Q692" s="47" t="s">
        <v>6602</v>
      </c>
      <c r="R692" s="47" t="s">
        <v>6601</v>
      </c>
      <c r="S692" s="46">
        <v>0</v>
      </c>
    </row>
    <row r="693" spans="1:19" ht="99.95" customHeight="1">
      <c r="A693" s="47" t="s">
        <v>8598</v>
      </c>
      <c r="B693" s="47" t="s">
        <v>8595</v>
      </c>
      <c r="C693" s="47" t="s">
        <v>8601</v>
      </c>
      <c r="D693" s="47" t="s">
        <v>8600</v>
      </c>
      <c r="E693" s="47" t="s">
        <v>8599</v>
      </c>
      <c r="F693" s="47" t="s">
        <v>6642</v>
      </c>
      <c r="G693" s="47" t="s">
        <v>6678</v>
      </c>
      <c r="H693" s="47">
        <v>2017</v>
      </c>
      <c r="I693" s="47" t="s">
        <v>8597</v>
      </c>
      <c r="J693" s="47">
        <v>59890</v>
      </c>
      <c r="K693" s="48">
        <v>89645</v>
      </c>
      <c r="L693" s="47" t="s">
        <v>6602</v>
      </c>
      <c r="M693" s="47">
        <v>0</v>
      </c>
      <c r="N693" s="47" t="s">
        <v>8596</v>
      </c>
      <c r="O693" s="46">
        <v>0.71</v>
      </c>
      <c r="P693" s="47" t="s">
        <v>8595</v>
      </c>
      <c r="Q693" s="47" t="s">
        <v>6602</v>
      </c>
      <c r="R693" s="47" t="s">
        <v>6601</v>
      </c>
      <c r="S693" s="46">
        <v>0</v>
      </c>
    </row>
    <row r="694" spans="1:19" ht="99.95" customHeight="1">
      <c r="A694" s="47" t="s">
        <v>8592</v>
      </c>
      <c r="B694" s="47" t="s">
        <v>8589</v>
      </c>
      <c r="C694" s="47" t="s">
        <v>8594</v>
      </c>
      <c r="D694" s="47" t="s">
        <v>8593</v>
      </c>
      <c r="E694" s="47" t="s">
        <v>6882</v>
      </c>
      <c r="F694" s="47" t="s">
        <v>6642</v>
      </c>
      <c r="G694" s="47" t="s">
        <v>6641</v>
      </c>
      <c r="H694" s="47">
        <v>2019</v>
      </c>
      <c r="I694" s="47" t="s">
        <v>8591</v>
      </c>
      <c r="J694" s="47">
        <v>0</v>
      </c>
      <c r="K694" s="48">
        <v>81237</v>
      </c>
      <c r="L694" s="47" t="s">
        <v>6602</v>
      </c>
      <c r="M694" s="47">
        <v>0</v>
      </c>
      <c r="N694" s="47" t="s">
        <v>8590</v>
      </c>
      <c r="O694" s="46">
        <v>0.71</v>
      </c>
      <c r="P694" s="47" t="s">
        <v>8589</v>
      </c>
      <c r="Q694" s="47" t="s">
        <v>6602</v>
      </c>
      <c r="R694" s="47" t="s">
        <v>6601</v>
      </c>
      <c r="S694" s="46">
        <v>0</v>
      </c>
    </row>
    <row r="695" spans="1:19" ht="99.95" customHeight="1">
      <c r="A695" s="47" t="s">
        <v>8587</v>
      </c>
      <c r="B695" s="47" t="s">
        <v>8584</v>
      </c>
      <c r="C695" s="47" t="s">
        <v>6602</v>
      </c>
      <c r="D695" s="47" t="s">
        <v>8588</v>
      </c>
      <c r="E695" s="47" t="s">
        <v>8517</v>
      </c>
      <c r="F695" s="47" t="s">
        <v>6642</v>
      </c>
      <c r="G695" s="47" t="s">
        <v>6641</v>
      </c>
      <c r="H695" s="47">
        <v>2018</v>
      </c>
      <c r="I695" s="47" t="s">
        <v>8586</v>
      </c>
      <c r="J695" s="47">
        <v>0</v>
      </c>
      <c r="K695" s="48">
        <v>82518</v>
      </c>
      <c r="L695" s="47" t="s">
        <v>6602</v>
      </c>
      <c r="M695" s="47">
        <v>0</v>
      </c>
      <c r="N695" s="47" t="s">
        <v>8585</v>
      </c>
      <c r="O695" s="46">
        <v>0.71</v>
      </c>
      <c r="P695" s="47" t="s">
        <v>8584</v>
      </c>
      <c r="Q695" s="47" t="s">
        <v>6602</v>
      </c>
      <c r="R695" s="47" t="s">
        <v>6601</v>
      </c>
      <c r="S695" s="46">
        <v>0</v>
      </c>
    </row>
    <row r="696" spans="1:19" ht="99.95" customHeight="1">
      <c r="A696" s="47" t="s">
        <v>8581</v>
      </c>
      <c r="B696" s="47" t="s">
        <v>8578</v>
      </c>
      <c r="C696" s="47" t="s">
        <v>8583</v>
      </c>
      <c r="D696" s="47" t="s">
        <v>8582</v>
      </c>
      <c r="E696" s="47" t="s">
        <v>7477</v>
      </c>
      <c r="F696" s="47" t="s">
        <v>6642</v>
      </c>
      <c r="G696" s="47" t="s">
        <v>6641</v>
      </c>
      <c r="H696" s="47">
        <v>2020</v>
      </c>
      <c r="I696" s="47" t="s">
        <v>8580</v>
      </c>
      <c r="J696" s="47">
        <v>0</v>
      </c>
      <c r="K696" s="48">
        <v>51285</v>
      </c>
      <c r="L696" s="47" t="s">
        <v>6602</v>
      </c>
      <c r="M696" s="47">
        <v>0</v>
      </c>
      <c r="N696" s="47" t="s">
        <v>8579</v>
      </c>
      <c r="O696" s="46">
        <v>0.71</v>
      </c>
      <c r="P696" s="47" t="s">
        <v>8578</v>
      </c>
      <c r="Q696" s="47" t="s">
        <v>6602</v>
      </c>
      <c r="R696" s="47" t="s">
        <v>6601</v>
      </c>
      <c r="S696" s="46">
        <v>0</v>
      </c>
    </row>
    <row r="697" spans="1:19" ht="99.95" customHeight="1">
      <c r="A697" s="47" t="s">
        <v>8575</v>
      </c>
      <c r="B697" s="47" t="s">
        <v>8572</v>
      </c>
      <c r="C697" s="47" t="s">
        <v>8577</v>
      </c>
      <c r="D697" s="47" t="s">
        <v>8576</v>
      </c>
      <c r="E697" s="47" t="s">
        <v>6920</v>
      </c>
      <c r="F697" s="47" t="s">
        <v>6608</v>
      </c>
      <c r="G697" s="47" t="s">
        <v>6764</v>
      </c>
      <c r="H697" s="47">
        <v>2020</v>
      </c>
      <c r="I697" s="47" t="s">
        <v>8574</v>
      </c>
      <c r="J697" s="47">
        <v>0</v>
      </c>
      <c r="K697" s="48">
        <v>6286</v>
      </c>
      <c r="L697" s="47" t="s">
        <v>6602</v>
      </c>
      <c r="M697" s="47">
        <v>0</v>
      </c>
      <c r="N697" s="47" t="s">
        <v>8573</v>
      </c>
      <c r="O697" s="46">
        <v>0.55000000000000004</v>
      </c>
      <c r="P697" s="47" t="s">
        <v>8572</v>
      </c>
      <c r="Q697" s="47" t="s">
        <v>6602</v>
      </c>
      <c r="R697" s="47" t="s">
        <v>6601</v>
      </c>
      <c r="S697" s="46">
        <v>0</v>
      </c>
    </row>
    <row r="698" spans="1:19" ht="99.95" customHeight="1">
      <c r="A698" s="47" t="s">
        <v>8568</v>
      </c>
      <c r="B698" s="47" t="s">
        <v>8565</v>
      </c>
      <c r="C698" s="47" t="s">
        <v>8571</v>
      </c>
      <c r="D698" s="47" t="s">
        <v>8570</v>
      </c>
      <c r="E698" s="47" t="s">
        <v>8569</v>
      </c>
      <c r="F698" s="47" t="s">
        <v>6617</v>
      </c>
      <c r="G698" s="47" t="s">
        <v>6678</v>
      </c>
      <c r="H698" s="47">
        <v>2017</v>
      </c>
      <c r="I698" s="47" t="s">
        <v>8567</v>
      </c>
      <c r="J698" s="47">
        <v>0</v>
      </c>
      <c r="K698" s="48">
        <v>9283</v>
      </c>
      <c r="L698" s="47" t="s">
        <v>6602</v>
      </c>
      <c r="M698" s="47">
        <v>0</v>
      </c>
      <c r="N698" s="47" t="s">
        <v>8566</v>
      </c>
      <c r="O698" s="46">
        <v>0.55000000000000004</v>
      </c>
      <c r="P698" s="47" t="s">
        <v>8565</v>
      </c>
      <c r="Q698" s="47" t="s">
        <v>6602</v>
      </c>
      <c r="R698" s="47" t="s">
        <v>6601</v>
      </c>
      <c r="S698" s="46">
        <v>0</v>
      </c>
    </row>
    <row r="699" spans="1:19" ht="99.95" customHeight="1">
      <c r="A699" s="47" t="s">
        <v>6602</v>
      </c>
      <c r="B699" s="47" t="s">
        <v>8564</v>
      </c>
      <c r="C699" s="47" t="s">
        <v>6602</v>
      </c>
      <c r="D699" s="47" t="s">
        <v>8563</v>
      </c>
      <c r="E699" s="47" t="s">
        <v>6720</v>
      </c>
      <c r="F699" s="47" t="s">
        <v>6617</v>
      </c>
      <c r="G699" s="47" t="s">
        <v>7821</v>
      </c>
      <c r="H699" s="47">
        <v>2017</v>
      </c>
      <c r="I699" s="47" t="s">
        <v>6602</v>
      </c>
      <c r="J699" s="47">
        <v>76200</v>
      </c>
      <c r="K699" s="48">
        <v>76200</v>
      </c>
      <c r="L699" s="47" t="s">
        <v>6602</v>
      </c>
      <c r="M699" s="47">
        <v>0</v>
      </c>
      <c r="N699" s="47">
        <v>0</v>
      </c>
      <c r="O699" s="46">
        <v>0.55000000000000004</v>
      </c>
      <c r="P699" s="47" t="s">
        <v>8562</v>
      </c>
      <c r="Q699" s="47" t="s">
        <v>6602</v>
      </c>
      <c r="R699" s="47" t="s">
        <v>6601</v>
      </c>
      <c r="S699" s="46">
        <v>0</v>
      </c>
    </row>
    <row r="700" spans="1:19" ht="99.95" customHeight="1">
      <c r="A700" s="47" t="s">
        <v>8559</v>
      </c>
      <c r="B700" s="47" t="s">
        <v>8556</v>
      </c>
      <c r="C700" s="47" t="s">
        <v>8561</v>
      </c>
      <c r="D700" s="47" t="s">
        <v>8560</v>
      </c>
      <c r="E700" s="47" t="s">
        <v>7303</v>
      </c>
      <c r="F700" s="47" t="s">
        <v>6732</v>
      </c>
      <c r="G700" s="47" t="s">
        <v>6686</v>
      </c>
      <c r="H700" s="47">
        <v>2012</v>
      </c>
      <c r="I700" s="47" t="s">
        <v>8558</v>
      </c>
      <c r="J700" s="47">
        <v>0</v>
      </c>
      <c r="K700" s="48">
        <v>1223</v>
      </c>
      <c r="L700" s="47" t="s">
        <v>6602</v>
      </c>
      <c r="M700" s="47">
        <v>0</v>
      </c>
      <c r="N700" s="47" t="s">
        <v>8557</v>
      </c>
      <c r="O700" s="46">
        <v>0.55000000000000004</v>
      </c>
      <c r="P700" s="47" t="s">
        <v>8556</v>
      </c>
      <c r="Q700" s="47" t="s">
        <v>6602</v>
      </c>
      <c r="R700" s="47" t="s">
        <v>6601</v>
      </c>
      <c r="S700" s="46">
        <v>0</v>
      </c>
    </row>
    <row r="701" spans="1:19" ht="99.95" customHeight="1">
      <c r="A701" s="47" t="s">
        <v>8553</v>
      </c>
      <c r="B701" s="47" t="s">
        <v>8550</v>
      </c>
      <c r="C701" s="47" t="s">
        <v>8555</v>
      </c>
      <c r="D701" s="47" t="s">
        <v>8554</v>
      </c>
      <c r="E701" s="47" t="s">
        <v>7678</v>
      </c>
      <c r="F701" s="47" t="s">
        <v>6626</v>
      </c>
      <c r="G701" s="47" t="s">
        <v>6844</v>
      </c>
      <c r="H701" s="47">
        <v>2019</v>
      </c>
      <c r="I701" s="47" t="s">
        <v>8552</v>
      </c>
      <c r="J701" s="47">
        <v>22202</v>
      </c>
      <c r="K701" s="48">
        <v>71890</v>
      </c>
      <c r="L701" s="47" t="s">
        <v>6602</v>
      </c>
      <c r="M701" s="47">
        <v>0</v>
      </c>
      <c r="N701" s="47" t="s">
        <v>8551</v>
      </c>
      <c r="O701" s="46">
        <v>0.71</v>
      </c>
      <c r="P701" s="47" t="s">
        <v>8550</v>
      </c>
      <c r="Q701" s="47" t="s">
        <v>6602</v>
      </c>
      <c r="R701" s="47" t="s">
        <v>6601</v>
      </c>
      <c r="S701" s="46">
        <v>0</v>
      </c>
    </row>
    <row r="702" spans="1:19" ht="99.95" customHeight="1">
      <c r="A702" s="47" t="s">
        <v>8547</v>
      </c>
      <c r="B702" s="47" t="s">
        <v>8544</v>
      </c>
      <c r="C702" s="47" t="s">
        <v>8549</v>
      </c>
      <c r="D702" s="47" t="s">
        <v>8548</v>
      </c>
      <c r="E702" s="47" t="s">
        <v>7082</v>
      </c>
      <c r="F702" s="47" t="s">
        <v>6642</v>
      </c>
      <c r="G702" s="47" t="s">
        <v>6641</v>
      </c>
      <c r="H702" s="47">
        <v>2018</v>
      </c>
      <c r="I702" s="47" t="s">
        <v>8546</v>
      </c>
      <c r="J702" s="47">
        <v>48331</v>
      </c>
      <c r="K702" s="48">
        <v>59085</v>
      </c>
      <c r="L702" s="47" t="s">
        <v>6602</v>
      </c>
      <c r="M702" s="47">
        <v>0</v>
      </c>
      <c r="N702" s="47" t="s">
        <v>8545</v>
      </c>
      <c r="O702" s="46">
        <v>0.71</v>
      </c>
      <c r="P702" s="47" t="s">
        <v>8544</v>
      </c>
      <c r="Q702" s="47" t="s">
        <v>6602</v>
      </c>
      <c r="R702" s="47" t="s">
        <v>6601</v>
      </c>
      <c r="S702" s="46">
        <v>0</v>
      </c>
    </row>
    <row r="703" spans="1:19" ht="99.95" customHeight="1">
      <c r="A703" s="47" t="s">
        <v>8542</v>
      </c>
      <c r="B703" s="47" t="s">
        <v>8539</v>
      </c>
      <c r="C703" s="47" t="s">
        <v>6602</v>
      </c>
      <c r="D703" s="47" t="s">
        <v>8543</v>
      </c>
      <c r="E703" s="47" t="s">
        <v>7111</v>
      </c>
      <c r="F703" s="47" t="s">
        <v>6642</v>
      </c>
      <c r="G703" s="47" t="s">
        <v>6641</v>
      </c>
      <c r="H703" s="47">
        <v>2019</v>
      </c>
      <c r="I703" s="47" t="s">
        <v>8541</v>
      </c>
      <c r="J703" s="47">
        <v>21500</v>
      </c>
      <c r="K703" s="48">
        <v>60907</v>
      </c>
      <c r="L703" s="47" t="s">
        <v>6602</v>
      </c>
      <c r="M703" s="47">
        <v>0</v>
      </c>
      <c r="N703" s="47" t="s">
        <v>8540</v>
      </c>
      <c r="O703" s="46">
        <v>0.71</v>
      </c>
      <c r="P703" s="47" t="s">
        <v>8539</v>
      </c>
      <c r="Q703" s="47" t="s">
        <v>6602</v>
      </c>
      <c r="R703" s="47" t="s">
        <v>6601</v>
      </c>
      <c r="S703" s="46">
        <v>0</v>
      </c>
    </row>
    <row r="704" spans="1:19" ht="99.95" customHeight="1">
      <c r="A704" s="47" t="s">
        <v>8536</v>
      </c>
      <c r="B704" s="47" t="s">
        <v>8533</v>
      </c>
      <c r="C704" s="47" t="s">
        <v>8538</v>
      </c>
      <c r="D704" s="47" t="s">
        <v>8537</v>
      </c>
      <c r="E704" s="47" t="s">
        <v>8495</v>
      </c>
      <c r="F704" s="47" t="s">
        <v>6626</v>
      </c>
      <c r="G704" s="47" t="s">
        <v>6844</v>
      </c>
      <c r="H704" s="47">
        <v>2021</v>
      </c>
      <c r="I704" s="47" t="s">
        <v>8535</v>
      </c>
      <c r="J704" s="47">
        <v>122491</v>
      </c>
      <c r="K704" s="48">
        <v>182280</v>
      </c>
      <c r="L704" s="47" t="s">
        <v>6602</v>
      </c>
      <c r="M704" s="47">
        <v>0</v>
      </c>
      <c r="N704" s="47" t="s">
        <v>8534</v>
      </c>
      <c r="O704" s="46">
        <v>0.71</v>
      </c>
      <c r="P704" s="47" t="s">
        <v>8533</v>
      </c>
      <c r="Q704" s="47" t="s">
        <v>6602</v>
      </c>
      <c r="R704" s="47" t="s">
        <v>6601</v>
      </c>
      <c r="S704" s="46">
        <v>0</v>
      </c>
    </row>
    <row r="705" spans="1:19" ht="99.95" customHeight="1">
      <c r="A705" s="47" t="s">
        <v>8529</v>
      </c>
      <c r="B705" s="47" t="s">
        <v>8526</v>
      </c>
      <c r="C705" s="47" t="s">
        <v>8532</v>
      </c>
      <c r="D705" s="47" t="s">
        <v>8531</v>
      </c>
      <c r="E705" s="47" t="s">
        <v>8530</v>
      </c>
      <c r="F705" s="47" t="s">
        <v>6732</v>
      </c>
      <c r="G705" s="47" t="s">
        <v>8349</v>
      </c>
      <c r="H705" s="47">
        <v>2013</v>
      </c>
      <c r="I705" s="47" t="s">
        <v>8528</v>
      </c>
      <c r="J705" s="47">
        <v>0</v>
      </c>
      <c r="K705" s="48">
        <v>1624</v>
      </c>
      <c r="L705" s="47" t="s">
        <v>6602</v>
      </c>
      <c r="M705" s="47">
        <v>0</v>
      </c>
      <c r="N705" s="47" t="s">
        <v>8527</v>
      </c>
      <c r="O705" s="46">
        <v>0.55000000000000004</v>
      </c>
      <c r="P705" s="47" t="s">
        <v>8526</v>
      </c>
      <c r="Q705" s="47" t="s">
        <v>6602</v>
      </c>
      <c r="R705" s="47" t="s">
        <v>6601</v>
      </c>
      <c r="S705" s="46">
        <v>0</v>
      </c>
    </row>
    <row r="706" spans="1:19" ht="99.95" customHeight="1">
      <c r="A706" s="47" t="s">
        <v>8522</v>
      </c>
      <c r="B706" s="47" t="s">
        <v>8525</v>
      </c>
      <c r="C706" s="47" t="s">
        <v>8524</v>
      </c>
      <c r="D706" s="47" t="s">
        <v>8523</v>
      </c>
      <c r="E706" s="47" t="s">
        <v>8365</v>
      </c>
      <c r="F706" s="47" t="s">
        <v>6626</v>
      </c>
      <c r="G706" s="47" t="s">
        <v>6844</v>
      </c>
      <c r="H706" s="47">
        <v>2021</v>
      </c>
      <c r="I706" s="47" t="s">
        <v>8520</v>
      </c>
      <c r="J706" s="47">
        <v>0</v>
      </c>
      <c r="K706" s="48">
        <v>27395</v>
      </c>
      <c r="L706" s="47" t="s">
        <v>6602</v>
      </c>
      <c r="M706" s="47">
        <v>0</v>
      </c>
      <c r="N706" s="47" t="s">
        <v>8521</v>
      </c>
      <c r="O706" s="46">
        <v>0.71</v>
      </c>
      <c r="P706" s="47" t="s">
        <v>8520</v>
      </c>
      <c r="Q706" s="47" t="s">
        <v>6602</v>
      </c>
      <c r="R706" s="47" t="s">
        <v>6601</v>
      </c>
      <c r="S706" s="46">
        <v>0</v>
      </c>
    </row>
    <row r="707" spans="1:19" ht="99.95" customHeight="1">
      <c r="A707" s="47" t="s">
        <v>8516</v>
      </c>
      <c r="B707" s="47" t="s">
        <v>8512</v>
      </c>
      <c r="C707" s="47" t="s">
        <v>8519</v>
      </c>
      <c r="D707" s="47" t="s">
        <v>8518</v>
      </c>
      <c r="E707" s="47" t="s">
        <v>8517</v>
      </c>
      <c r="F707" s="47" t="s">
        <v>6732</v>
      </c>
      <c r="G707" s="47" t="s">
        <v>6625</v>
      </c>
      <c r="H707" s="47">
        <v>2021</v>
      </c>
      <c r="I707" s="47" t="s">
        <v>8515</v>
      </c>
      <c r="J707" s="47">
        <v>1</v>
      </c>
      <c r="K707" s="48">
        <v>26051</v>
      </c>
      <c r="L707" s="47" t="s">
        <v>6602</v>
      </c>
      <c r="M707" s="47" t="s">
        <v>8514</v>
      </c>
      <c r="N707" s="47" t="s">
        <v>8513</v>
      </c>
      <c r="O707" s="46">
        <v>0.71</v>
      </c>
      <c r="P707" s="47" t="s">
        <v>8512</v>
      </c>
      <c r="Q707" s="47" t="s">
        <v>6646</v>
      </c>
      <c r="R707" s="47" t="s">
        <v>6601</v>
      </c>
      <c r="S707" s="46">
        <v>0</v>
      </c>
    </row>
    <row r="708" spans="1:19" ht="99.95" customHeight="1">
      <c r="A708" s="47" t="s">
        <v>6602</v>
      </c>
      <c r="B708" s="47" t="s">
        <v>8511</v>
      </c>
      <c r="C708" s="47" t="s">
        <v>8511</v>
      </c>
      <c r="D708" s="47" t="s">
        <v>8511</v>
      </c>
      <c r="E708" s="47" t="s">
        <v>6720</v>
      </c>
      <c r="F708" s="47" t="s">
        <v>6719</v>
      </c>
      <c r="G708" s="47" t="s">
        <v>6719</v>
      </c>
      <c r="H708" s="47">
        <v>1996</v>
      </c>
      <c r="I708" s="47" t="s">
        <v>6602</v>
      </c>
      <c r="J708" s="47">
        <v>0</v>
      </c>
      <c r="K708" s="48">
        <v>0</v>
      </c>
      <c r="L708" s="47" t="s">
        <v>6602</v>
      </c>
      <c r="M708" s="47">
        <v>0</v>
      </c>
      <c r="N708" s="47">
        <v>0</v>
      </c>
      <c r="O708" s="46">
        <v>0.55000000000000004</v>
      </c>
      <c r="P708" s="47" t="s">
        <v>6602</v>
      </c>
      <c r="Q708" s="47" t="s">
        <v>6602</v>
      </c>
      <c r="R708" s="47" t="s">
        <v>6601</v>
      </c>
      <c r="S708" s="46">
        <v>0</v>
      </c>
    </row>
    <row r="709" spans="1:19" ht="99.95" customHeight="1">
      <c r="A709" s="47" t="s">
        <v>8508</v>
      </c>
      <c r="B709" s="47" t="s">
        <v>8505</v>
      </c>
      <c r="C709" s="47" t="s">
        <v>8510</v>
      </c>
      <c r="D709" s="47" t="s">
        <v>8509</v>
      </c>
      <c r="E709" s="47" t="s">
        <v>6741</v>
      </c>
      <c r="F709" s="47" t="s">
        <v>6670</v>
      </c>
      <c r="G709" s="47" t="s">
        <v>6669</v>
      </c>
      <c r="H709" s="47">
        <v>2019</v>
      </c>
      <c r="I709" s="47" t="s">
        <v>8507</v>
      </c>
      <c r="J709" s="47">
        <v>0</v>
      </c>
      <c r="K709" s="48">
        <v>68228</v>
      </c>
      <c r="L709" s="47" t="s">
        <v>6602</v>
      </c>
      <c r="M709" s="47">
        <v>0</v>
      </c>
      <c r="N709" s="47" t="s">
        <v>8506</v>
      </c>
      <c r="O709" s="46">
        <v>0.71</v>
      </c>
      <c r="P709" s="47" t="s">
        <v>8505</v>
      </c>
      <c r="Q709" s="47" t="s">
        <v>6736</v>
      </c>
      <c r="R709" s="47" t="s">
        <v>6601</v>
      </c>
      <c r="S709" s="46">
        <v>0</v>
      </c>
    </row>
    <row r="710" spans="1:19" ht="99.95" customHeight="1">
      <c r="A710" s="47" t="s">
        <v>8501</v>
      </c>
      <c r="B710" s="47" t="s">
        <v>8498</v>
      </c>
      <c r="C710" s="47" t="s">
        <v>8504</v>
      </c>
      <c r="D710" s="47" t="s">
        <v>8503</v>
      </c>
      <c r="E710" s="47" t="s">
        <v>8502</v>
      </c>
      <c r="F710" s="47" t="s">
        <v>6642</v>
      </c>
      <c r="G710" s="47" t="s">
        <v>6641</v>
      </c>
      <c r="H710" s="47">
        <v>2019</v>
      </c>
      <c r="I710" s="47" t="s">
        <v>8500</v>
      </c>
      <c r="J710" s="47">
        <v>10095</v>
      </c>
      <c r="K710" s="48">
        <v>83292</v>
      </c>
      <c r="L710" s="47" t="s">
        <v>6602</v>
      </c>
      <c r="M710" s="47">
        <v>0</v>
      </c>
      <c r="N710" s="47" t="s">
        <v>8499</v>
      </c>
      <c r="O710" s="46">
        <v>0.71</v>
      </c>
      <c r="P710" s="47" t="s">
        <v>8498</v>
      </c>
      <c r="Q710" s="47" t="s">
        <v>6736</v>
      </c>
      <c r="R710" s="47" t="s">
        <v>6601</v>
      </c>
      <c r="S710" s="46">
        <v>0</v>
      </c>
    </row>
    <row r="711" spans="1:19" ht="99.95" customHeight="1">
      <c r="A711" s="47" t="s">
        <v>8494</v>
      </c>
      <c r="B711" s="47" t="s">
        <v>8491</v>
      </c>
      <c r="C711" s="47" t="s">
        <v>8497</v>
      </c>
      <c r="D711" s="47" t="s">
        <v>8496</v>
      </c>
      <c r="E711" s="47" t="s">
        <v>8495</v>
      </c>
      <c r="F711" s="47" t="s">
        <v>6670</v>
      </c>
      <c r="G711" s="47" t="s">
        <v>6669</v>
      </c>
      <c r="H711" s="47">
        <v>2019</v>
      </c>
      <c r="I711" s="47" t="s">
        <v>8493</v>
      </c>
      <c r="J711" s="47">
        <v>0</v>
      </c>
      <c r="K711" s="48">
        <v>35172</v>
      </c>
      <c r="L711" s="47" t="s">
        <v>6602</v>
      </c>
      <c r="M711" s="47">
        <v>0</v>
      </c>
      <c r="N711" s="47" t="s">
        <v>8492</v>
      </c>
      <c r="O711" s="46">
        <v>0.71</v>
      </c>
      <c r="P711" s="47" t="s">
        <v>8491</v>
      </c>
      <c r="Q711" s="47" t="s">
        <v>6602</v>
      </c>
      <c r="R711" s="47" t="s">
        <v>6601</v>
      </c>
      <c r="S711" s="46">
        <v>0</v>
      </c>
    </row>
    <row r="712" spans="1:19" ht="99.95" customHeight="1">
      <c r="A712" s="47" t="s">
        <v>8488</v>
      </c>
      <c r="B712" s="47" t="s">
        <v>8485</v>
      </c>
      <c r="C712" s="47" t="s">
        <v>8490</v>
      </c>
      <c r="D712" s="47" t="s">
        <v>8489</v>
      </c>
      <c r="E712" s="47" t="s">
        <v>7642</v>
      </c>
      <c r="F712" s="47" t="s">
        <v>6626</v>
      </c>
      <c r="G712" s="47" t="s">
        <v>6625</v>
      </c>
      <c r="H712" s="47">
        <v>2021</v>
      </c>
      <c r="I712" s="47" t="s">
        <v>8487</v>
      </c>
      <c r="J712" s="47">
        <v>41307</v>
      </c>
      <c r="K712" s="48">
        <v>66984</v>
      </c>
      <c r="L712" s="47" t="s">
        <v>6602</v>
      </c>
      <c r="M712" s="47">
        <v>0</v>
      </c>
      <c r="N712" s="47" t="s">
        <v>8486</v>
      </c>
      <c r="O712" s="46">
        <v>0.55000000000000004</v>
      </c>
      <c r="P712" s="47" t="s">
        <v>8485</v>
      </c>
      <c r="Q712" s="47" t="s">
        <v>6602</v>
      </c>
      <c r="R712" s="47" t="s">
        <v>6601</v>
      </c>
      <c r="S712" s="46">
        <v>0</v>
      </c>
    </row>
    <row r="713" spans="1:19" ht="99.95" customHeight="1">
      <c r="A713" s="47" t="s">
        <v>8482</v>
      </c>
      <c r="B713" s="47" t="s">
        <v>8479</v>
      </c>
      <c r="C713" s="47" t="s">
        <v>8484</v>
      </c>
      <c r="D713" s="47" t="s">
        <v>8483</v>
      </c>
      <c r="E713" s="47" t="s">
        <v>7909</v>
      </c>
      <c r="F713" s="47" t="s">
        <v>6626</v>
      </c>
      <c r="G713" s="47" t="s">
        <v>6625</v>
      </c>
      <c r="H713" s="47">
        <v>2021</v>
      </c>
      <c r="I713" s="47" t="s">
        <v>8481</v>
      </c>
      <c r="J713" s="47">
        <v>10332</v>
      </c>
      <c r="K713" s="48">
        <v>14419</v>
      </c>
      <c r="L713" s="47" t="s">
        <v>6602</v>
      </c>
      <c r="M713" s="47">
        <v>0</v>
      </c>
      <c r="N713" s="47" t="s">
        <v>8480</v>
      </c>
      <c r="O713" s="46">
        <v>0.55000000000000004</v>
      </c>
      <c r="P713" s="47" t="s">
        <v>8479</v>
      </c>
      <c r="Q713" s="47" t="s">
        <v>6602</v>
      </c>
      <c r="R713" s="47" t="s">
        <v>6601</v>
      </c>
      <c r="S713" s="46">
        <v>0</v>
      </c>
    </row>
    <row r="714" spans="1:19" ht="99.95" customHeight="1">
      <c r="A714" s="47" t="s">
        <v>8475</v>
      </c>
      <c r="B714" s="47" t="s">
        <v>8472</v>
      </c>
      <c r="C714" s="47" t="s">
        <v>8478</v>
      </c>
      <c r="D714" s="47" t="s">
        <v>8477</v>
      </c>
      <c r="E714" s="47" t="s">
        <v>8476</v>
      </c>
      <c r="F714" s="47" t="s">
        <v>6642</v>
      </c>
      <c r="G714" s="47" t="s">
        <v>6678</v>
      </c>
      <c r="H714" s="47">
        <v>2017</v>
      </c>
      <c r="I714" s="47" t="s">
        <v>8474</v>
      </c>
      <c r="J714" s="47">
        <v>16984</v>
      </c>
      <c r="K714" s="48">
        <v>7832</v>
      </c>
      <c r="L714" s="47" t="s">
        <v>6602</v>
      </c>
      <c r="M714" s="47">
        <v>0</v>
      </c>
      <c r="N714" s="47" t="s">
        <v>8473</v>
      </c>
      <c r="O714" s="46">
        <v>0.71</v>
      </c>
      <c r="P714" s="47" t="s">
        <v>8472</v>
      </c>
      <c r="Q714" s="47" t="s">
        <v>6602</v>
      </c>
      <c r="R714" s="47" t="s">
        <v>6601</v>
      </c>
      <c r="S714" s="46">
        <v>0</v>
      </c>
    </row>
    <row r="715" spans="1:19" ht="99.95" customHeight="1">
      <c r="A715" s="47" t="s">
        <v>8469</v>
      </c>
      <c r="B715" s="47" t="s">
        <v>8466</v>
      </c>
      <c r="C715" s="47" t="s">
        <v>8471</v>
      </c>
      <c r="D715" s="47" t="s">
        <v>8470</v>
      </c>
      <c r="E715" s="47" t="s">
        <v>6741</v>
      </c>
      <c r="F715" s="47" t="s">
        <v>6642</v>
      </c>
      <c r="G715" s="47" t="s">
        <v>6678</v>
      </c>
      <c r="H715" s="47">
        <v>2019</v>
      </c>
      <c r="I715" s="47" t="s">
        <v>8468</v>
      </c>
      <c r="J715" s="47">
        <v>0</v>
      </c>
      <c r="K715" s="48">
        <v>54889</v>
      </c>
      <c r="L715" s="47" t="s">
        <v>6602</v>
      </c>
      <c r="M715" s="47">
        <v>0</v>
      </c>
      <c r="N715" s="47" t="s">
        <v>8467</v>
      </c>
      <c r="O715" s="46">
        <v>0.71</v>
      </c>
      <c r="P715" s="47" t="s">
        <v>8466</v>
      </c>
      <c r="Q715" s="47" t="s">
        <v>6736</v>
      </c>
      <c r="R715" s="47" t="s">
        <v>6601</v>
      </c>
      <c r="S715" s="46">
        <v>0</v>
      </c>
    </row>
    <row r="716" spans="1:19" ht="99.95" customHeight="1">
      <c r="A716" s="47" t="s">
        <v>8463</v>
      </c>
      <c r="B716" s="47" t="s">
        <v>8460</v>
      </c>
      <c r="C716" s="47" t="s">
        <v>8465</v>
      </c>
      <c r="D716" s="47" t="s">
        <v>8464</v>
      </c>
      <c r="E716" s="47" t="s">
        <v>7169</v>
      </c>
      <c r="F716" s="47" t="s">
        <v>6642</v>
      </c>
      <c r="G716" s="47" t="s">
        <v>6641</v>
      </c>
      <c r="H716" s="47">
        <v>2018</v>
      </c>
      <c r="I716" s="47" t="s">
        <v>8462</v>
      </c>
      <c r="J716" s="47">
        <v>0</v>
      </c>
      <c r="K716" s="48">
        <v>50517</v>
      </c>
      <c r="L716" s="47" t="s">
        <v>6602</v>
      </c>
      <c r="M716" s="47">
        <v>0</v>
      </c>
      <c r="N716" s="47" t="s">
        <v>8461</v>
      </c>
      <c r="O716" s="46">
        <v>0.71</v>
      </c>
      <c r="P716" s="47" t="s">
        <v>8460</v>
      </c>
      <c r="Q716" s="47" t="s">
        <v>6602</v>
      </c>
      <c r="R716" s="47" t="s">
        <v>6601</v>
      </c>
      <c r="S716" s="46">
        <v>0</v>
      </c>
    </row>
    <row r="717" spans="1:19" ht="99.95" customHeight="1">
      <c r="A717" s="47" t="s">
        <v>6602</v>
      </c>
      <c r="B717" s="47" t="s">
        <v>8459</v>
      </c>
      <c r="C717" s="47" t="s">
        <v>6602</v>
      </c>
      <c r="D717" s="47" t="s">
        <v>8458</v>
      </c>
      <c r="E717" s="47" t="s">
        <v>8457</v>
      </c>
      <c r="F717" s="47" t="s">
        <v>6626</v>
      </c>
      <c r="G717" s="47" t="s">
        <v>6625</v>
      </c>
      <c r="H717" s="47">
        <v>2021</v>
      </c>
      <c r="I717" s="47" t="s">
        <v>6602</v>
      </c>
      <c r="J717" s="47">
        <v>0</v>
      </c>
      <c r="K717" s="48">
        <v>102506</v>
      </c>
      <c r="L717" s="47" t="s">
        <v>6602</v>
      </c>
      <c r="M717" s="47">
        <v>0</v>
      </c>
      <c r="N717" s="47" t="s">
        <v>8456</v>
      </c>
      <c r="O717" s="46">
        <v>0.71</v>
      </c>
      <c r="P717" s="47" t="s">
        <v>8455</v>
      </c>
      <c r="Q717" s="47" t="s">
        <v>6646</v>
      </c>
      <c r="R717" s="47" t="s">
        <v>6601</v>
      </c>
      <c r="S717" s="46">
        <v>0</v>
      </c>
    </row>
    <row r="718" spans="1:19" ht="99.95" customHeight="1">
      <c r="A718" s="47" t="s">
        <v>8453</v>
      </c>
      <c r="B718" s="47" t="s">
        <v>8450</v>
      </c>
      <c r="C718" s="47" t="s">
        <v>6602</v>
      </c>
      <c r="D718" s="47" t="s">
        <v>8454</v>
      </c>
      <c r="E718" s="47" t="s">
        <v>6909</v>
      </c>
      <c r="F718" s="47" t="s">
        <v>6642</v>
      </c>
      <c r="G718" s="47" t="s">
        <v>6678</v>
      </c>
      <c r="H718" s="47">
        <v>2018</v>
      </c>
      <c r="I718" s="47" t="s">
        <v>8452</v>
      </c>
      <c r="J718" s="47">
        <v>0</v>
      </c>
      <c r="K718" s="48">
        <v>56232</v>
      </c>
      <c r="L718" s="47" t="s">
        <v>6602</v>
      </c>
      <c r="M718" s="47">
        <v>0</v>
      </c>
      <c r="N718" s="47" t="s">
        <v>8451</v>
      </c>
      <c r="O718" s="46">
        <v>0.71</v>
      </c>
      <c r="P718" s="47" t="s">
        <v>8450</v>
      </c>
      <c r="Q718" s="47" t="s">
        <v>6736</v>
      </c>
      <c r="R718" s="47" t="s">
        <v>6601</v>
      </c>
      <c r="S718" s="46">
        <v>0</v>
      </c>
    </row>
    <row r="719" spans="1:19" ht="99.95" customHeight="1">
      <c r="A719" s="47" t="s">
        <v>8447</v>
      </c>
      <c r="B719" s="47" t="s">
        <v>8444</v>
      </c>
      <c r="C719" s="47" t="s">
        <v>8449</v>
      </c>
      <c r="D719" s="47" t="s">
        <v>8448</v>
      </c>
      <c r="E719" s="47" t="s">
        <v>6866</v>
      </c>
      <c r="F719" s="47" t="s">
        <v>7041</v>
      </c>
      <c r="G719" s="47" t="s">
        <v>7118</v>
      </c>
      <c r="H719" s="47">
        <v>2021</v>
      </c>
      <c r="I719" s="47" t="s">
        <v>8446</v>
      </c>
      <c r="J719" s="47">
        <v>11262</v>
      </c>
      <c r="K719" s="48">
        <v>15582</v>
      </c>
      <c r="L719" s="47" t="s">
        <v>6602</v>
      </c>
      <c r="M719" s="47">
        <v>0</v>
      </c>
      <c r="N719" s="47" t="s">
        <v>8445</v>
      </c>
      <c r="O719" s="46">
        <v>0.55000000000000004</v>
      </c>
      <c r="P719" s="47" t="s">
        <v>8444</v>
      </c>
      <c r="Q719" s="47" t="s">
        <v>6602</v>
      </c>
      <c r="R719" s="47" t="s">
        <v>6601</v>
      </c>
      <c r="S719" s="46">
        <v>0</v>
      </c>
    </row>
    <row r="720" spans="1:19" ht="99.95" customHeight="1">
      <c r="A720" s="47" t="s">
        <v>8439</v>
      </c>
      <c r="B720" s="47" t="s">
        <v>8443</v>
      </c>
      <c r="C720" s="47" t="s">
        <v>8442</v>
      </c>
      <c r="D720" s="47" t="s">
        <v>8441</v>
      </c>
      <c r="E720" s="47" t="s">
        <v>7598</v>
      </c>
      <c r="F720" s="47" t="s">
        <v>6626</v>
      </c>
      <c r="G720" s="47" t="s">
        <v>8440</v>
      </c>
      <c r="H720" s="47">
        <v>2014</v>
      </c>
      <c r="I720" s="47" t="s">
        <v>6602</v>
      </c>
      <c r="J720" s="47">
        <v>89067</v>
      </c>
      <c r="K720" s="48">
        <v>97943</v>
      </c>
      <c r="L720" s="47" t="s">
        <v>6602</v>
      </c>
      <c r="M720" s="47">
        <v>0</v>
      </c>
      <c r="N720" s="47" t="s">
        <v>8438</v>
      </c>
      <c r="O720" s="46">
        <v>0.71</v>
      </c>
      <c r="P720" s="47" t="s">
        <v>6602</v>
      </c>
      <c r="Q720" s="47" t="s">
        <v>6602</v>
      </c>
      <c r="R720" s="47" t="s">
        <v>6601</v>
      </c>
      <c r="S720" s="46">
        <v>0</v>
      </c>
    </row>
    <row r="721" spans="1:19" ht="99.95" customHeight="1">
      <c r="A721" s="47" t="s">
        <v>8435</v>
      </c>
      <c r="B721" s="47" t="s">
        <v>8432</v>
      </c>
      <c r="C721" s="47" t="s">
        <v>8437</v>
      </c>
      <c r="D721" s="47" t="s">
        <v>8436</v>
      </c>
      <c r="E721" s="47" t="s">
        <v>6671</v>
      </c>
      <c r="F721" s="47" t="s">
        <v>6642</v>
      </c>
      <c r="G721" s="47" t="s">
        <v>6641</v>
      </c>
      <c r="H721" s="47">
        <v>2019</v>
      </c>
      <c r="I721" s="47" t="s">
        <v>8434</v>
      </c>
      <c r="J721" s="47">
        <v>0</v>
      </c>
      <c r="K721" s="48">
        <v>3373</v>
      </c>
      <c r="L721" s="47" t="s">
        <v>6602</v>
      </c>
      <c r="M721" s="47">
        <v>0</v>
      </c>
      <c r="N721" s="47" t="s">
        <v>8433</v>
      </c>
      <c r="O721" s="46">
        <v>0.55000000000000004</v>
      </c>
      <c r="P721" s="47" t="s">
        <v>8432</v>
      </c>
      <c r="Q721" s="47" t="s">
        <v>6602</v>
      </c>
      <c r="R721" s="47" t="s">
        <v>6601</v>
      </c>
      <c r="S721" s="46">
        <v>0</v>
      </c>
    </row>
    <row r="722" spans="1:19" ht="99.95" customHeight="1">
      <c r="A722" s="47" t="s">
        <v>8427</v>
      </c>
      <c r="B722" s="47" t="s">
        <v>8424</v>
      </c>
      <c r="C722" s="47" t="s">
        <v>8431</v>
      </c>
      <c r="D722" s="47" t="s">
        <v>8430</v>
      </c>
      <c r="E722" s="47" t="s">
        <v>7303</v>
      </c>
      <c r="F722" s="47" t="s">
        <v>8429</v>
      </c>
      <c r="G722" s="47" t="s">
        <v>8428</v>
      </c>
      <c r="H722" s="47">
        <v>2010</v>
      </c>
      <c r="I722" s="47" t="s">
        <v>8426</v>
      </c>
      <c r="J722" s="47">
        <v>0</v>
      </c>
      <c r="K722" s="48">
        <v>1576</v>
      </c>
      <c r="L722" s="47" t="s">
        <v>6602</v>
      </c>
      <c r="M722" s="47">
        <v>0</v>
      </c>
      <c r="N722" s="47" t="s">
        <v>8425</v>
      </c>
      <c r="O722" s="46">
        <v>0.55000000000000004</v>
      </c>
      <c r="P722" s="47" t="s">
        <v>8424</v>
      </c>
      <c r="Q722" s="47" t="s">
        <v>6602</v>
      </c>
      <c r="R722" s="47" t="s">
        <v>6601</v>
      </c>
      <c r="S722" s="46">
        <v>0</v>
      </c>
    </row>
    <row r="723" spans="1:19" ht="99.95" customHeight="1">
      <c r="A723" s="47" t="s">
        <v>6602</v>
      </c>
      <c r="B723" s="47" t="s">
        <v>8420</v>
      </c>
      <c r="C723" s="47" t="s">
        <v>6602</v>
      </c>
      <c r="D723" s="47" t="s">
        <v>8423</v>
      </c>
      <c r="E723" s="47" t="s">
        <v>8398</v>
      </c>
      <c r="F723" s="47" t="s">
        <v>6670</v>
      </c>
      <c r="G723" s="47" t="s">
        <v>6669</v>
      </c>
      <c r="H723" s="47">
        <v>2017</v>
      </c>
      <c r="I723" s="47" t="s">
        <v>8422</v>
      </c>
      <c r="J723" s="47">
        <v>87206</v>
      </c>
      <c r="K723" s="48">
        <v>135424</v>
      </c>
      <c r="L723" s="47" t="s">
        <v>6602</v>
      </c>
      <c r="M723" s="47">
        <v>0</v>
      </c>
      <c r="N723" s="47" t="s">
        <v>8421</v>
      </c>
      <c r="O723" s="46">
        <v>0.71</v>
      </c>
      <c r="P723" s="47" t="s">
        <v>8420</v>
      </c>
      <c r="Q723" s="47" t="s">
        <v>6602</v>
      </c>
      <c r="R723" s="47" t="s">
        <v>6601</v>
      </c>
      <c r="S723" s="46">
        <v>0</v>
      </c>
    </row>
    <row r="724" spans="1:19" ht="99.95" customHeight="1">
      <c r="A724" s="47" t="s">
        <v>8417</v>
      </c>
      <c r="B724" s="47" t="s">
        <v>8414</v>
      </c>
      <c r="C724" s="47" t="s">
        <v>8419</v>
      </c>
      <c r="D724" s="47" t="s">
        <v>8418</v>
      </c>
      <c r="E724" s="47" t="s">
        <v>6741</v>
      </c>
      <c r="F724" s="47" t="s">
        <v>6670</v>
      </c>
      <c r="G724" s="47" t="s">
        <v>6669</v>
      </c>
      <c r="H724" s="47">
        <v>2019</v>
      </c>
      <c r="I724" s="47" t="s">
        <v>8416</v>
      </c>
      <c r="J724" s="47">
        <v>0</v>
      </c>
      <c r="K724" s="48">
        <v>22232</v>
      </c>
      <c r="L724" s="47" t="s">
        <v>6602</v>
      </c>
      <c r="M724" s="47">
        <v>0</v>
      </c>
      <c r="N724" s="47" t="s">
        <v>8415</v>
      </c>
      <c r="O724" s="46">
        <v>0.71</v>
      </c>
      <c r="P724" s="47" t="s">
        <v>8414</v>
      </c>
      <c r="Q724" s="47" t="s">
        <v>6736</v>
      </c>
      <c r="R724" s="47" t="s">
        <v>6601</v>
      </c>
      <c r="S724" s="46">
        <v>0</v>
      </c>
    </row>
    <row r="725" spans="1:19" ht="99.95" customHeight="1">
      <c r="A725" s="47" t="s">
        <v>8411</v>
      </c>
      <c r="B725" s="47" t="s">
        <v>8408</v>
      </c>
      <c r="C725" s="47" t="s">
        <v>8413</v>
      </c>
      <c r="D725" s="47" t="s">
        <v>8412</v>
      </c>
      <c r="E725" s="47" t="s">
        <v>8365</v>
      </c>
      <c r="F725" s="47" t="s">
        <v>6642</v>
      </c>
      <c r="G725" s="47" t="s">
        <v>6641</v>
      </c>
      <c r="H725" s="47">
        <v>2018</v>
      </c>
      <c r="I725" s="47" t="s">
        <v>8410</v>
      </c>
      <c r="J725" s="47">
        <v>0</v>
      </c>
      <c r="K725" s="48">
        <v>24416</v>
      </c>
      <c r="L725" s="47" t="s">
        <v>6602</v>
      </c>
      <c r="M725" s="47">
        <v>0</v>
      </c>
      <c r="N725" s="47" t="s">
        <v>8409</v>
      </c>
      <c r="O725" s="46">
        <v>0.71</v>
      </c>
      <c r="P725" s="47" t="s">
        <v>8408</v>
      </c>
      <c r="Q725" s="47" t="s">
        <v>6602</v>
      </c>
      <c r="R725" s="47" t="s">
        <v>6601</v>
      </c>
      <c r="S725" s="46">
        <v>0</v>
      </c>
    </row>
    <row r="726" spans="1:19" ht="99.95" customHeight="1">
      <c r="A726" s="47" t="s">
        <v>6602</v>
      </c>
      <c r="B726" s="47" t="s">
        <v>8407</v>
      </c>
      <c r="C726" s="47" t="s">
        <v>6602</v>
      </c>
      <c r="D726" s="47" t="s">
        <v>8406</v>
      </c>
      <c r="E726" s="47" t="s">
        <v>6720</v>
      </c>
      <c r="F726" s="47" t="s">
        <v>6617</v>
      </c>
      <c r="G726" s="47" t="s">
        <v>7081</v>
      </c>
      <c r="H726" s="47">
        <v>2019</v>
      </c>
      <c r="I726" s="47" t="s">
        <v>6602</v>
      </c>
      <c r="J726" s="47">
        <v>43850</v>
      </c>
      <c r="K726" s="48">
        <v>43850</v>
      </c>
      <c r="L726" s="47" t="s">
        <v>6602</v>
      </c>
      <c r="M726" s="47">
        <v>0</v>
      </c>
      <c r="N726" s="47">
        <v>0</v>
      </c>
      <c r="O726" s="46">
        <v>0.71</v>
      </c>
      <c r="P726" s="47" t="s">
        <v>7139</v>
      </c>
      <c r="Q726" s="47" t="s">
        <v>6736</v>
      </c>
      <c r="R726" s="47" t="s">
        <v>6601</v>
      </c>
      <c r="S726" s="46">
        <v>0</v>
      </c>
    </row>
    <row r="727" spans="1:19" ht="99.95" customHeight="1">
      <c r="A727" s="47" t="s">
        <v>8403</v>
      </c>
      <c r="B727" s="47" t="s">
        <v>8400</v>
      </c>
      <c r="C727" s="47" t="s">
        <v>8405</v>
      </c>
      <c r="D727" s="47" t="s">
        <v>8404</v>
      </c>
      <c r="E727" s="47" t="s">
        <v>6687</v>
      </c>
      <c r="F727" s="47" t="s">
        <v>7731</v>
      </c>
      <c r="G727" s="47" t="s">
        <v>7730</v>
      </c>
      <c r="H727" s="47">
        <v>2015</v>
      </c>
      <c r="I727" s="47" t="s">
        <v>8402</v>
      </c>
      <c r="J727" s="47">
        <v>0</v>
      </c>
      <c r="K727" s="48">
        <v>4813</v>
      </c>
      <c r="L727" s="47" t="s">
        <v>6602</v>
      </c>
      <c r="M727" s="47">
        <v>0</v>
      </c>
      <c r="N727" s="47" t="s">
        <v>8401</v>
      </c>
      <c r="O727" s="46">
        <v>0.55000000000000004</v>
      </c>
      <c r="P727" s="47" t="s">
        <v>8400</v>
      </c>
      <c r="Q727" s="47" t="s">
        <v>6602</v>
      </c>
      <c r="R727" s="47" t="s">
        <v>6601</v>
      </c>
      <c r="S727" s="46">
        <v>0</v>
      </c>
    </row>
    <row r="728" spans="1:19" ht="99.95" customHeight="1">
      <c r="A728" s="47" t="s">
        <v>8397</v>
      </c>
      <c r="B728" s="47" t="s">
        <v>8394</v>
      </c>
      <c r="C728" s="47" t="s">
        <v>6602</v>
      </c>
      <c r="D728" s="47" t="s">
        <v>8399</v>
      </c>
      <c r="E728" s="47" t="s">
        <v>8398</v>
      </c>
      <c r="F728" s="47" t="s">
        <v>6642</v>
      </c>
      <c r="G728" s="47" t="s">
        <v>6678</v>
      </c>
      <c r="H728" s="47">
        <v>2019</v>
      </c>
      <c r="I728" s="47" t="s">
        <v>8396</v>
      </c>
      <c r="J728" s="47">
        <v>0</v>
      </c>
      <c r="K728" s="48">
        <v>33368</v>
      </c>
      <c r="L728" s="47" t="s">
        <v>6602</v>
      </c>
      <c r="M728" s="47">
        <v>0</v>
      </c>
      <c r="N728" s="47" t="s">
        <v>8395</v>
      </c>
      <c r="O728" s="46">
        <v>0.71</v>
      </c>
      <c r="P728" s="47" t="s">
        <v>8394</v>
      </c>
      <c r="Q728" s="47" t="s">
        <v>6602</v>
      </c>
      <c r="R728" s="47" t="s">
        <v>6601</v>
      </c>
      <c r="S728" s="46">
        <v>0</v>
      </c>
    </row>
    <row r="729" spans="1:19" ht="99.95" customHeight="1">
      <c r="A729" s="47" t="s">
        <v>8391</v>
      </c>
      <c r="B729" s="47" t="s">
        <v>8388</v>
      </c>
      <c r="C729" s="47" t="s">
        <v>8393</v>
      </c>
      <c r="D729" s="47" t="s">
        <v>8392</v>
      </c>
      <c r="E729" s="47" t="s">
        <v>6859</v>
      </c>
      <c r="F729" s="47" t="s">
        <v>7041</v>
      </c>
      <c r="G729" s="47" t="s">
        <v>7118</v>
      </c>
      <c r="H729" s="47">
        <v>2021</v>
      </c>
      <c r="I729" s="47" t="s">
        <v>8390</v>
      </c>
      <c r="J729" s="47">
        <v>2500</v>
      </c>
      <c r="K729" s="48">
        <v>7840</v>
      </c>
      <c r="L729" s="47" t="s">
        <v>6602</v>
      </c>
      <c r="M729" s="47">
        <v>0</v>
      </c>
      <c r="N729" s="47" t="s">
        <v>8389</v>
      </c>
      <c r="O729" s="46">
        <v>0.55000000000000004</v>
      </c>
      <c r="P729" s="47" t="s">
        <v>8388</v>
      </c>
      <c r="Q729" s="47" t="s">
        <v>6602</v>
      </c>
      <c r="R729" s="47" t="s">
        <v>6601</v>
      </c>
      <c r="S729" s="46">
        <v>0</v>
      </c>
    </row>
    <row r="730" spans="1:19" ht="99.95" customHeight="1">
      <c r="A730" s="47" t="s">
        <v>8385</v>
      </c>
      <c r="B730" s="47" t="s">
        <v>8382</v>
      </c>
      <c r="C730" s="47" t="s">
        <v>8387</v>
      </c>
      <c r="D730" s="47" t="s">
        <v>8386</v>
      </c>
      <c r="E730" s="47" t="s">
        <v>6741</v>
      </c>
      <c r="F730" s="47" t="s">
        <v>6670</v>
      </c>
      <c r="G730" s="47" t="s">
        <v>6669</v>
      </c>
      <c r="H730" s="47">
        <v>2019</v>
      </c>
      <c r="I730" s="47" t="s">
        <v>8384</v>
      </c>
      <c r="J730" s="47">
        <v>0</v>
      </c>
      <c r="K730" s="48">
        <v>45339</v>
      </c>
      <c r="L730" s="47" t="s">
        <v>6602</v>
      </c>
      <c r="M730" s="47">
        <v>0</v>
      </c>
      <c r="N730" s="47" t="s">
        <v>8383</v>
      </c>
      <c r="O730" s="46">
        <v>0.71</v>
      </c>
      <c r="P730" s="47" t="s">
        <v>8382</v>
      </c>
      <c r="Q730" s="47" t="s">
        <v>6736</v>
      </c>
      <c r="R730" s="47" t="s">
        <v>6601</v>
      </c>
      <c r="S730" s="46">
        <v>0</v>
      </c>
    </row>
    <row r="731" spans="1:19" ht="99.95" customHeight="1">
      <c r="A731" s="47" t="s">
        <v>8378</v>
      </c>
      <c r="B731" s="47" t="s">
        <v>8375</v>
      </c>
      <c r="C731" s="47" t="s">
        <v>8381</v>
      </c>
      <c r="D731" s="47" t="s">
        <v>8380</v>
      </c>
      <c r="E731" s="47" t="s">
        <v>8379</v>
      </c>
      <c r="F731" s="47" t="s">
        <v>6626</v>
      </c>
      <c r="G731" s="47" t="s">
        <v>8349</v>
      </c>
      <c r="H731" s="47">
        <v>2019</v>
      </c>
      <c r="I731" s="47" t="s">
        <v>8377</v>
      </c>
      <c r="J731" s="47">
        <v>63309</v>
      </c>
      <c r="K731" s="48">
        <v>149506</v>
      </c>
      <c r="L731" s="47" t="s">
        <v>6602</v>
      </c>
      <c r="M731" s="47">
        <v>0</v>
      </c>
      <c r="N731" s="47" t="s">
        <v>8376</v>
      </c>
      <c r="O731" s="46">
        <v>0.71</v>
      </c>
      <c r="P731" s="47" t="s">
        <v>8375</v>
      </c>
      <c r="Q731" s="47" t="s">
        <v>6736</v>
      </c>
      <c r="R731" s="47" t="s">
        <v>6601</v>
      </c>
      <c r="S731" s="46">
        <v>0</v>
      </c>
    </row>
    <row r="732" spans="1:19" ht="99.95" customHeight="1">
      <c r="A732" s="47" t="s">
        <v>8372</v>
      </c>
      <c r="B732" s="47" t="s">
        <v>8369</v>
      </c>
      <c r="C732" s="47" t="s">
        <v>8374</v>
      </c>
      <c r="D732" s="47" t="s">
        <v>8373</v>
      </c>
      <c r="E732" s="47" t="s">
        <v>6741</v>
      </c>
      <c r="F732" s="47" t="s">
        <v>6626</v>
      </c>
      <c r="G732" s="47" t="s">
        <v>6844</v>
      </c>
      <c r="H732" s="47">
        <v>2021</v>
      </c>
      <c r="I732" s="47" t="s">
        <v>8371</v>
      </c>
      <c r="J732" s="47">
        <v>0</v>
      </c>
      <c r="K732" s="48">
        <v>58334</v>
      </c>
      <c r="L732" s="47" t="s">
        <v>6602</v>
      </c>
      <c r="M732" s="47">
        <v>0</v>
      </c>
      <c r="N732" s="47" t="s">
        <v>8370</v>
      </c>
      <c r="O732" s="46">
        <v>0.71</v>
      </c>
      <c r="P732" s="47" t="s">
        <v>8369</v>
      </c>
      <c r="Q732" s="47" t="s">
        <v>6736</v>
      </c>
      <c r="R732" s="47" t="s">
        <v>6601</v>
      </c>
      <c r="S732" s="46">
        <v>0</v>
      </c>
    </row>
    <row r="733" spans="1:19" ht="99.95" customHeight="1">
      <c r="A733" s="47" t="s">
        <v>6602</v>
      </c>
      <c r="B733" s="47" t="s">
        <v>8368</v>
      </c>
      <c r="C733" s="47" t="s">
        <v>8368</v>
      </c>
      <c r="D733" s="47" t="s">
        <v>8368</v>
      </c>
      <c r="E733" s="47" t="s">
        <v>6716</v>
      </c>
      <c r="F733" s="47" t="s">
        <v>6719</v>
      </c>
      <c r="G733" s="47" t="s">
        <v>6719</v>
      </c>
      <c r="H733" s="47">
        <v>1996</v>
      </c>
      <c r="I733" s="47" t="s">
        <v>6602</v>
      </c>
      <c r="J733" s="47">
        <v>0</v>
      </c>
      <c r="K733" s="48">
        <v>0</v>
      </c>
      <c r="L733" s="47" t="s">
        <v>6602</v>
      </c>
      <c r="M733" s="47">
        <v>0</v>
      </c>
      <c r="N733" s="47">
        <v>0</v>
      </c>
      <c r="O733" s="46">
        <v>0.55000000000000004</v>
      </c>
      <c r="P733" s="47" t="s">
        <v>6602</v>
      </c>
      <c r="Q733" s="47" t="s">
        <v>6602</v>
      </c>
      <c r="R733" s="47" t="s">
        <v>6601</v>
      </c>
      <c r="S733" s="46">
        <v>0</v>
      </c>
    </row>
    <row r="734" spans="1:19" ht="99.95" customHeight="1">
      <c r="A734" s="47" t="s">
        <v>8364</v>
      </c>
      <c r="B734" s="47" t="s">
        <v>8361</v>
      </c>
      <c r="C734" s="47" t="s">
        <v>8367</v>
      </c>
      <c r="D734" s="47" t="s">
        <v>8366</v>
      </c>
      <c r="E734" s="47" t="s">
        <v>8365</v>
      </c>
      <c r="F734" s="47" t="s">
        <v>6642</v>
      </c>
      <c r="G734" s="47" t="s">
        <v>6641</v>
      </c>
      <c r="H734" s="47">
        <v>2016</v>
      </c>
      <c r="I734" s="47" t="s">
        <v>8363</v>
      </c>
      <c r="J734" s="47">
        <v>0</v>
      </c>
      <c r="K734" s="48">
        <v>27673</v>
      </c>
      <c r="L734" s="47" t="s">
        <v>6602</v>
      </c>
      <c r="M734" s="47">
        <v>0</v>
      </c>
      <c r="N734" s="47" t="s">
        <v>8362</v>
      </c>
      <c r="O734" s="46">
        <v>0.71</v>
      </c>
      <c r="P734" s="47" t="s">
        <v>8361</v>
      </c>
      <c r="Q734" s="47" t="s">
        <v>6602</v>
      </c>
      <c r="R734" s="47" t="s">
        <v>6601</v>
      </c>
      <c r="S734" s="46">
        <v>0</v>
      </c>
    </row>
    <row r="735" spans="1:19" ht="99.95" customHeight="1">
      <c r="A735" s="47" t="s">
        <v>6602</v>
      </c>
      <c r="B735" s="47" t="s">
        <v>8359</v>
      </c>
      <c r="C735" s="47" t="s">
        <v>8360</v>
      </c>
      <c r="D735" s="47" t="s">
        <v>8359</v>
      </c>
      <c r="E735" s="47" t="s">
        <v>6720</v>
      </c>
      <c r="F735" s="47" t="s">
        <v>6719</v>
      </c>
      <c r="G735" s="47" t="s">
        <v>6719</v>
      </c>
      <c r="H735" s="47">
        <v>1996</v>
      </c>
      <c r="I735" s="47" t="s">
        <v>6602</v>
      </c>
      <c r="J735" s="47">
        <v>0</v>
      </c>
      <c r="K735" s="48">
        <v>0</v>
      </c>
      <c r="L735" s="47" t="s">
        <v>6602</v>
      </c>
      <c r="M735" s="47">
        <v>0</v>
      </c>
      <c r="N735" s="47">
        <v>0</v>
      </c>
      <c r="O735" s="46">
        <v>0.71</v>
      </c>
      <c r="P735" s="47" t="s">
        <v>6602</v>
      </c>
      <c r="Q735" s="47" t="s">
        <v>6602</v>
      </c>
      <c r="R735" s="47" t="s">
        <v>6601</v>
      </c>
      <c r="S735" s="46">
        <v>0</v>
      </c>
    </row>
    <row r="736" spans="1:19" ht="99.95" customHeight="1">
      <c r="A736" s="47" t="s">
        <v>8356</v>
      </c>
      <c r="B736" s="47" t="s">
        <v>8353</v>
      </c>
      <c r="C736" s="47" t="s">
        <v>8358</v>
      </c>
      <c r="D736" s="47" t="s">
        <v>8357</v>
      </c>
      <c r="E736" s="47" t="s">
        <v>6986</v>
      </c>
      <c r="F736" s="47" t="s">
        <v>6642</v>
      </c>
      <c r="G736" s="47" t="s">
        <v>6678</v>
      </c>
      <c r="H736" s="47">
        <v>2018</v>
      </c>
      <c r="I736" s="47" t="s">
        <v>8355</v>
      </c>
      <c r="J736" s="47">
        <v>0</v>
      </c>
      <c r="K736" s="48">
        <v>108467</v>
      </c>
      <c r="L736" s="47" t="s">
        <v>6602</v>
      </c>
      <c r="M736" s="47">
        <v>0</v>
      </c>
      <c r="N736" s="47" t="s">
        <v>8354</v>
      </c>
      <c r="O736" s="46">
        <v>0.71</v>
      </c>
      <c r="P736" s="47" t="s">
        <v>8353</v>
      </c>
      <c r="Q736" s="47" t="s">
        <v>6646</v>
      </c>
      <c r="R736" s="47" t="s">
        <v>6601</v>
      </c>
      <c r="S736" s="46">
        <v>0</v>
      </c>
    </row>
    <row r="737" spans="1:19" ht="99.95" customHeight="1">
      <c r="A737" s="47" t="s">
        <v>8348</v>
      </c>
      <c r="B737" s="47" t="s">
        <v>8352</v>
      </c>
      <c r="C737" s="47" t="s">
        <v>8351</v>
      </c>
      <c r="D737" s="47" t="s">
        <v>8350</v>
      </c>
      <c r="E737" s="47" t="s">
        <v>6701</v>
      </c>
      <c r="F737" s="47" t="s">
        <v>6626</v>
      </c>
      <c r="G737" s="47" t="s">
        <v>8349</v>
      </c>
      <c r="H737" s="47">
        <v>2021</v>
      </c>
      <c r="I737" s="47" t="s">
        <v>6602</v>
      </c>
      <c r="J737" s="47">
        <v>11989</v>
      </c>
      <c r="K737" s="48">
        <v>6721</v>
      </c>
      <c r="L737" s="47" t="s">
        <v>6602</v>
      </c>
      <c r="M737" s="47">
        <v>0</v>
      </c>
      <c r="N737" s="47" t="s">
        <v>8347</v>
      </c>
      <c r="O737" s="46">
        <v>0.55000000000000004</v>
      </c>
      <c r="P737" s="47" t="s">
        <v>8346</v>
      </c>
      <c r="Q737" s="47" t="s">
        <v>6602</v>
      </c>
      <c r="R737" s="47" t="s">
        <v>6601</v>
      </c>
      <c r="S737" s="46">
        <v>0</v>
      </c>
    </row>
    <row r="738" spans="1:19" ht="99.95" customHeight="1">
      <c r="A738" s="47" t="s">
        <v>8343</v>
      </c>
      <c r="B738" s="47" t="s">
        <v>8340</v>
      </c>
      <c r="C738" s="47" t="s">
        <v>8345</v>
      </c>
      <c r="D738" s="47" t="s">
        <v>8344</v>
      </c>
      <c r="E738" s="47" t="s">
        <v>6671</v>
      </c>
      <c r="F738" s="47" t="s">
        <v>6732</v>
      </c>
      <c r="G738" s="47" t="s">
        <v>6844</v>
      </c>
      <c r="H738" s="47">
        <v>2021</v>
      </c>
      <c r="I738" s="47" t="s">
        <v>8342</v>
      </c>
      <c r="J738" s="47">
        <v>23207</v>
      </c>
      <c r="K738" s="48">
        <v>25639</v>
      </c>
      <c r="L738" s="47" t="s">
        <v>6602</v>
      </c>
      <c r="M738" s="47">
        <v>0</v>
      </c>
      <c r="N738" s="47" t="s">
        <v>8341</v>
      </c>
      <c r="O738" s="46">
        <v>0.55000000000000004</v>
      </c>
      <c r="P738" s="47" t="s">
        <v>8340</v>
      </c>
      <c r="Q738" s="47" t="s">
        <v>6602</v>
      </c>
      <c r="R738" s="47" t="s">
        <v>6601</v>
      </c>
      <c r="S738" s="46">
        <v>0</v>
      </c>
    </row>
    <row r="739" spans="1:19" ht="99.95" customHeight="1">
      <c r="A739" s="47" t="s">
        <v>8337</v>
      </c>
      <c r="B739" s="47" t="s">
        <v>8334</v>
      </c>
      <c r="C739" s="47" t="s">
        <v>8339</v>
      </c>
      <c r="D739" s="47" t="s">
        <v>8338</v>
      </c>
      <c r="E739" s="47" t="s">
        <v>7598</v>
      </c>
      <c r="F739" s="47" t="s">
        <v>7835</v>
      </c>
      <c r="G739" s="47" t="s">
        <v>7040</v>
      </c>
      <c r="H739" s="47">
        <v>2019</v>
      </c>
      <c r="I739" s="47" t="s">
        <v>8336</v>
      </c>
      <c r="J739" s="47">
        <v>30</v>
      </c>
      <c r="K739" s="48">
        <v>43415</v>
      </c>
      <c r="L739" s="47" t="s">
        <v>6602</v>
      </c>
      <c r="M739" s="47">
        <v>0</v>
      </c>
      <c r="N739" s="47" t="s">
        <v>8335</v>
      </c>
      <c r="O739" s="46">
        <v>0.71</v>
      </c>
      <c r="P739" s="47" t="s">
        <v>8334</v>
      </c>
      <c r="Q739" s="47" t="s">
        <v>6602</v>
      </c>
      <c r="R739" s="47" t="s">
        <v>6601</v>
      </c>
      <c r="S739" s="46">
        <v>0</v>
      </c>
    </row>
    <row r="740" spans="1:19" ht="99.95" customHeight="1">
      <c r="A740" s="47" t="s">
        <v>6602</v>
      </c>
      <c r="B740" s="47" t="s">
        <v>8333</v>
      </c>
      <c r="C740" s="47" t="s">
        <v>6602</v>
      </c>
      <c r="D740" s="47" t="s">
        <v>8333</v>
      </c>
      <c r="E740" s="47" t="s">
        <v>7492</v>
      </c>
      <c r="F740" s="47" t="s">
        <v>6719</v>
      </c>
      <c r="G740" s="47" t="s">
        <v>6719</v>
      </c>
      <c r="H740" s="47">
        <v>1996</v>
      </c>
      <c r="I740" s="47" t="s">
        <v>6602</v>
      </c>
      <c r="J740" s="47">
        <v>0</v>
      </c>
      <c r="K740" s="48">
        <v>0</v>
      </c>
      <c r="L740" s="47" t="s">
        <v>6602</v>
      </c>
      <c r="M740" s="47">
        <v>0</v>
      </c>
      <c r="N740" s="47">
        <v>0</v>
      </c>
      <c r="O740" s="46">
        <v>0.55000000000000004</v>
      </c>
      <c r="P740" s="47" t="s">
        <v>6602</v>
      </c>
      <c r="Q740" s="47" t="s">
        <v>6602</v>
      </c>
      <c r="R740" s="47" t="s">
        <v>6601</v>
      </c>
      <c r="S740" s="46">
        <v>0</v>
      </c>
    </row>
    <row r="741" spans="1:19" ht="99.95" customHeight="1">
      <c r="A741" s="47" t="s">
        <v>8330</v>
      </c>
      <c r="B741" s="47" t="s">
        <v>8327</v>
      </c>
      <c r="C741" s="47" t="s">
        <v>8332</v>
      </c>
      <c r="D741" s="47" t="s">
        <v>8331</v>
      </c>
      <c r="E741" s="47" t="s">
        <v>8223</v>
      </c>
      <c r="F741" s="47" t="s">
        <v>6670</v>
      </c>
      <c r="G741" s="47" t="s">
        <v>6669</v>
      </c>
      <c r="H741" s="47">
        <v>2019</v>
      </c>
      <c r="I741" s="47" t="s">
        <v>8329</v>
      </c>
      <c r="J741" s="47">
        <v>0</v>
      </c>
      <c r="K741" s="48">
        <v>59412</v>
      </c>
      <c r="L741" s="47" t="s">
        <v>6602</v>
      </c>
      <c r="M741" s="47">
        <v>0</v>
      </c>
      <c r="N741" s="47" t="s">
        <v>8328</v>
      </c>
      <c r="O741" s="46">
        <v>0.71</v>
      </c>
      <c r="P741" s="47" t="s">
        <v>8327</v>
      </c>
      <c r="Q741" s="47" t="s">
        <v>6602</v>
      </c>
      <c r="R741" s="47" t="s">
        <v>6601</v>
      </c>
      <c r="S741" s="46">
        <v>0</v>
      </c>
    </row>
    <row r="742" spans="1:19" ht="99.95" customHeight="1">
      <c r="A742" s="47" t="s">
        <v>6602</v>
      </c>
      <c r="B742" s="47" t="s">
        <v>8326</v>
      </c>
      <c r="C742" s="47" t="s">
        <v>6602</v>
      </c>
      <c r="D742" s="47" t="s">
        <v>8326</v>
      </c>
      <c r="E742" s="47" t="s">
        <v>6720</v>
      </c>
      <c r="F742" s="47" t="s">
        <v>6719</v>
      </c>
      <c r="G742" s="47" t="s">
        <v>6719</v>
      </c>
      <c r="H742" s="47">
        <v>1996</v>
      </c>
      <c r="I742" s="47" t="s">
        <v>6602</v>
      </c>
      <c r="J742" s="47">
        <v>0</v>
      </c>
      <c r="K742" s="48">
        <v>0</v>
      </c>
      <c r="L742" s="47" t="s">
        <v>6602</v>
      </c>
      <c r="M742" s="47">
        <v>0</v>
      </c>
      <c r="N742" s="47">
        <v>0</v>
      </c>
      <c r="O742" s="46">
        <v>0.55000000000000004</v>
      </c>
      <c r="P742" s="47" t="s">
        <v>6602</v>
      </c>
      <c r="Q742" s="47" t="s">
        <v>6602</v>
      </c>
      <c r="R742" s="47" t="s">
        <v>6601</v>
      </c>
      <c r="S742" s="46">
        <v>0</v>
      </c>
    </row>
    <row r="743" spans="1:19" ht="99.95" customHeight="1">
      <c r="A743" s="47" t="s">
        <v>6602</v>
      </c>
      <c r="B743" s="47" t="s">
        <v>8325</v>
      </c>
      <c r="C743" s="47" t="s">
        <v>8325</v>
      </c>
      <c r="D743" s="47" t="s">
        <v>8325</v>
      </c>
      <c r="E743" s="47" t="s">
        <v>6720</v>
      </c>
      <c r="F743" s="47" t="s">
        <v>6719</v>
      </c>
      <c r="G743" s="47" t="s">
        <v>6719</v>
      </c>
      <c r="H743" s="47">
        <v>1996</v>
      </c>
      <c r="I743" s="47" t="s">
        <v>6602</v>
      </c>
      <c r="J743" s="47">
        <v>0</v>
      </c>
      <c r="K743" s="48">
        <v>0</v>
      </c>
      <c r="L743" s="47" t="s">
        <v>6602</v>
      </c>
      <c r="M743" s="47">
        <v>0</v>
      </c>
      <c r="N743" s="47">
        <v>0</v>
      </c>
      <c r="O743" s="46">
        <v>0.55000000000000004</v>
      </c>
      <c r="P743" s="47" t="s">
        <v>6602</v>
      </c>
      <c r="Q743" s="47" t="s">
        <v>6602</v>
      </c>
      <c r="R743" s="47" t="s">
        <v>6601</v>
      </c>
      <c r="S743" s="46">
        <v>0</v>
      </c>
    </row>
    <row r="744" spans="1:19" ht="99.95" customHeight="1">
      <c r="A744" s="47" t="s">
        <v>8322</v>
      </c>
      <c r="B744" s="47" t="s">
        <v>8319</v>
      </c>
      <c r="C744" s="47" t="s">
        <v>8324</v>
      </c>
      <c r="D744" s="47" t="s">
        <v>8323</v>
      </c>
      <c r="E744" s="47" t="s">
        <v>7484</v>
      </c>
      <c r="F744" s="47" t="s">
        <v>6642</v>
      </c>
      <c r="G744" s="47" t="s">
        <v>6678</v>
      </c>
      <c r="H744" s="47">
        <v>2018</v>
      </c>
      <c r="I744" s="47" t="s">
        <v>8321</v>
      </c>
      <c r="J744" s="47">
        <v>0</v>
      </c>
      <c r="K744" s="48">
        <v>147535</v>
      </c>
      <c r="L744" s="47" t="s">
        <v>6602</v>
      </c>
      <c r="M744" s="47">
        <v>0</v>
      </c>
      <c r="N744" s="47" t="s">
        <v>8320</v>
      </c>
      <c r="O744" s="46">
        <v>0.71</v>
      </c>
      <c r="P744" s="47" t="s">
        <v>8319</v>
      </c>
      <c r="Q744" s="47" t="s">
        <v>6646</v>
      </c>
      <c r="R744" s="47" t="s">
        <v>6601</v>
      </c>
      <c r="S744" s="46">
        <v>0</v>
      </c>
    </row>
    <row r="745" spans="1:19" ht="99.95" customHeight="1">
      <c r="A745" s="47" t="s">
        <v>6602</v>
      </c>
      <c r="B745" s="47" t="s">
        <v>8318</v>
      </c>
      <c r="C745" s="47" t="s">
        <v>8318</v>
      </c>
      <c r="D745" s="47" t="s">
        <v>8318</v>
      </c>
      <c r="E745" s="47" t="s">
        <v>6720</v>
      </c>
      <c r="F745" s="47" t="s">
        <v>6719</v>
      </c>
      <c r="G745" s="47" t="s">
        <v>6719</v>
      </c>
      <c r="H745" s="47">
        <v>1996</v>
      </c>
      <c r="I745" s="47" t="s">
        <v>6602</v>
      </c>
      <c r="J745" s="47">
        <v>0</v>
      </c>
      <c r="K745" s="48">
        <v>0</v>
      </c>
      <c r="L745" s="47" t="s">
        <v>6602</v>
      </c>
      <c r="M745" s="47">
        <v>0</v>
      </c>
      <c r="N745" s="47">
        <v>0</v>
      </c>
      <c r="O745" s="46">
        <v>0.55000000000000004</v>
      </c>
      <c r="P745" s="47" t="s">
        <v>6602</v>
      </c>
      <c r="Q745" s="47" t="s">
        <v>6602</v>
      </c>
      <c r="R745" s="47" t="s">
        <v>6601</v>
      </c>
      <c r="S745" s="46">
        <v>0</v>
      </c>
    </row>
    <row r="746" spans="1:19" ht="99.95" customHeight="1">
      <c r="A746" s="47" t="s">
        <v>8315</v>
      </c>
      <c r="B746" s="47" t="s">
        <v>8312</v>
      </c>
      <c r="C746" s="47" t="s">
        <v>8317</v>
      </c>
      <c r="D746" s="47" t="s">
        <v>8316</v>
      </c>
      <c r="E746" s="47" t="s">
        <v>8210</v>
      </c>
      <c r="F746" s="47" t="s">
        <v>6642</v>
      </c>
      <c r="G746" s="47" t="s">
        <v>6641</v>
      </c>
      <c r="H746" s="47">
        <v>2018</v>
      </c>
      <c r="I746" s="47" t="s">
        <v>8314</v>
      </c>
      <c r="J746" s="47">
        <v>0</v>
      </c>
      <c r="K746" s="48">
        <v>71598</v>
      </c>
      <c r="L746" s="47" t="s">
        <v>6602</v>
      </c>
      <c r="M746" s="47">
        <v>0</v>
      </c>
      <c r="N746" s="47" t="s">
        <v>8313</v>
      </c>
      <c r="O746" s="46">
        <v>0.71</v>
      </c>
      <c r="P746" s="47" t="s">
        <v>8312</v>
      </c>
      <c r="Q746" s="47" t="s">
        <v>6602</v>
      </c>
      <c r="R746" s="47" t="s">
        <v>6601</v>
      </c>
      <c r="S746" s="46">
        <v>0</v>
      </c>
    </row>
    <row r="747" spans="1:19" ht="99.95" customHeight="1">
      <c r="A747" s="47" t="s">
        <v>8309</v>
      </c>
      <c r="B747" s="47" t="s">
        <v>8306</v>
      </c>
      <c r="C747" s="47" t="s">
        <v>8311</v>
      </c>
      <c r="D747" s="47" t="s">
        <v>8310</v>
      </c>
      <c r="E747" s="47" t="s">
        <v>6679</v>
      </c>
      <c r="F747" s="47" t="s">
        <v>6626</v>
      </c>
      <c r="G747" s="47" t="s">
        <v>6625</v>
      </c>
      <c r="H747" s="47">
        <v>2017</v>
      </c>
      <c r="I747" s="47" t="s">
        <v>8308</v>
      </c>
      <c r="J747" s="47">
        <v>0</v>
      </c>
      <c r="K747" s="48">
        <v>124103</v>
      </c>
      <c r="L747" s="47" t="s">
        <v>6602</v>
      </c>
      <c r="M747" s="47">
        <v>0</v>
      </c>
      <c r="N747" s="47" t="s">
        <v>8307</v>
      </c>
      <c r="O747" s="46">
        <v>0.71</v>
      </c>
      <c r="P747" s="47" t="s">
        <v>8306</v>
      </c>
      <c r="Q747" s="47" t="s">
        <v>6602</v>
      </c>
      <c r="R747" s="47" t="s">
        <v>6601</v>
      </c>
      <c r="S747" s="46">
        <v>0</v>
      </c>
    </row>
    <row r="748" spans="1:19" ht="99.95" customHeight="1">
      <c r="A748" s="47" t="s">
        <v>8303</v>
      </c>
      <c r="B748" s="47" t="s">
        <v>8300</v>
      </c>
      <c r="C748" s="47" t="s">
        <v>8305</v>
      </c>
      <c r="D748" s="47" t="s">
        <v>8304</v>
      </c>
      <c r="E748" s="47" t="s">
        <v>6757</v>
      </c>
      <c r="F748" s="47" t="s">
        <v>6617</v>
      </c>
      <c r="G748" s="47" t="s">
        <v>6641</v>
      </c>
      <c r="H748" s="47">
        <v>2017</v>
      </c>
      <c r="I748" s="47" t="s">
        <v>8302</v>
      </c>
      <c r="J748" s="47">
        <v>0</v>
      </c>
      <c r="K748" s="48">
        <v>65042</v>
      </c>
      <c r="L748" s="47" t="s">
        <v>6602</v>
      </c>
      <c r="M748" s="47">
        <v>0</v>
      </c>
      <c r="N748" s="47" t="s">
        <v>8301</v>
      </c>
      <c r="O748" s="46">
        <v>0.71</v>
      </c>
      <c r="P748" s="47" t="s">
        <v>8300</v>
      </c>
      <c r="Q748" s="47" t="s">
        <v>6602</v>
      </c>
      <c r="R748" s="47" t="s">
        <v>6601</v>
      </c>
      <c r="S748" s="46">
        <v>0</v>
      </c>
    </row>
    <row r="749" spans="1:19" ht="99.95" customHeight="1">
      <c r="A749" s="47" t="s">
        <v>8297</v>
      </c>
      <c r="B749" s="47" t="s">
        <v>8294</v>
      </c>
      <c r="C749" s="47" t="s">
        <v>8299</v>
      </c>
      <c r="D749" s="47" t="s">
        <v>8298</v>
      </c>
      <c r="E749" s="47" t="s">
        <v>6687</v>
      </c>
      <c r="F749" s="47" t="s">
        <v>7731</v>
      </c>
      <c r="G749" s="47" t="s">
        <v>7730</v>
      </c>
      <c r="H749" s="47">
        <v>2015</v>
      </c>
      <c r="I749" s="47" t="s">
        <v>8296</v>
      </c>
      <c r="J749" s="47">
        <v>0</v>
      </c>
      <c r="K749" s="48">
        <v>10070</v>
      </c>
      <c r="L749" s="47" t="s">
        <v>6602</v>
      </c>
      <c r="M749" s="47">
        <v>0</v>
      </c>
      <c r="N749" s="47" t="s">
        <v>8295</v>
      </c>
      <c r="O749" s="46">
        <v>0.55000000000000004</v>
      </c>
      <c r="P749" s="47" t="s">
        <v>8294</v>
      </c>
      <c r="Q749" s="47" t="s">
        <v>6602</v>
      </c>
      <c r="R749" s="47" t="s">
        <v>6601</v>
      </c>
      <c r="S749" s="46">
        <v>0</v>
      </c>
    </row>
    <row r="750" spans="1:19" ht="99.95" customHeight="1">
      <c r="A750" s="47" t="s">
        <v>8291</v>
      </c>
      <c r="B750" s="47" t="s">
        <v>8288</v>
      </c>
      <c r="C750" s="47" t="s">
        <v>8293</v>
      </c>
      <c r="D750" s="47" t="s">
        <v>8292</v>
      </c>
      <c r="E750" s="47" t="s">
        <v>7149</v>
      </c>
      <c r="F750" s="47" t="s">
        <v>6642</v>
      </c>
      <c r="G750" s="47" t="s">
        <v>6641</v>
      </c>
      <c r="H750" s="47">
        <v>2019</v>
      </c>
      <c r="I750" s="47" t="s">
        <v>8290</v>
      </c>
      <c r="J750" s="47">
        <v>0</v>
      </c>
      <c r="K750" s="48">
        <v>74366</v>
      </c>
      <c r="L750" s="47" t="s">
        <v>6602</v>
      </c>
      <c r="M750" s="47">
        <v>0</v>
      </c>
      <c r="N750" s="47" t="s">
        <v>8289</v>
      </c>
      <c r="O750" s="46">
        <v>0.71</v>
      </c>
      <c r="P750" s="47" t="s">
        <v>8288</v>
      </c>
      <c r="Q750" s="47" t="s">
        <v>6602</v>
      </c>
      <c r="R750" s="47" t="s">
        <v>6601</v>
      </c>
      <c r="S750" s="46">
        <v>0</v>
      </c>
    </row>
    <row r="751" spans="1:19" ht="99.95" customHeight="1">
      <c r="A751" s="47" t="s">
        <v>6602</v>
      </c>
      <c r="B751" s="47" t="s">
        <v>8287</v>
      </c>
      <c r="C751" s="47" t="s">
        <v>6602</v>
      </c>
      <c r="D751" s="47" t="s">
        <v>8286</v>
      </c>
      <c r="E751" s="47" t="s">
        <v>6920</v>
      </c>
      <c r="F751" s="47" t="s">
        <v>6617</v>
      </c>
      <c r="G751" s="47" t="s">
        <v>7161</v>
      </c>
      <c r="H751" s="47">
        <v>2019</v>
      </c>
      <c r="I751" s="47" t="s">
        <v>6602</v>
      </c>
      <c r="J751" s="47">
        <v>24950</v>
      </c>
      <c r="K751" s="48">
        <v>24950</v>
      </c>
      <c r="L751" s="47" t="s">
        <v>6602</v>
      </c>
      <c r="M751" s="47">
        <v>0</v>
      </c>
      <c r="N751" s="47">
        <v>0</v>
      </c>
      <c r="O751" s="46">
        <v>0.71</v>
      </c>
      <c r="P751" s="47" t="s">
        <v>8285</v>
      </c>
      <c r="Q751" s="47" t="s">
        <v>6602</v>
      </c>
      <c r="R751" s="47" t="s">
        <v>6601</v>
      </c>
      <c r="S751" s="46">
        <v>0</v>
      </c>
    </row>
    <row r="752" spans="1:19" ht="99.95" customHeight="1">
      <c r="A752" s="47" t="s">
        <v>8282</v>
      </c>
      <c r="B752" s="47" t="s">
        <v>8279</v>
      </c>
      <c r="C752" s="47" t="s">
        <v>8284</v>
      </c>
      <c r="D752" s="47" t="s">
        <v>8283</v>
      </c>
      <c r="E752" s="47" t="s">
        <v>7768</v>
      </c>
      <c r="F752" s="47" t="s">
        <v>6837</v>
      </c>
      <c r="G752" s="47" t="s">
        <v>6669</v>
      </c>
      <c r="H752" s="47">
        <v>2019</v>
      </c>
      <c r="I752" s="47" t="s">
        <v>8281</v>
      </c>
      <c r="J752" s="47">
        <v>0</v>
      </c>
      <c r="K752" s="48">
        <v>76741</v>
      </c>
      <c r="L752" s="47" t="s">
        <v>6602</v>
      </c>
      <c r="M752" s="47">
        <v>0</v>
      </c>
      <c r="N752" s="47" t="s">
        <v>8280</v>
      </c>
      <c r="O752" s="46">
        <v>0.71</v>
      </c>
      <c r="P752" s="47" t="s">
        <v>8279</v>
      </c>
      <c r="Q752" s="47" t="s">
        <v>6602</v>
      </c>
      <c r="R752" s="47" t="s">
        <v>6601</v>
      </c>
      <c r="S752" s="46">
        <v>0</v>
      </c>
    </row>
    <row r="753" spans="1:19" ht="99.95" customHeight="1">
      <c r="A753" s="47" t="s">
        <v>8276</v>
      </c>
      <c r="B753" s="47" t="s">
        <v>8273</v>
      </c>
      <c r="C753" s="47" t="s">
        <v>8278</v>
      </c>
      <c r="D753" s="47" t="s">
        <v>8277</v>
      </c>
      <c r="E753" s="47" t="s">
        <v>8210</v>
      </c>
      <c r="F753" s="47" t="s">
        <v>6642</v>
      </c>
      <c r="G753" s="47" t="s">
        <v>6678</v>
      </c>
      <c r="H753" s="47">
        <v>2018</v>
      </c>
      <c r="I753" s="47" t="s">
        <v>8275</v>
      </c>
      <c r="J753" s="47">
        <v>0</v>
      </c>
      <c r="K753" s="48">
        <v>44011</v>
      </c>
      <c r="L753" s="47" t="s">
        <v>6602</v>
      </c>
      <c r="M753" s="47">
        <v>0</v>
      </c>
      <c r="N753" s="47" t="s">
        <v>8274</v>
      </c>
      <c r="O753" s="46">
        <v>0.71</v>
      </c>
      <c r="P753" s="47" t="s">
        <v>8273</v>
      </c>
      <c r="Q753" s="47" t="s">
        <v>6602</v>
      </c>
      <c r="R753" s="47" t="s">
        <v>6601</v>
      </c>
      <c r="S753" s="46">
        <v>0</v>
      </c>
    </row>
    <row r="754" spans="1:19" ht="99.95" customHeight="1">
      <c r="A754" s="47" t="s">
        <v>8269</v>
      </c>
      <c r="B754" s="47" t="s">
        <v>8266</v>
      </c>
      <c r="C754" s="47" t="s">
        <v>8272</v>
      </c>
      <c r="D754" s="47" t="s">
        <v>8271</v>
      </c>
      <c r="E754" s="47" t="s">
        <v>8270</v>
      </c>
      <c r="F754" s="47" t="s">
        <v>6642</v>
      </c>
      <c r="G754" s="47" t="s">
        <v>6641</v>
      </c>
      <c r="H754" s="47">
        <v>2020</v>
      </c>
      <c r="I754" s="47" t="s">
        <v>8268</v>
      </c>
      <c r="J754" s="47">
        <v>48000</v>
      </c>
      <c r="K754" s="48">
        <v>68868</v>
      </c>
      <c r="L754" s="47" t="s">
        <v>6602</v>
      </c>
      <c r="M754" s="47">
        <v>0</v>
      </c>
      <c r="N754" s="47" t="s">
        <v>8267</v>
      </c>
      <c r="O754" s="46">
        <v>0.71</v>
      </c>
      <c r="P754" s="47" t="s">
        <v>8266</v>
      </c>
      <c r="Q754" s="47" t="s">
        <v>6602</v>
      </c>
      <c r="R754" s="47" t="s">
        <v>6601</v>
      </c>
      <c r="S754" s="46">
        <v>0</v>
      </c>
    </row>
    <row r="755" spans="1:19" ht="99.95" customHeight="1">
      <c r="A755" s="47" t="s">
        <v>6602</v>
      </c>
      <c r="B755" s="47" t="s">
        <v>8265</v>
      </c>
      <c r="C755" s="47" t="s">
        <v>8265</v>
      </c>
      <c r="D755" s="47" t="s">
        <v>8265</v>
      </c>
      <c r="E755" s="47" t="s">
        <v>6720</v>
      </c>
      <c r="F755" s="47" t="s">
        <v>6719</v>
      </c>
      <c r="G755" s="47" t="s">
        <v>6719</v>
      </c>
      <c r="H755" s="47">
        <v>1996</v>
      </c>
      <c r="I755" s="47" t="s">
        <v>6602</v>
      </c>
      <c r="J755" s="47">
        <v>0</v>
      </c>
      <c r="K755" s="48">
        <v>0</v>
      </c>
      <c r="L755" s="47" t="s">
        <v>6602</v>
      </c>
      <c r="M755" s="47">
        <v>0</v>
      </c>
      <c r="N755" s="47">
        <v>0</v>
      </c>
      <c r="O755" s="46">
        <v>0.55000000000000004</v>
      </c>
      <c r="P755" s="47" t="s">
        <v>6602</v>
      </c>
      <c r="Q755" s="47" t="s">
        <v>6602</v>
      </c>
      <c r="R755" s="47" t="s">
        <v>6601</v>
      </c>
      <c r="S755" s="46">
        <v>0</v>
      </c>
    </row>
    <row r="756" spans="1:19" ht="99.95" customHeight="1">
      <c r="A756" s="47" t="s">
        <v>8262</v>
      </c>
      <c r="B756" s="47" t="s">
        <v>8259</v>
      </c>
      <c r="C756" s="47" t="s">
        <v>8264</v>
      </c>
      <c r="D756" s="47" t="s">
        <v>8263</v>
      </c>
      <c r="E756" s="47" t="s">
        <v>7678</v>
      </c>
      <c r="F756" s="47" t="s">
        <v>6732</v>
      </c>
      <c r="G756" s="47" t="s">
        <v>7421</v>
      </c>
      <c r="H756" s="47">
        <v>2021</v>
      </c>
      <c r="I756" s="47" t="s">
        <v>8261</v>
      </c>
      <c r="J756" s="47">
        <v>16758</v>
      </c>
      <c r="K756" s="48">
        <v>22009</v>
      </c>
      <c r="L756" s="47" t="s">
        <v>6602</v>
      </c>
      <c r="M756" s="47">
        <v>0</v>
      </c>
      <c r="N756" s="47" t="s">
        <v>8260</v>
      </c>
      <c r="O756" s="46">
        <v>0.55000000000000004</v>
      </c>
      <c r="P756" s="47" t="s">
        <v>8259</v>
      </c>
      <c r="Q756" s="47" t="s">
        <v>6602</v>
      </c>
      <c r="R756" s="47" t="s">
        <v>6601</v>
      </c>
      <c r="S756" s="46">
        <v>0</v>
      </c>
    </row>
    <row r="757" spans="1:19" ht="99.95" customHeight="1">
      <c r="A757" s="47" t="s">
        <v>8255</v>
      </c>
      <c r="B757" s="47" t="s">
        <v>8252</v>
      </c>
      <c r="C757" s="47" t="s">
        <v>8258</v>
      </c>
      <c r="D757" s="47" t="s">
        <v>8257</v>
      </c>
      <c r="E757" s="47" t="s">
        <v>8256</v>
      </c>
      <c r="F757" s="47" t="s">
        <v>6642</v>
      </c>
      <c r="G757" s="47" t="s">
        <v>6641</v>
      </c>
      <c r="H757" s="47">
        <v>2018</v>
      </c>
      <c r="I757" s="47" t="s">
        <v>8254</v>
      </c>
      <c r="J757" s="47">
        <v>0</v>
      </c>
      <c r="K757" s="48">
        <v>15413</v>
      </c>
      <c r="L757" s="47" t="s">
        <v>6602</v>
      </c>
      <c r="M757" s="47">
        <v>0</v>
      </c>
      <c r="N757" s="47" t="s">
        <v>8253</v>
      </c>
      <c r="O757" s="46">
        <v>0.55000000000000004</v>
      </c>
      <c r="P757" s="47" t="s">
        <v>8252</v>
      </c>
      <c r="Q757" s="47" t="s">
        <v>6602</v>
      </c>
      <c r="R757" s="47" t="s">
        <v>6601</v>
      </c>
      <c r="S757" s="46">
        <v>0</v>
      </c>
    </row>
    <row r="758" spans="1:19" ht="99.95" customHeight="1">
      <c r="A758" s="47" t="s">
        <v>8249</v>
      </c>
      <c r="B758" s="47" t="s">
        <v>8246</v>
      </c>
      <c r="C758" s="47" t="s">
        <v>8251</v>
      </c>
      <c r="D758" s="47" t="s">
        <v>8250</v>
      </c>
      <c r="E758" s="47" t="s">
        <v>7335</v>
      </c>
      <c r="F758" s="47" t="s">
        <v>6670</v>
      </c>
      <c r="G758" s="47" t="s">
        <v>6669</v>
      </c>
      <c r="H758" s="47">
        <v>2019</v>
      </c>
      <c r="I758" s="47" t="s">
        <v>8248</v>
      </c>
      <c r="J758" s="47">
        <v>0</v>
      </c>
      <c r="K758" s="48">
        <v>63368</v>
      </c>
      <c r="L758" s="47" t="s">
        <v>6602</v>
      </c>
      <c r="M758" s="47">
        <v>0</v>
      </c>
      <c r="N758" s="47" t="s">
        <v>8247</v>
      </c>
      <c r="O758" s="46">
        <v>0.71</v>
      </c>
      <c r="P758" s="47" t="s">
        <v>8246</v>
      </c>
      <c r="Q758" s="47" t="s">
        <v>6602</v>
      </c>
      <c r="R758" s="47" t="s">
        <v>6601</v>
      </c>
      <c r="S758" s="46">
        <v>0</v>
      </c>
    </row>
    <row r="759" spans="1:19" ht="99.95" customHeight="1">
      <c r="A759" s="47" t="s">
        <v>8243</v>
      </c>
      <c r="B759" s="47" t="s">
        <v>8240</v>
      </c>
      <c r="C759" s="47" t="s">
        <v>8245</v>
      </c>
      <c r="D759" s="47" t="s">
        <v>8244</v>
      </c>
      <c r="E759" s="47" t="s">
        <v>7335</v>
      </c>
      <c r="F759" s="47" t="s">
        <v>6626</v>
      </c>
      <c r="G759" s="47" t="s">
        <v>6625</v>
      </c>
      <c r="H759" s="47">
        <v>2021</v>
      </c>
      <c r="I759" s="47" t="s">
        <v>8242</v>
      </c>
      <c r="J759" s="47">
        <v>34328</v>
      </c>
      <c r="K759" s="48">
        <v>39125</v>
      </c>
      <c r="L759" s="47" t="s">
        <v>6602</v>
      </c>
      <c r="M759" s="47">
        <v>0</v>
      </c>
      <c r="N759" s="47" t="s">
        <v>8241</v>
      </c>
      <c r="O759" s="46">
        <v>0.55000000000000004</v>
      </c>
      <c r="P759" s="47" t="s">
        <v>8240</v>
      </c>
      <c r="Q759" s="47" t="s">
        <v>6602</v>
      </c>
      <c r="R759" s="47" t="s">
        <v>6601</v>
      </c>
      <c r="S759" s="46">
        <v>0</v>
      </c>
    </row>
    <row r="760" spans="1:19" ht="99.95" customHeight="1">
      <c r="A760" s="47" t="s">
        <v>8236</v>
      </c>
      <c r="B760" s="47" t="s">
        <v>8233</v>
      </c>
      <c r="C760" s="47" t="s">
        <v>6602</v>
      </c>
      <c r="D760" s="47" t="s">
        <v>8239</v>
      </c>
      <c r="E760" s="47" t="s">
        <v>8238</v>
      </c>
      <c r="F760" s="47" t="s">
        <v>7876</v>
      </c>
      <c r="G760" s="47" t="s">
        <v>8237</v>
      </c>
      <c r="H760" s="47">
        <v>2015</v>
      </c>
      <c r="I760" s="47" t="s">
        <v>8235</v>
      </c>
      <c r="J760" s="47">
        <v>64500</v>
      </c>
      <c r="K760" s="48">
        <v>74334</v>
      </c>
      <c r="L760" s="47" t="s">
        <v>6602</v>
      </c>
      <c r="M760" s="47">
        <v>0</v>
      </c>
      <c r="N760" s="47" t="s">
        <v>8234</v>
      </c>
      <c r="O760" s="46">
        <v>0.71</v>
      </c>
      <c r="P760" s="47" t="s">
        <v>8233</v>
      </c>
      <c r="Q760" s="47" t="s">
        <v>6602</v>
      </c>
      <c r="R760" s="47" t="s">
        <v>6601</v>
      </c>
      <c r="S760" s="46">
        <v>0</v>
      </c>
    </row>
    <row r="761" spans="1:19" ht="99.95" customHeight="1">
      <c r="A761" s="47" t="s">
        <v>8229</v>
      </c>
      <c r="B761" s="47" t="s">
        <v>8226</v>
      </c>
      <c r="C761" s="47" t="s">
        <v>8232</v>
      </c>
      <c r="D761" s="47" t="s">
        <v>8231</v>
      </c>
      <c r="E761" s="47" t="s">
        <v>8230</v>
      </c>
      <c r="F761" s="47" t="s">
        <v>6642</v>
      </c>
      <c r="G761" s="47" t="s">
        <v>6678</v>
      </c>
      <c r="H761" s="47">
        <v>2019</v>
      </c>
      <c r="I761" s="47" t="s">
        <v>8228</v>
      </c>
      <c r="J761" s="47">
        <v>0</v>
      </c>
      <c r="K761" s="48">
        <v>11788</v>
      </c>
      <c r="L761" s="47" t="s">
        <v>6602</v>
      </c>
      <c r="M761" s="47">
        <v>0</v>
      </c>
      <c r="N761" s="47" t="s">
        <v>8227</v>
      </c>
      <c r="O761" s="46">
        <v>0.55000000000000004</v>
      </c>
      <c r="P761" s="47" t="s">
        <v>8226</v>
      </c>
      <c r="Q761" s="47" t="s">
        <v>6602</v>
      </c>
      <c r="R761" s="47" t="s">
        <v>6601</v>
      </c>
      <c r="S761" s="46">
        <v>0</v>
      </c>
    </row>
    <row r="762" spans="1:19" ht="99.95" customHeight="1">
      <c r="A762" s="47" t="s">
        <v>8222</v>
      </c>
      <c r="B762" s="47" t="s">
        <v>8219</v>
      </c>
      <c r="C762" s="47" t="s">
        <v>8225</v>
      </c>
      <c r="D762" s="47" t="s">
        <v>8224</v>
      </c>
      <c r="E762" s="47" t="s">
        <v>8223</v>
      </c>
      <c r="F762" s="47" t="s">
        <v>6608</v>
      </c>
      <c r="G762" s="47" t="s">
        <v>6764</v>
      </c>
      <c r="H762" s="47">
        <v>2019</v>
      </c>
      <c r="I762" s="47" t="s">
        <v>8221</v>
      </c>
      <c r="J762" s="47">
        <v>0</v>
      </c>
      <c r="K762" s="48">
        <v>113898</v>
      </c>
      <c r="L762" s="47" t="s">
        <v>6602</v>
      </c>
      <c r="M762" s="47">
        <v>0</v>
      </c>
      <c r="N762" s="47" t="s">
        <v>8220</v>
      </c>
      <c r="O762" s="46">
        <v>0.71</v>
      </c>
      <c r="P762" s="47" t="s">
        <v>8219</v>
      </c>
      <c r="Q762" s="47" t="s">
        <v>6602</v>
      </c>
      <c r="R762" s="47" t="s">
        <v>6601</v>
      </c>
      <c r="S762" s="46">
        <v>0</v>
      </c>
    </row>
    <row r="763" spans="1:19" ht="99.95" customHeight="1">
      <c r="A763" s="47" t="s">
        <v>8216</v>
      </c>
      <c r="B763" s="47" t="s">
        <v>8213</v>
      </c>
      <c r="C763" s="47" t="s">
        <v>8218</v>
      </c>
      <c r="D763" s="47" t="s">
        <v>8217</v>
      </c>
      <c r="E763" s="47" t="s">
        <v>7104</v>
      </c>
      <c r="F763" s="47" t="s">
        <v>6626</v>
      </c>
      <c r="G763" s="47" t="s">
        <v>6844</v>
      </c>
      <c r="H763" s="47">
        <v>2021</v>
      </c>
      <c r="I763" s="47" t="s">
        <v>8215</v>
      </c>
      <c r="J763" s="47">
        <v>24772</v>
      </c>
      <c r="K763" s="48">
        <v>37083</v>
      </c>
      <c r="L763" s="47" t="s">
        <v>6602</v>
      </c>
      <c r="M763" s="47">
        <v>0</v>
      </c>
      <c r="N763" s="47" t="s">
        <v>8214</v>
      </c>
      <c r="O763" s="46">
        <v>0.55000000000000004</v>
      </c>
      <c r="P763" s="47" t="s">
        <v>8213</v>
      </c>
      <c r="Q763" s="47" t="s">
        <v>6602</v>
      </c>
      <c r="R763" s="47" t="s">
        <v>6601</v>
      </c>
      <c r="S763" s="46">
        <v>0</v>
      </c>
    </row>
    <row r="764" spans="1:19" ht="99.95" customHeight="1">
      <c r="A764" s="47" t="s">
        <v>8209</v>
      </c>
      <c r="B764" s="47" t="s">
        <v>8206</v>
      </c>
      <c r="C764" s="47" t="s">
        <v>8212</v>
      </c>
      <c r="D764" s="47" t="s">
        <v>8211</v>
      </c>
      <c r="E764" s="47" t="s">
        <v>8210</v>
      </c>
      <c r="F764" s="47" t="s">
        <v>6642</v>
      </c>
      <c r="G764" s="47" t="s">
        <v>6641</v>
      </c>
      <c r="H764" s="47">
        <v>2016</v>
      </c>
      <c r="I764" s="47" t="s">
        <v>8208</v>
      </c>
      <c r="J764" s="47">
        <v>0</v>
      </c>
      <c r="K764" s="48">
        <v>22535</v>
      </c>
      <c r="L764" s="47" t="s">
        <v>6602</v>
      </c>
      <c r="M764" s="47">
        <v>0</v>
      </c>
      <c r="N764" s="47" t="s">
        <v>8207</v>
      </c>
      <c r="O764" s="46">
        <v>0.71</v>
      </c>
      <c r="P764" s="47" t="s">
        <v>8206</v>
      </c>
      <c r="Q764" s="47" t="s">
        <v>6602</v>
      </c>
      <c r="R764" s="47" t="s">
        <v>6601</v>
      </c>
      <c r="S764" s="46">
        <v>0</v>
      </c>
    </row>
    <row r="765" spans="1:19" ht="99.95" customHeight="1">
      <c r="A765" s="47" t="s">
        <v>8203</v>
      </c>
      <c r="B765" s="47" t="s">
        <v>8200</v>
      </c>
      <c r="C765" s="47" t="s">
        <v>8205</v>
      </c>
      <c r="D765" s="47" t="s">
        <v>8204</v>
      </c>
      <c r="E765" s="47" t="s">
        <v>7335</v>
      </c>
      <c r="F765" s="47" t="s">
        <v>6670</v>
      </c>
      <c r="G765" s="47" t="s">
        <v>6669</v>
      </c>
      <c r="H765" s="47">
        <v>2019</v>
      </c>
      <c r="I765" s="47" t="s">
        <v>8202</v>
      </c>
      <c r="J765" s="47">
        <v>0</v>
      </c>
      <c r="K765" s="48">
        <v>41959</v>
      </c>
      <c r="L765" s="47" t="s">
        <v>6602</v>
      </c>
      <c r="M765" s="47">
        <v>0</v>
      </c>
      <c r="N765" s="47" t="s">
        <v>8201</v>
      </c>
      <c r="O765" s="46">
        <v>0.71</v>
      </c>
      <c r="P765" s="47" t="s">
        <v>8200</v>
      </c>
      <c r="Q765" s="47" t="s">
        <v>6602</v>
      </c>
      <c r="R765" s="47" t="s">
        <v>6601</v>
      </c>
      <c r="S765" s="46">
        <v>0</v>
      </c>
    </row>
    <row r="766" spans="1:19" ht="99.95" customHeight="1">
      <c r="A766" s="47" t="s">
        <v>8197</v>
      </c>
      <c r="B766" s="47" t="s">
        <v>8194</v>
      </c>
      <c r="C766" s="47" t="s">
        <v>6602</v>
      </c>
      <c r="D766" s="47" t="s">
        <v>8199</v>
      </c>
      <c r="E766" s="47" t="s">
        <v>8198</v>
      </c>
      <c r="F766" s="47" t="s">
        <v>6642</v>
      </c>
      <c r="G766" s="47" t="s">
        <v>6678</v>
      </c>
      <c r="H766" s="47">
        <v>2018</v>
      </c>
      <c r="I766" s="47" t="s">
        <v>8196</v>
      </c>
      <c r="J766" s="47">
        <v>0</v>
      </c>
      <c r="K766" s="48">
        <v>130729</v>
      </c>
      <c r="L766" s="47" t="s">
        <v>6602</v>
      </c>
      <c r="M766" s="47">
        <v>0</v>
      </c>
      <c r="N766" s="47" t="s">
        <v>8195</v>
      </c>
      <c r="O766" s="46">
        <v>0.71</v>
      </c>
      <c r="P766" s="47" t="s">
        <v>8194</v>
      </c>
      <c r="Q766" s="47" t="s">
        <v>6602</v>
      </c>
      <c r="R766" s="47" t="s">
        <v>6601</v>
      </c>
      <c r="S766" s="46">
        <v>0</v>
      </c>
    </row>
    <row r="767" spans="1:19" ht="99.95" customHeight="1">
      <c r="A767" s="47" t="s">
        <v>8191</v>
      </c>
      <c r="B767" s="47" t="s">
        <v>8188</v>
      </c>
      <c r="C767" s="47" t="s">
        <v>8193</v>
      </c>
      <c r="D767" s="47" t="s">
        <v>8192</v>
      </c>
      <c r="E767" s="47" t="s">
        <v>7665</v>
      </c>
      <c r="F767" s="47" t="s">
        <v>6642</v>
      </c>
      <c r="G767" s="47" t="s">
        <v>6641</v>
      </c>
      <c r="H767" s="47">
        <v>2018</v>
      </c>
      <c r="I767" s="47" t="s">
        <v>8190</v>
      </c>
      <c r="J767" s="47">
        <v>0</v>
      </c>
      <c r="K767" s="48">
        <v>131239</v>
      </c>
      <c r="L767" s="47" t="s">
        <v>6602</v>
      </c>
      <c r="M767" s="47">
        <v>0</v>
      </c>
      <c r="N767" s="47" t="s">
        <v>8189</v>
      </c>
      <c r="O767" s="46">
        <v>0.71</v>
      </c>
      <c r="P767" s="47" t="s">
        <v>8188</v>
      </c>
      <c r="Q767" s="47" t="s">
        <v>6602</v>
      </c>
      <c r="R767" s="47" t="s">
        <v>6601</v>
      </c>
      <c r="S767" s="46">
        <v>0</v>
      </c>
    </row>
    <row r="768" spans="1:19" ht="99.95" customHeight="1">
      <c r="A768" s="47" t="s">
        <v>8185</v>
      </c>
      <c r="B768" s="47" t="s">
        <v>8182</v>
      </c>
      <c r="C768" s="47" t="s">
        <v>8187</v>
      </c>
      <c r="D768" s="47" t="s">
        <v>8186</v>
      </c>
      <c r="E768" s="47" t="s">
        <v>6956</v>
      </c>
      <c r="F768" s="47" t="s">
        <v>7835</v>
      </c>
      <c r="G768" s="47" t="s">
        <v>7040</v>
      </c>
      <c r="H768" s="47">
        <v>2015</v>
      </c>
      <c r="I768" s="47" t="s">
        <v>8184</v>
      </c>
      <c r="J768" s="47">
        <v>0</v>
      </c>
      <c r="K768" s="48">
        <v>11716</v>
      </c>
      <c r="L768" s="47" t="s">
        <v>6602</v>
      </c>
      <c r="M768" s="47">
        <v>0</v>
      </c>
      <c r="N768" s="47" t="s">
        <v>8183</v>
      </c>
      <c r="O768" s="46">
        <v>0.55000000000000004</v>
      </c>
      <c r="P768" s="47" t="s">
        <v>8182</v>
      </c>
      <c r="Q768" s="47" t="s">
        <v>6602</v>
      </c>
      <c r="R768" s="47" t="s">
        <v>6601</v>
      </c>
      <c r="S768" s="46">
        <v>0</v>
      </c>
    </row>
    <row r="769" spans="1:19" ht="99.95" customHeight="1">
      <c r="A769" s="47" t="s">
        <v>8179</v>
      </c>
      <c r="B769" s="47" t="s">
        <v>8176</v>
      </c>
      <c r="C769" s="47" t="s">
        <v>8181</v>
      </c>
      <c r="D769" s="47" t="s">
        <v>8180</v>
      </c>
      <c r="E769" s="47" t="s">
        <v>7738</v>
      </c>
      <c r="F769" s="47" t="s">
        <v>6642</v>
      </c>
      <c r="G769" s="47" t="s">
        <v>6678</v>
      </c>
      <c r="H769" s="47">
        <v>2019</v>
      </c>
      <c r="I769" s="47" t="s">
        <v>8178</v>
      </c>
      <c r="J769" s="47">
        <v>0</v>
      </c>
      <c r="K769" s="48">
        <v>101887</v>
      </c>
      <c r="L769" s="47" t="s">
        <v>6602</v>
      </c>
      <c r="M769" s="47">
        <v>0</v>
      </c>
      <c r="N769" s="47" t="s">
        <v>8177</v>
      </c>
      <c r="O769" s="46">
        <v>0.71</v>
      </c>
      <c r="P769" s="47" t="s">
        <v>8176</v>
      </c>
      <c r="Q769" s="47" t="s">
        <v>6602</v>
      </c>
      <c r="R769" s="47" t="s">
        <v>6601</v>
      </c>
      <c r="S769" s="46">
        <v>0</v>
      </c>
    </row>
    <row r="770" spans="1:19" ht="99.95" customHeight="1">
      <c r="A770" s="47" t="s">
        <v>8172</v>
      </c>
      <c r="B770" s="47" t="s">
        <v>8169</v>
      </c>
      <c r="C770" s="47" t="s">
        <v>8175</v>
      </c>
      <c r="D770" s="47" t="s">
        <v>8174</v>
      </c>
      <c r="E770" s="47" t="s">
        <v>8173</v>
      </c>
      <c r="F770" s="47" t="s">
        <v>6670</v>
      </c>
      <c r="G770" s="47" t="s">
        <v>6669</v>
      </c>
      <c r="H770" s="47">
        <v>2020</v>
      </c>
      <c r="I770" s="47" t="s">
        <v>8171</v>
      </c>
      <c r="J770" s="47">
        <v>0</v>
      </c>
      <c r="K770" s="48">
        <v>10044</v>
      </c>
      <c r="L770" s="47" t="s">
        <v>6602</v>
      </c>
      <c r="M770" s="47">
        <v>0</v>
      </c>
      <c r="N770" s="47" t="s">
        <v>8170</v>
      </c>
      <c r="O770" s="46">
        <v>0.55000000000000004</v>
      </c>
      <c r="P770" s="47" t="s">
        <v>8169</v>
      </c>
      <c r="Q770" s="47" t="s">
        <v>6602</v>
      </c>
      <c r="R770" s="47" t="s">
        <v>6601</v>
      </c>
      <c r="S770" s="46">
        <v>0</v>
      </c>
    </row>
    <row r="771" spans="1:19" ht="99.95" customHeight="1">
      <c r="A771" s="47" t="s">
        <v>6602</v>
      </c>
      <c r="B771" s="47" t="s">
        <v>8168</v>
      </c>
      <c r="C771" s="47" t="s">
        <v>8168</v>
      </c>
      <c r="D771" s="47" t="s">
        <v>8168</v>
      </c>
      <c r="E771" s="47" t="s">
        <v>6720</v>
      </c>
      <c r="F771" s="47" t="s">
        <v>6719</v>
      </c>
      <c r="G771" s="47" t="s">
        <v>6719</v>
      </c>
      <c r="H771" s="47">
        <v>1996</v>
      </c>
      <c r="I771" s="47" t="s">
        <v>6602</v>
      </c>
      <c r="J771" s="47">
        <v>0</v>
      </c>
      <c r="K771" s="48">
        <v>0</v>
      </c>
      <c r="L771" s="47" t="s">
        <v>6602</v>
      </c>
      <c r="M771" s="47">
        <v>0</v>
      </c>
      <c r="N771" s="47">
        <v>0</v>
      </c>
      <c r="O771" s="46">
        <v>0.55000000000000004</v>
      </c>
      <c r="P771" s="47" t="s">
        <v>6602</v>
      </c>
      <c r="Q771" s="47" t="s">
        <v>6602</v>
      </c>
      <c r="R771" s="47" t="s">
        <v>6601</v>
      </c>
      <c r="S771" s="46">
        <v>0</v>
      </c>
    </row>
    <row r="772" spans="1:19" ht="99.95" customHeight="1">
      <c r="A772" s="47" t="s">
        <v>8165</v>
      </c>
      <c r="B772" s="47" t="s">
        <v>8162</v>
      </c>
      <c r="C772" s="47" t="s">
        <v>8167</v>
      </c>
      <c r="D772" s="47" t="s">
        <v>8166</v>
      </c>
      <c r="E772" s="47" t="s">
        <v>6687</v>
      </c>
      <c r="F772" s="47" t="s">
        <v>6837</v>
      </c>
      <c r="G772" s="47" t="s">
        <v>6669</v>
      </c>
      <c r="H772" s="47">
        <v>2019</v>
      </c>
      <c r="I772" s="47" t="s">
        <v>8164</v>
      </c>
      <c r="J772" s="47">
        <v>52121</v>
      </c>
      <c r="K772" s="48">
        <v>56020</v>
      </c>
      <c r="L772" s="47" t="s">
        <v>6602</v>
      </c>
      <c r="M772" s="47">
        <v>0</v>
      </c>
      <c r="N772" s="47" t="s">
        <v>8163</v>
      </c>
      <c r="O772" s="46">
        <v>0.55000000000000004</v>
      </c>
      <c r="P772" s="47" t="s">
        <v>8162</v>
      </c>
      <c r="Q772" s="47" t="s">
        <v>6602</v>
      </c>
      <c r="R772" s="47" t="s">
        <v>6601</v>
      </c>
      <c r="S772" s="46">
        <v>0</v>
      </c>
    </row>
    <row r="773" spans="1:19" ht="99.95" customHeight="1">
      <c r="A773" s="47" t="s">
        <v>8159</v>
      </c>
      <c r="B773" s="47" t="s">
        <v>8156</v>
      </c>
      <c r="C773" s="47" t="s">
        <v>8161</v>
      </c>
      <c r="D773" s="47" t="s">
        <v>8160</v>
      </c>
      <c r="E773" s="47" t="s">
        <v>6618</v>
      </c>
      <c r="F773" s="47" t="s">
        <v>6732</v>
      </c>
      <c r="G773" s="47" t="s">
        <v>6625</v>
      </c>
      <c r="H773" s="47">
        <v>2021</v>
      </c>
      <c r="I773" s="47" t="s">
        <v>8158</v>
      </c>
      <c r="J773" s="47">
        <v>18618</v>
      </c>
      <c r="K773" s="48">
        <v>29030</v>
      </c>
      <c r="L773" s="47" t="s">
        <v>6602</v>
      </c>
      <c r="M773" s="47">
        <v>0</v>
      </c>
      <c r="N773" s="47" t="s">
        <v>8157</v>
      </c>
      <c r="O773" s="46">
        <v>0.55000000000000004</v>
      </c>
      <c r="P773" s="47" t="s">
        <v>8156</v>
      </c>
      <c r="Q773" s="47" t="s">
        <v>6602</v>
      </c>
      <c r="R773" s="47" t="s">
        <v>6601</v>
      </c>
      <c r="S773" s="46">
        <v>0</v>
      </c>
    </row>
    <row r="774" spans="1:19" ht="99.95" customHeight="1">
      <c r="A774" s="47" t="s">
        <v>8150</v>
      </c>
      <c r="B774" s="47" t="s">
        <v>8155</v>
      </c>
      <c r="C774" s="47" t="s">
        <v>8154</v>
      </c>
      <c r="D774" s="47" t="s">
        <v>8153</v>
      </c>
      <c r="E774" s="47" t="s">
        <v>7379</v>
      </c>
      <c r="F774" s="47" t="s">
        <v>8152</v>
      </c>
      <c r="G774" s="47" t="s">
        <v>8151</v>
      </c>
      <c r="H774" s="47">
        <v>2012</v>
      </c>
      <c r="I774" s="47" t="s">
        <v>8149</v>
      </c>
      <c r="J774" s="47">
        <v>0</v>
      </c>
      <c r="K774" s="48">
        <v>24598</v>
      </c>
      <c r="L774" s="47" t="s">
        <v>6602</v>
      </c>
      <c r="M774" s="47">
        <v>0</v>
      </c>
      <c r="N774" s="47" t="s">
        <v>8148</v>
      </c>
      <c r="O774" s="46">
        <v>0.71</v>
      </c>
      <c r="P774" s="47" t="s">
        <v>6602</v>
      </c>
      <c r="Q774" s="47" t="s">
        <v>6602</v>
      </c>
      <c r="R774" s="47" t="s">
        <v>6601</v>
      </c>
      <c r="S774" s="46">
        <v>0</v>
      </c>
    </row>
    <row r="775" spans="1:19" ht="99.95" customHeight="1">
      <c r="A775" s="47" t="s">
        <v>8145</v>
      </c>
      <c r="B775" s="47" t="s">
        <v>8142</v>
      </c>
      <c r="C775" s="47" t="s">
        <v>8147</v>
      </c>
      <c r="D775" s="47" t="s">
        <v>8146</v>
      </c>
      <c r="E775" s="47" t="s">
        <v>6869</v>
      </c>
      <c r="F775" s="47" t="s">
        <v>6670</v>
      </c>
      <c r="G775" s="47" t="s">
        <v>6669</v>
      </c>
      <c r="H775" s="47">
        <v>2019</v>
      </c>
      <c r="I775" s="47" t="s">
        <v>8144</v>
      </c>
      <c r="J775" s="47">
        <v>39578</v>
      </c>
      <c r="K775" s="48">
        <v>93451</v>
      </c>
      <c r="L775" s="47" t="s">
        <v>6602</v>
      </c>
      <c r="M775" s="47">
        <v>0</v>
      </c>
      <c r="N775" s="47" t="s">
        <v>8143</v>
      </c>
      <c r="O775" s="46">
        <v>0.71</v>
      </c>
      <c r="P775" s="47" t="s">
        <v>8142</v>
      </c>
      <c r="Q775" s="47" t="s">
        <v>6602</v>
      </c>
      <c r="R775" s="47" t="s">
        <v>6601</v>
      </c>
      <c r="S775" s="46">
        <v>0</v>
      </c>
    </row>
    <row r="776" spans="1:19" ht="99.95" customHeight="1">
      <c r="A776" s="47" t="s">
        <v>8139</v>
      </c>
      <c r="B776" s="47" t="s">
        <v>8136</v>
      </c>
      <c r="C776" s="47" t="s">
        <v>8141</v>
      </c>
      <c r="D776" s="47" t="s">
        <v>8140</v>
      </c>
      <c r="E776" s="47" t="s">
        <v>7335</v>
      </c>
      <c r="F776" s="47" t="s">
        <v>6670</v>
      </c>
      <c r="G776" s="47" t="s">
        <v>6669</v>
      </c>
      <c r="H776" s="47">
        <v>2019</v>
      </c>
      <c r="I776" s="47" t="s">
        <v>8138</v>
      </c>
      <c r="J776" s="47">
        <v>0</v>
      </c>
      <c r="K776" s="48">
        <v>39333</v>
      </c>
      <c r="L776" s="47" t="s">
        <v>6602</v>
      </c>
      <c r="M776" s="47">
        <v>0</v>
      </c>
      <c r="N776" s="47" t="s">
        <v>8137</v>
      </c>
      <c r="O776" s="46">
        <v>0.71</v>
      </c>
      <c r="P776" s="47" t="s">
        <v>8136</v>
      </c>
      <c r="Q776" s="47" t="s">
        <v>6602</v>
      </c>
      <c r="R776" s="47" t="s">
        <v>6601</v>
      </c>
      <c r="S776" s="46">
        <v>0</v>
      </c>
    </row>
    <row r="777" spans="1:19" ht="99.95" customHeight="1">
      <c r="A777" s="47" t="s">
        <v>8132</v>
      </c>
      <c r="B777" s="47" t="s">
        <v>8135</v>
      </c>
      <c r="C777" s="47" t="s">
        <v>8134</v>
      </c>
      <c r="D777" s="47" t="s">
        <v>8133</v>
      </c>
      <c r="E777" s="47" t="s">
        <v>6974</v>
      </c>
      <c r="F777" s="47" t="s">
        <v>6626</v>
      </c>
      <c r="G777" s="47" t="s">
        <v>6844</v>
      </c>
      <c r="H777" s="47">
        <v>2022</v>
      </c>
      <c r="I777" s="47" t="s">
        <v>6602</v>
      </c>
      <c r="J777" s="47">
        <v>109800</v>
      </c>
      <c r="K777" s="48">
        <v>176349</v>
      </c>
      <c r="L777" s="47" t="s">
        <v>6602</v>
      </c>
      <c r="M777" s="47">
        <v>0</v>
      </c>
      <c r="N777" s="47" t="s">
        <v>8131</v>
      </c>
      <c r="O777" s="46">
        <v>0.71</v>
      </c>
      <c r="P777" s="47" t="s">
        <v>6602</v>
      </c>
      <c r="Q777" s="47" t="s">
        <v>6602</v>
      </c>
      <c r="R777" s="47" t="s">
        <v>6601</v>
      </c>
      <c r="S777" s="46">
        <v>0</v>
      </c>
    </row>
    <row r="778" spans="1:19" ht="99.95" customHeight="1">
      <c r="A778" s="47" t="s">
        <v>8127</v>
      </c>
      <c r="B778" s="47" t="s">
        <v>8124</v>
      </c>
      <c r="C778" s="47" t="s">
        <v>8130</v>
      </c>
      <c r="D778" s="47" t="s">
        <v>8129</v>
      </c>
      <c r="E778" s="47" t="s">
        <v>8128</v>
      </c>
      <c r="F778" s="47" t="s">
        <v>6642</v>
      </c>
      <c r="G778" s="47" t="s">
        <v>6678</v>
      </c>
      <c r="H778" s="47">
        <v>2019</v>
      </c>
      <c r="I778" s="47" t="s">
        <v>8126</v>
      </c>
      <c r="J778" s="47">
        <v>0</v>
      </c>
      <c r="K778" s="48">
        <v>81983</v>
      </c>
      <c r="L778" s="47" t="s">
        <v>6602</v>
      </c>
      <c r="M778" s="47">
        <v>0</v>
      </c>
      <c r="N778" s="47" t="s">
        <v>8125</v>
      </c>
      <c r="O778" s="46">
        <v>0.71</v>
      </c>
      <c r="P778" s="47" t="s">
        <v>8124</v>
      </c>
      <c r="Q778" s="47" t="s">
        <v>6602</v>
      </c>
      <c r="R778" s="47" t="s">
        <v>6601</v>
      </c>
      <c r="S778" s="46">
        <v>0</v>
      </c>
    </row>
    <row r="779" spans="1:19" ht="99.95" customHeight="1">
      <c r="A779" s="47" t="s">
        <v>6602</v>
      </c>
      <c r="B779" s="47" t="s">
        <v>8123</v>
      </c>
      <c r="C779" s="47" t="s">
        <v>8123</v>
      </c>
      <c r="D779" s="47" t="s">
        <v>8123</v>
      </c>
      <c r="E779" s="47" t="s">
        <v>6720</v>
      </c>
      <c r="F779" s="47" t="s">
        <v>6719</v>
      </c>
      <c r="G779" s="47" t="s">
        <v>6719</v>
      </c>
      <c r="H779" s="47">
        <v>1996</v>
      </c>
      <c r="I779" s="47" t="s">
        <v>6602</v>
      </c>
      <c r="J779" s="47">
        <v>0</v>
      </c>
      <c r="K779" s="48">
        <v>0</v>
      </c>
      <c r="L779" s="47" t="s">
        <v>6602</v>
      </c>
      <c r="M779" s="47">
        <v>0</v>
      </c>
      <c r="N779" s="47">
        <v>0</v>
      </c>
      <c r="O779" s="46">
        <v>0.55000000000000004</v>
      </c>
      <c r="P779" s="47" t="s">
        <v>6602</v>
      </c>
      <c r="Q779" s="47" t="s">
        <v>6602</v>
      </c>
      <c r="R779" s="47" t="s">
        <v>6601</v>
      </c>
      <c r="S779" s="46">
        <v>0</v>
      </c>
    </row>
    <row r="780" spans="1:19" ht="99.95" customHeight="1">
      <c r="A780" s="47" t="s">
        <v>6602</v>
      </c>
      <c r="B780" s="47" t="s">
        <v>8122</v>
      </c>
      <c r="C780" s="47" t="s">
        <v>8122</v>
      </c>
      <c r="D780" s="47" t="s">
        <v>8122</v>
      </c>
      <c r="E780" s="47" t="s">
        <v>6720</v>
      </c>
      <c r="F780" s="47" t="s">
        <v>6719</v>
      </c>
      <c r="G780" s="47" t="s">
        <v>6719</v>
      </c>
      <c r="H780" s="47">
        <v>1996</v>
      </c>
      <c r="I780" s="47" t="s">
        <v>6602</v>
      </c>
      <c r="J780" s="47">
        <v>0</v>
      </c>
      <c r="K780" s="48">
        <v>0</v>
      </c>
      <c r="L780" s="47" t="s">
        <v>6602</v>
      </c>
      <c r="M780" s="47">
        <v>0</v>
      </c>
      <c r="N780" s="47">
        <v>0</v>
      </c>
      <c r="O780" s="46">
        <v>0.55000000000000004</v>
      </c>
      <c r="P780" s="47" t="s">
        <v>6602</v>
      </c>
      <c r="Q780" s="47" t="s">
        <v>6602</v>
      </c>
      <c r="R780" s="47" t="s">
        <v>6601</v>
      </c>
      <c r="S780" s="46">
        <v>0</v>
      </c>
    </row>
    <row r="781" spans="1:19" ht="99.95" customHeight="1">
      <c r="A781" s="47" t="s">
        <v>8119</v>
      </c>
      <c r="B781" s="47" t="s">
        <v>8116</v>
      </c>
      <c r="C781" s="47" t="s">
        <v>8121</v>
      </c>
      <c r="D781" s="47" t="s">
        <v>8120</v>
      </c>
      <c r="E781" s="47" t="s">
        <v>6986</v>
      </c>
      <c r="F781" s="47" t="s">
        <v>6732</v>
      </c>
      <c r="G781" s="47" t="s">
        <v>6844</v>
      </c>
      <c r="H781" s="47">
        <v>2021</v>
      </c>
      <c r="I781" s="47" t="s">
        <v>8118</v>
      </c>
      <c r="J781" s="47">
        <v>0</v>
      </c>
      <c r="K781" s="48">
        <v>48312</v>
      </c>
      <c r="L781" s="47" t="s">
        <v>6602</v>
      </c>
      <c r="M781" s="47">
        <v>0</v>
      </c>
      <c r="N781" s="47" t="s">
        <v>8117</v>
      </c>
      <c r="O781" s="46">
        <v>0.71</v>
      </c>
      <c r="P781" s="47" t="s">
        <v>8116</v>
      </c>
      <c r="Q781" s="47" t="s">
        <v>6602</v>
      </c>
      <c r="R781" s="47" t="s">
        <v>6601</v>
      </c>
      <c r="S781" s="46">
        <v>0</v>
      </c>
    </row>
    <row r="782" spans="1:19" ht="99.95" customHeight="1">
      <c r="A782" s="47" t="s">
        <v>8113</v>
      </c>
      <c r="B782" s="47" t="s">
        <v>8110</v>
      </c>
      <c r="C782" s="47" t="s">
        <v>8115</v>
      </c>
      <c r="D782" s="47" t="s">
        <v>8114</v>
      </c>
      <c r="E782" s="47" t="s">
        <v>7335</v>
      </c>
      <c r="F782" s="47" t="s">
        <v>6670</v>
      </c>
      <c r="G782" s="47" t="s">
        <v>6669</v>
      </c>
      <c r="H782" s="47">
        <v>2018</v>
      </c>
      <c r="I782" s="47" t="s">
        <v>8112</v>
      </c>
      <c r="J782" s="47">
        <v>0</v>
      </c>
      <c r="K782" s="48">
        <v>45270</v>
      </c>
      <c r="L782" s="47" t="s">
        <v>6602</v>
      </c>
      <c r="M782" s="47">
        <v>0</v>
      </c>
      <c r="N782" s="47" t="s">
        <v>8111</v>
      </c>
      <c r="O782" s="46">
        <v>0.71</v>
      </c>
      <c r="P782" s="47" t="s">
        <v>8110</v>
      </c>
      <c r="Q782" s="47" t="s">
        <v>6602</v>
      </c>
      <c r="R782" s="47" t="s">
        <v>6601</v>
      </c>
      <c r="S782" s="46">
        <v>0</v>
      </c>
    </row>
    <row r="783" spans="1:19" ht="99.95" customHeight="1">
      <c r="A783" s="47" t="s">
        <v>8107</v>
      </c>
      <c r="B783" s="47" t="s">
        <v>8103</v>
      </c>
      <c r="C783" s="47" t="s">
        <v>8109</v>
      </c>
      <c r="D783" s="47" t="s">
        <v>8108</v>
      </c>
      <c r="E783" s="47" t="s">
        <v>7234</v>
      </c>
      <c r="F783" s="47" t="s">
        <v>6626</v>
      </c>
      <c r="G783" s="47" t="s">
        <v>6625</v>
      </c>
      <c r="H783" s="47">
        <v>2021</v>
      </c>
      <c r="I783" s="47" t="s">
        <v>8106</v>
      </c>
      <c r="J783" s="47">
        <v>49219</v>
      </c>
      <c r="K783" s="48">
        <v>166931</v>
      </c>
      <c r="L783" s="47" t="s">
        <v>6602</v>
      </c>
      <c r="M783" s="47" t="s">
        <v>8105</v>
      </c>
      <c r="N783" s="47" t="s">
        <v>8104</v>
      </c>
      <c r="O783" s="46">
        <v>0.71</v>
      </c>
      <c r="P783" s="47" t="s">
        <v>8103</v>
      </c>
      <c r="Q783" s="47" t="s">
        <v>6736</v>
      </c>
      <c r="R783" s="47" t="s">
        <v>6601</v>
      </c>
      <c r="S783" s="46">
        <v>28</v>
      </c>
    </row>
    <row r="784" spans="1:19" ht="99.95" customHeight="1">
      <c r="A784" s="47" t="s">
        <v>8100</v>
      </c>
      <c r="B784" s="47" t="s">
        <v>8097</v>
      </c>
      <c r="C784" s="47" t="s">
        <v>8102</v>
      </c>
      <c r="D784" s="47" t="s">
        <v>8101</v>
      </c>
      <c r="E784" s="47" t="s">
        <v>6869</v>
      </c>
      <c r="F784" s="47" t="s">
        <v>6642</v>
      </c>
      <c r="G784" s="47" t="s">
        <v>6641</v>
      </c>
      <c r="H784" s="47">
        <v>2018</v>
      </c>
      <c r="I784" s="47" t="s">
        <v>8099</v>
      </c>
      <c r="J784" s="47">
        <v>44000</v>
      </c>
      <c r="K784" s="48">
        <v>88065</v>
      </c>
      <c r="L784" s="47" t="s">
        <v>6602</v>
      </c>
      <c r="M784" s="47">
        <v>0</v>
      </c>
      <c r="N784" s="47" t="s">
        <v>8098</v>
      </c>
      <c r="O784" s="46">
        <v>0.71</v>
      </c>
      <c r="P784" s="47" t="s">
        <v>8097</v>
      </c>
      <c r="Q784" s="47" t="s">
        <v>6602</v>
      </c>
      <c r="R784" s="47" t="s">
        <v>6601</v>
      </c>
      <c r="S784" s="46">
        <v>0</v>
      </c>
    </row>
    <row r="785" spans="1:19" ht="99.95" customHeight="1">
      <c r="A785" s="47" t="s">
        <v>8094</v>
      </c>
      <c r="B785" s="47" t="s">
        <v>8091</v>
      </c>
      <c r="C785" s="47" t="s">
        <v>8096</v>
      </c>
      <c r="D785" s="47" t="s">
        <v>8095</v>
      </c>
      <c r="E785" s="47" t="s">
        <v>7499</v>
      </c>
      <c r="F785" s="47" t="s">
        <v>6642</v>
      </c>
      <c r="G785" s="47" t="s">
        <v>6678</v>
      </c>
      <c r="H785" s="47">
        <v>2021</v>
      </c>
      <c r="I785" s="47" t="s">
        <v>8093</v>
      </c>
      <c r="J785" s="47">
        <v>25231</v>
      </c>
      <c r="K785" s="48">
        <v>152986</v>
      </c>
      <c r="L785" s="47" t="s">
        <v>6602</v>
      </c>
      <c r="M785" s="47">
        <v>0</v>
      </c>
      <c r="N785" s="47" t="s">
        <v>8092</v>
      </c>
      <c r="O785" s="46">
        <v>0.71</v>
      </c>
      <c r="P785" s="47" t="s">
        <v>8091</v>
      </c>
      <c r="Q785" s="47" t="s">
        <v>6736</v>
      </c>
      <c r="R785" s="47" t="s">
        <v>6601</v>
      </c>
      <c r="S785" s="46">
        <v>0</v>
      </c>
    </row>
    <row r="786" spans="1:19" ht="99.95" customHeight="1">
      <c r="A786" s="47" t="s">
        <v>6602</v>
      </c>
      <c r="B786" s="47" t="s">
        <v>8090</v>
      </c>
      <c r="C786" s="47" t="s">
        <v>6602</v>
      </c>
      <c r="D786" s="47" t="s">
        <v>8090</v>
      </c>
      <c r="E786" s="47" t="s">
        <v>6720</v>
      </c>
      <c r="F786" s="47" t="s">
        <v>6719</v>
      </c>
      <c r="G786" s="47" t="s">
        <v>6719</v>
      </c>
      <c r="H786" s="47">
        <v>1996</v>
      </c>
      <c r="I786" s="47" t="s">
        <v>6602</v>
      </c>
      <c r="J786" s="47">
        <v>0</v>
      </c>
      <c r="K786" s="48">
        <v>0</v>
      </c>
      <c r="L786" s="47" t="s">
        <v>6602</v>
      </c>
      <c r="M786" s="47">
        <v>0</v>
      </c>
      <c r="N786" s="47">
        <v>0</v>
      </c>
      <c r="O786" s="46">
        <v>0.55000000000000004</v>
      </c>
      <c r="P786" s="47" t="s">
        <v>6602</v>
      </c>
      <c r="Q786" s="47" t="s">
        <v>6602</v>
      </c>
      <c r="R786" s="47" t="s">
        <v>6601</v>
      </c>
      <c r="S786" s="46">
        <v>0</v>
      </c>
    </row>
    <row r="787" spans="1:19" ht="99.95" customHeight="1">
      <c r="A787" s="47" t="s">
        <v>8087</v>
      </c>
      <c r="B787" s="47" t="s">
        <v>8084</v>
      </c>
      <c r="C787" s="47" t="s">
        <v>8089</v>
      </c>
      <c r="D787" s="47" t="s">
        <v>8088</v>
      </c>
      <c r="E787" s="47" t="s">
        <v>6986</v>
      </c>
      <c r="F787" s="47" t="s">
        <v>6670</v>
      </c>
      <c r="G787" s="47" t="s">
        <v>6669</v>
      </c>
      <c r="H787" s="47">
        <v>2019</v>
      </c>
      <c r="I787" s="47" t="s">
        <v>8086</v>
      </c>
      <c r="J787" s="47">
        <v>0</v>
      </c>
      <c r="K787" s="48">
        <v>29924</v>
      </c>
      <c r="L787" s="47" t="s">
        <v>6602</v>
      </c>
      <c r="M787" s="47">
        <v>0</v>
      </c>
      <c r="N787" s="47" t="s">
        <v>8085</v>
      </c>
      <c r="O787" s="46">
        <v>0.71</v>
      </c>
      <c r="P787" s="47" t="s">
        <v>8084</v>
      </c>
      <c r="Q787" s="47" t="s">
        <v>6602</v>
      </c>
      <c r="R787" s="47" t="s">
        <v>6601</v>
      </c>
      <c r="S787" s="46">
        <v>0</v>
      </c>
    </row>
    <row r="788" spans="1:19" ht="99.95" customHeight="1">
      <c r="A788" s="47" t="s">
        <v>8081</v>
      </c>
      <c r="B788" s="47" t="s">
        <v>8083</v>
      </c>
      <c r="C788" s="47" t="s">
        <v>6602</v>
      </c>
      <c r="D788" s="47" t="s">
        <v>8082</v>
      </c>
      <c r="E788" s="47" t="s">
        <v>6701</v>
      </c>
      <c r="F788" s="47" t="s">
        <v>6642</v>
      </c>
      <c r="G788" s="47" t="s">
        <v>6641</v>
      </c>
      <c r="H788" s="47">
        <v>2021</v>
      </c>
      <c r="I788" s="47" t="s">
        <v>8080</v>
      </c>
      <c r="J788" s="47">
        <v>0</v>
      </c>
      <c r="K788" s="48">
        <v>12449</v>
      </c>
      <c r="L788" s="47" t="s">
        <v>6602</v>
      </c>
      <c r="M788" s="47">
        <v>0</v>
      </c>
      <c r="N788" s="47" t="s">
        <v>8079</v>
      </c>
      <c r="O788" s="46">
        <v>0.71</v>
      </c>
      <c r="P788" s="47" t="s">
        <v>8078</v>
      </c>
      <c r="Q788" s="47" t="s">
        <v>6602</v>
      </c>
      <c r="R788" s="47" t="s">
        <v>6601</v>
      </c>
      <c r="S788" s="46">
        <v>0</v>
      </c>
    </row>
    <row r="789" spans="1:19" ht="99.95" customHeight="1">
      <c r="A789" s="47" t="s">
        <v>8075</v>
      </c>
      <c r="B789" s="47" t="s">
        <v>8072</v>
      </c>
      <c r="C789" s="47" t="s">
        <v>8077</v>
      </c>
      <c r="D789" s="47" t="s">
        <v>8076</v>
      </c>
      <c r="E789" s="47" t="s">
        <v>7335</v>
      </c>
      <c r="F789" s="47" t="s">
        <v>6670</v>
      </c>
      <c r="G789" s="47" t="s">
        <v>6669</v>
      </c>
      <c r="H789" s="47">
        <v>2019</v>
      </c>
      <c r="I789" s="47" t="s">
        <v>8074</v>
      </c>
      <c r="J789" s="47">
        <v>0</v>
      </c>
      <c r="K789" s="48">
        <v>5951</v>
      </c>
      <c r="L789" s="47" t="s">
        <v>6602</v>
      </c>
      <c r="M789" s="47">
        <v>0</v>
      </c>
      <c r="N789" s="47" t="s">
        <v>8073</v>
      </c>
      <c r="O789" s="46">
        <v>0.71</v>
      </c>
      <c r="P789" s="47" t="s">
        <v>8072</v>
      </c>
      <c r="Q789" s="47" t="s">
        <v>6602</v>
      </c>
      <c r="R789" s="47" t="s">
        <v>6601</v>
      </c>
      <c r="S789" s="46">
        <v>0</v>
      </c>
    </row>
    <row r="790" spans="1:19" ht="99.95" customHeight="1">
      <c r="A790" s="47" t="s">
        <v>6602</v>
      </c>
      <c r="B790" s="47" t="s">
        <v>8071</v>
      </c>
      <c r="C790" s="47" t="s">
        <v>6602</v>
      </c>
      <c r="D790" s="47" t="s">
        <v>8070</v>
      </c>
      <c r="E790" s="47" t="s">
        <v>7722</v>
      </c>
      <c r="F790" s="47" t="s">
        <v>6642</v>
      </c>
      <c r="G790" s="47" t="s">
        <v>6641</v>
      </c>
      <c r="H790" s="47">
        <v>2019</v>
      </c>
      <c r="I790" s="47" t="s">
        <v>8069</v>
      </c>
      <c r="J790" s="47">
        <v>179</v>
      </c>
      <c r="K790" s="48">
        <v>97207</v>
      </c>
      <c r="L790" s="47" t="s">
        <v>6602</v>
      </c>
      <c r="M790" s="47">
        <v>0</v>
      </c>
      <c r="N790" s="47" t="s">
        <v>8068</v>
      </c>
      <c r="O790" s="46">
        <v>0.71</v>
      </c>
      <c r="P790" s="47" t="s">
        <v>8067</v>
      </c>
      <c r="Q790" s="47" t="s">
        <v>6736</v>
      </c>
      <c r="R790" s="47" t="s">
        <v>6601</v>
      </c>
      <c r="S790" s="46">
        <v>28</v>
      </c>
    </row>
    <row r="791" spans="1:19" ht="99.95" customHeight="1">
      <c r="A791" s="47" t="s">
        <v>6602</v>
      </c>
      <c r="B791" s="47" t="s">
        <v>8066</v>
      </c>
      <c r="C791" s="47" t="s">
        <v>8066</v>
      </c>
      <c r="D791" s="47" t="s">
        <v>8066</v>
      </c>
      <c r="E791" s="47" t="s">
        <v>6720</v>
      </c>
      <c r="F791" s="47" t="s">
        <v>6719</v>
      </c>
      <c r="G791" s="47" t="s">
        <v>6719</v>
      </c>
      <c r="H791" s="47">
        <v>1996</v>
      </c>
      <c r="I791" s="47" t="s">
        <v>6602</v>
      </c>
      <c r="J791" s="47">
        <v>0</v>
      </c>
      <c r="K791" s="48">
        <v>0</v>
      </c>
      <c r="L791" s="47" t="s">
        <v>6602</v>
      </c>
      <c r="M791" s="47">
        <v>0</v>
      </c>
      <c r="N791" s="47">
        <v>0</v>
      </c>
      <c r="O791" s="46">
        <v>0.55000000000000004</v>
      </c>
      <c r="P791" s="47" t="s">
        <v>6602</v>
      </c>
      <c r="Q791" s="47" t="s">
        <v>6602</v>
      </c>
      <c r="R791" s="47" t="s">
        <v>6601</v>
      </c>
      <c r="S791" s="46">
        <v>0</v>
      </c>
    </row>
    <row r="792" spans="1:19" ht="99.95" customHeight="1">
      <c r="A792" s="47" t="s">
        <v>6602</v>
      </c>
      <c r="B792" s="47" t="s">
        <v>8065</v>
      </c>
      <c r="C792" s="47" t="s">
        <v>8065</v>
      </c>
      <c r="D792" s="47" t="s">
        <v>8065</v>
      </c>
      <c r="E792" s="47" t="s">
        <v>6720</v>
      </c>
      <c r="F792" s="47" t="s">
        <v>6719</v>
      </c>
      <c r="G792" s="47" t="s">
        <v>6719</v>
      </c>
      <c r="H792" s="47">
        <v>1996</v>
      </c>
      <c r="I792" s="47" t="s">
        <v>6602</v>
      </c>
      <c r="J792" s="47">
        <v>0</v>
      </c>
      <c r="K792" s="48">
        <v>0</v>
      </c>
      <c r="L792" s="47" t="s">
        <v>6602</v>
      </c>
      <c r="M792" s="47">
        <v>0</v>
      </c>
      <c r="N792" s="47">
        <v>0</v>
      </c>
      <c r="O792" s="46">
        <v>0.55000000000000004</v>
      </c>
      <c r="P792" s="47" t="s">
        <v>6602</v>
      </c>
      <c r="Q792" s="47" t="s">
        <v>6602</v>
      </c>
      <c r="R792" s="47" t="s">
        <v>6601</v>
      </c>
      <c r="S792" s="46">
        <v>0</v>
      </c>
    </row>
    <row r="793" spans="1:19" ht="99.95" customHeight="1">
      <c r="A793" s="47" t="s">
        <v>8062</v>
      </c>
      <c r="B793" s="47" t="s">
        <v>8059</v>
      </c>
      <c r="C793" s="47" t="s">
        <v>8064</v>
      </c>
      <c r="D793" s="47" t="s">
        <v>8063</v>
      </c>
      <c r="E793" s="47" t="s">
        <v>7379</v>
      </c>
      <c r="F793" s="47" t="s">
        <v>6642</v>
      </c>
      <c r="G793" s="47" t="s">
        <v>6641</v>
      </c>
      <c r="H793" s="47">
        <v>2018</v>
      </c>
      <c r="I793" s="47" t="s">
        <v>8061</v>
      </c>
      <c r="J793" s="47">
        <v>0</v>
      </c>
      <c r="K793" s="48">
        <v>69953</v>
      </c>
      <c r="L793" s="47" t="s">
        <v>6602</v>
      </c>
      <c r="M793" s="47">
        <v>0</v>
      </c>
      <c r="N793" s="47" t="s">
        <v>8060</v>
      </c>
      <c r="O793" s="46">
        <v>0.71</v>
      </c>
      <c r="P793" s="47" t="s">
        <v>8059</v>
      </c>
      <c r="Q793" s="47" t="s">
        <v>6602</v>
      </c>
      <c r="R793" s="47" t="s">
        <v>6601</v>
      </c>
      <c r="S793" s="46">
        <v>0</v>
      </c>
    </row>
    <row r="794" spans="1:19" ht="99.95" customHeight="1">
      <c r="A794" s="47" t="s">
        <v>8056</v>
      </c>
      <c r="B794" s="47" t="s">
        <v>8053</v>
      </c>
      <c r="C794" s="47" t="s">
        <v>8058</v>
      </c>
      <c r="D794" s="47" t="s">
        <v>8057</v>
      </c>
      <c r="E794" s="47" t="s">
        <v>6869</v>
      </c>
      <c r="F794" s="47" t="s">
        <v>6642</v>
      </c>
      <c r="G794" s="47" t="s">
        <v>6678</v>
      </c>
      <c r="H794" s="47">
        <v>2018</v>
      </c>
      <c r="I794" s="47" t="s">
        <v>8055</v>
      </c>
      <c r="J794" s="47">
        <v>45211</v>
      </c>
      <c r="K794" s="48">
        <v>67983</v>
      </c>
      <c r="L794" s="47" t="s">
        <v>6602</v>
      </c>
      <c r="M794" s="47">
        <v>0</v>
      </c>
      <c r="N794" s="47" t="s">
        <v>8054</v>
      </c>
      <c r="O794" s="46">
        <v>0.71</v>
      </c>
      <c r="P794" s="47" t="s">
        <v>8053</v>
      </c>
      <c r="Q794" s="47" t="s">
        <v>6602</v>
      </c>
      <c r="R794" s="47" t="s">
        <v>6601</v>
      </c>
      <c r="S794" s="46">
        <v>0</v>
      </c>
    </row>
    <row r="795" spans="1:19" ht="99.95" customHeight="1">
      <c r="A795" s="47" t="s">
        <v>8050</v>
      </c>
      <c r="B795" s="47" t="s">
        <v>8047</v>
      </c>
      <c r="C795" s="47" t="s">
        <v>8052</v>
      </c>
      <c r="D795" s="47" t="s">
        <v>8051</v>
      </c>
      <c r="E795" s="47" t="s">
        <v>6852</v>
      </c>
      <c r="F795" s="47" t="s">
        <v>6642</v>
      </c>
      <c r="G795" s="47" t="s">
        <v>6641</v>
      </c>
      <c r="H795" s="47">
        <v>2021</v>
      </c>
      <c r="I795" s="47" t="s">
        <v>8049</v>
      </c>
      <c r="J795" s="47">
        <v>0</v>
      </c>
      <c r="K795" s="48">
        <v>4776</v>
      </c>
      <c r="L795" s="47" t="s">
        <v>6602</v>
      </c>
      <c r="M795" s="47">
        <v>0</v>
      </c>
      <c r="N795" s="47" t="s">
        <v>8048</v>
      </c>
      <c r="O795" s="46">
        <v>0.55000000000000004</v>
      </c>
      <c r="P795" s="47" t="s">
        <v>8047</v>
      </c>
      <c r="Q795" s="47" t="s">
        <v>6602</v>
      </c>
      <c r="R795" s="47" t="s">
        <v>6601</v>
      </c>
      <c r="S795" s="46">
        <v>0</v>
      </c>
    </row>
    <row r="796" spans="1:19" ht="99.95" customHeight="1">
      <c r="A796" s="47" t="s">
        <v>8044</v>
      </c>
      <c r="B796" s="47" t="s">
        <v>8041</v>
      </c>
      <c r="C796" s="47" t="s">
        <v>8046</v>
      </c>
      <c r="D796" s="47" t="s">
        <v>8045</v>
      </c>
      <c r="E796" s="47" t="s">
        <v>7169</v>
      </c>
      <c r="F796" s="47" t="s">
        <v>6642</v>
      </c>
      <c r="G796" s="47" t="s">
        <v>6641</v>
      </c>
      <c r="H796" s="47">
        <v>2018</v>
      </c>
      <c r="I796" s="47" t="s">
        <v>8043</v>
      </c>
      <c r="J796" s="47">
        <v>0</v>
      </c>
      <c r="K796" s="48">
        <v>104459</v>
      </c>
      <c r="L796" s="47" t="s">
        <v>6602</v>
      </c>
      <c r="M796" s="47">
        <v>0</v>
      </c>
      <c r="N796" s="47" t="s">
        <v>8042</v>
      </c>
      <c r="O796" s="46">
        <v>0.71</v>
      </c>
      <c r="P796" s="47" t="s">
        <v>8041</v>
      </c>
      <c r="Q796" s="47" t="s">
        <v>6602</v>
      </c>
      <c r="R796" s="47" t="s">
        <v>6601</v>
      </c>
      <c r="S796" s="46">
        <v>0</v>
      </c>
    </row>
    <row r="797" spans="1:19" ht="99.95" customHeight="1">
      <c r="A797" s="47" t="s">
        <v>8039</v>
      </c>
      <c r="B797" s="47" t="s">
        <v>8040</v>
      </c>
      <c r="C797" s="47" t="s">
        <v>8040</v>
      </c>
      <c r="D797" s="47" t="s">
        <v>8040</v>
      </c>
      <c r="E797" s="47" t="s">
        <v>7838</v>
      </c>
      <c r="F797" s="47" t="s">
        <v>6608</v>
      </c>
      <c r="G797" s="47" t="s">
        <v>6764</v>
      </c>
      <c r="H797" s="47">
        <v>2019</v>
      </c>
      <c r="I797" s="47" t="s">
        <v>6602</v>
      </c>
      <c r="J797" s="47">
        <v>0</v>
      </c>
      <c r="K797" s="48">
        <v>4806</v>
      </c>
      <c r="L797" s="47" t="s">
        <v>6602</v>
      </c>
      <c r="M797" s="47">
        <v>0</v>
      </c>
      <c r="N797" s="47" t="s">
        <v>8038</v>
      </c>
      <c r="O797" s="46">
        <v>0.55000000000000004</v>
      </c>
      <c r="P797" s="47" t="s">
        <v>6602</v>
      </c>
      <c r="Q797" s="47" t="s">
        <v>6602</v>
      </c>
      <c r="R797" s="47" t="s">
        <v>6601</v>
      </c>
      <c r="S797" s="46">
        <v>0</v>
      </c>
    </row>
    <row r="798" spans="1:19" ht="99.95" customHeight="1">
      <c r="A798" s="47" t="s">
        <v>8035</v>
      </c>
      <c r="B798" s="47" t="s">
        <v>8032</v>
      </c>
      <c r="C798" s="47" t="s">
        <v>8037</v>
      </c>
      <c r="D798" s="47" t="s">
        <v>8036</v>
      </c>
      <c r="E798" s="47" t="s">
        <v>7512</v>
      </c>
      <c r="F798" s="47" t="s">
        <v>6837</v>
      </c>
      <c r="G798" s="47" t="s">
        <v>6669</v>
      </c>
      <c r="H798" s="47">
        <v>2019</v>
      </c>
      <c r="I798" s="47" t="s">
        <v>8034</v>
      </c>
      <c r="J798" s="47">
        <v>0</v>
      </c>
      <c r="K798" s="48">
        <v>1755</v>
      </c>
      <c r="L798" s="47" t="s">
        <v>6602</v>
      </c>
      <c r="M798" s="47">
        <v>0</v>
      </c>
      <c r="N798" s="47" t="s">
        <v>8033</v>
      </c>
      <c r="O798" s="46">
        <v>0.55000000000000004</v>
      </c>
      <c r="P798" s="47" t="s">
        <v>8032</v>
      </c>
      <c r="Q798" s="47" t="s">
        <v>6602</v>
      </c>
      <c r="R798" s="47" t="s">
        <v>6601</v>
      </c>
      <c r="S798" s="46">
        <v>0</v>
      </c>
    </row>
    <row r="799" spans="1:19" ht="99.95" customHeight="1">
      <c r="A799" s="47" t="s">
        <v>8029</v>
      </c>
      <c r="B799" s="47" t="s">
        <v>8026</v>
      </c>
      <c r="C799" s="47" t="s">
        <v>8031</v>
      </c>
      <c r="D799" s="47" t="s">
        <v>8030</v>
      </c>
      <c r="E799" s="47" t="s">
        <v>6986</v>
      </c>
      <c r="F799" s="47" t="s">
        <v>6642</v>
      </c>
      <c r="G799" s="47" t="s">
        <v>6678</v>
      </c>
      <c r="H799" s="47">
        <v>2019</v>
      </c>
      <c r="I799" s="47" t="s">
        <v>8028</v>
      </c>
      <c r="J799" s="47">
        <v>15145</v>
      </c>
      <c r="K799" s="48">
        <v>25762</v>
      </c>
      <c r="L799" s="47" t="s">
        <v>6602</v>
      </c>
      <c r="M799" s="47">
        <v>0</v>
      </c>
      <c r="N799" s="47" t="s">
        <v>8027</v>
      </c>
      <c r="O799" s="46">
        <v>0.71</v>
      </c>
      <c r="P799" s="47" t="s">
        <v>8026</v>
      </c>
      <c r="Q799" s="47" t="s">
        <v>6602</v>
      </c>
      <c r="R799" s="47" t="s">
        <v>6601</v>
      </c>
      <c r="S799" s="46">
        <v>0</v>
      </c>
    </row>
    <row r="800" spans="1:19" ht="99.95" customHeight="1">
      <c r="A800" s="47" t="s">
        <v>8023</v>
      </c>
      <c r="B800" s="47" t="s">
        <v>8020</v>
      </c>
      <c r="C800" s="47" t="s">
        <v>8025</v>
      </c>
      <c r="D800" s="47" t="s">
        <v>8024</v>
      </c>
      <c r="E800" s="47" t="s">
        <v>6927</v>
      </c>
      <c r="F800" s="47" t="s">
        <v>6617</v>
      </c>
      <c r="G800" s="47" t="s">
        <v>6641</v>
      </c>
      <c r="H800" s="47">
        <v>2017</v>
      </c>
      <c r="I800" s="47" t="s">
        <v>8022</v>
      </c>
      <c r="J800" s="47">
        <v>48745</v>
      </c>
      <c r="K800" s="48">
        <v>4968</v>
      </c>
      <c r="L800" s="47" t="s">
        <v>6602</v>
      </c>
      <c r="M800" s="47">
        <v>0</v>
      </c>
      <c r="N800" s="47" t="s">
        <v>8021</v>
      </c>
      <c r="O800" s="46">
        <v>0.55000000000000004</v>
      </c>
      <c r="P800" s="47" t="s">
        <v>8020</v>
      </c>
      <c r="Q800" s="47" t="s">
        <v>6602</v>
      </c>
      <c r="R800" s="47" t="s">
        <v>6601</v>
      </c>
      <c r="S800" s="46">
        <v>0</v>
      </c>
    </row>
    <row r="801" spans="1:19" ht="99.95" customHeight="1">
      <c r="A801" s="47" t="s">
        <v>8017</v>
      </c>
      <c r="B801" s="47" t="s">
        <v>8014</v>
      </c>
      <c r="C801" s="47" t="s">
        <v>8019</v>
      </c>
      <c r="D801" s="47" t="s">
        <v>8018</v>
      </c>
      <c r="E801" s="47" t="s">
        <v>6643</v>
      </c>
      <c r="F801" s="47" t="s">
        <v>6670</v>
      </c>
      <c r="G801" s="47" t="s">
        <v>6669</v>
      </c>
      <c r="H801" s="47">
        <v>2019</v>
      </c>
      <c r="I801" s="47" t="s">
        <v>8016</v>
      </c>
      <c r="J801" s="47">
        <v>0</v>
      </c>
      <c r="K801" s="48">
        <v>32006</v>
      </c>
      <c r="L801" s="47" t="s">
        <v>6602</v>
      </c>
      <c r="M801" s="47">
        <v>0</v>
      </c>
      <c r="N801" s="47" t="s">
        <v>8015</v>
      </c>
      <c r="O801" s="46">
        <v>0.71</v>
      </c>
      <c r="P801" s="47" t="s">
        <v>8014</v>
      </c>
      <c r="Q801" s="47" t="s">
        <v>6602</v>
      </c>
      <c r="R801" s="47" t="s">
        <v>6601</v>
      </c>
      <c r="S801" s="46">
        <v>0</v>
      </c>
    </row>
    <row r="802" spans="1:19" ht="99.95" customHeight="1">
      <c r="A802" s="47" t="s">
        <v>6602</v>
      </c>
      <c r="B802" s="47" t="s">
        <v>8013</v>
      </c>
      <c r="C802" s="47" t="s">
        <v>8013</v>
      </c>
      <c r="D802" s="47" t="s">
        <v>8013</v>
      </c>
      <c r="E802" s="47" t="s">
        <v>6720</v>
      </c>
      <c r="F802" s="47" t="s">
        <v>6719</v>
      </c>
      <c r="G802" s="47" t="s">
        <v>6719</v>
      </c>
      <c r="H802" s="47">
        <v>1996</v>
      </c>
      <c r="I802" s="47" t="s">
        <v>6602</v>
      </c>
      <c r="J802" s="47">
        <v>0</v>
      </c>
      <c r="K802" s="48">
        <v>0</v>
      </c>
      <c r="L802" s="47" t="s">
        <v>6602</v>
      </c>
      <c r="M802" s="47">
        <v>0</v>
      </c>
      <c r="N802" s="47">
        <v>0</v>
      </c>
      <c r="O802" s="46">
        <v>0.55000000000000004</v>
      </c>
      <c r="P802" s="47" t="s">
        <v>6602</v>
      </c>
      <c r="Q802" s="47" t="s">
        <v>6602</v>
      </c>
      <c r="R802" s="47" t="s">
        <v>6601</v>
      </c>
      <c r="S802" s="46">
        <v>0</v>
      </c>
    </row>
    <row r="803" spans="1:19" ht="99.95" customHeight="1">
      <c r="A803" s="47" t="s">
        <v>8010</v>
      </c>
      <c r="B803" s="47" t="s">
        <v>8007</v>
      </c>
      <c r="C803" s="47" t="s">
        <v>8012</v>
      </c>
      <c r="D803" s="47" t="s">
        <v>8011</v>
      </c>
      <c r="E803" s="47" t="s">
        <v>7335</v>
      </c>
      <c r="F803" s="47" t="s">
        <v>7026</v>
      </c>
      <c r="G803" s="47" t="s">
        <v>7025</v>
      </c>
      <c r="H803" s="47">
        <v>2017</v>
      </c>
      <c r="I803" s="47" t="s">
        <v>8009</v>
      </c>
      <c r="J803" s="47">
        <v>0</v>
      </c>
      <c r="K803" s="48">
        <v>34339</v>
      </c>
      <c r="L803" s="47" t="s">
        <v>6602</v>
      </c>
      <c r="M803" s="47">
        <v>0</v>
      </c>
      <c r="N803" s="47" t="s">
        <v>8008</v>
      </c>
      <c r="O803" s="46">
        <v>0.71</v>
      </c>
      <c r="P803" s="47" t="s">
        <v>8007</v>
      </c>
      <c r="Q803" s="47" t="s">
        <v>6602</v>
      </c>
      <c r="R803" s="47" t="s">
        <v>6601</v>
      </c>
      <c r="S803" s="46">
        <v>0</v>
      </c>
    </row>
    <row r="804" spans="1:19" ht="99.95" customHeight="1">
      <c r="A804" s="47" t="s">
        <v>8004</v>
      </c>
      <c r="B804" s="47" t="s">
        <v>8001</v>
      </c>
      <c r="C804" s="47" t="s">
        <v>8006</v>
      </c>
      <c r="D804" s="47" t="s">
        <v>8005</v>
      </c>
      <c r="E804" s="47" t="s">
        <v>6986</v>
      </c>
      <c r="F804" s="47" t="s">
        <v>6642</v>
      </c>
      <c r="G804" s="47" t="s">
        <v>6678</v>
      </c>
      <c r="H804" s="47">
        <v>2018</v>
      </c>
      <c r="I804" s="47" t="s">
        <v>8003</v>
      </c>
      <c r="J804" s="47">
        <v>0</v>
      </c>
      <c r="K804" s="48">
        <v>29465</v>
      </c>
      <c r="L804" s="47" t="s">
        <v>6602</v>
      </c>
      <c r="M804" s="47">
        <v>0</v>
      </c>
      <c r="N804" s="47" t="s">
        <v>8002</v>
      </c>
      <c r="O804" s="46">
        <v>0.71</v>
      </c>
      <c r="P804" s="47" t="s">
        <v>8001</v>
      </c>
      <c r="Q804" s="47" t="s">
        <v>6602</v>
      </c>
      <c r="R804" s="47" t="s">
        <v>6601</v>
      </c>
      <c r="S804" s="46">
        <v>0</v>
      </c>
    </row>
    <row r="805" spans="1:19" ht="99.95" customHeight="1">
      <c r="A805" s="47" t="s">
        <v>7998</v>
      </c>
      <c r="B805" s="47" t="s">
        <v>7995</v>
      </c>
      <c r="C805" s="47" t="s">
        <v>8000</v>
      </c>
      <c r="D805" s="47" t="s">
        <v>7999</v>
      </c>
      <c r="E805" s="47" t="s">
        <v>6812</v>
      </c>
      <c r="F805" s="47" t="s">
        <v>6626</v>
      </c>
      <c r="G805" s="47" t="s">
        <v>6625</v>
      </c>
      <c r="H805" s="47">
        <v>2021</v>
      </c>
      <c r="I805" s="47" t="s">
        <v>7997</v>
      </c>
      <c r="J805" s="47">
        <v>0</v>
      </c>
      <c r="K805" s="48">
        <v>57063</v>
      </c>
      <c r="L805" s="47" t="s">
        <v>6602</v>
      </c>
      <c r="M805" s="47">
        <v>0</v>
      </c>
      <c r="N805" s="47" t="s">
        <v>7996</v>
      </c>
      <c r="O805" s="46">
        <v>0.71</v>
      </c>
      <c r="P805" s="47" t="s">
        <v>7995</v>
      </c>
      <c r="Q805" s="47" t="s">
        <v>6602</v>
      </c>
      <c r="R805" s="47" t="s">
        <v>6601</v>
      </c>
      <c r="S805" s="46">
        <v>0</v>
      </c>
    </row>
    <row r="806" spans="1:19" ht="99.95" customHeight="1">
      <c r="A806" s="47" t="s">
        <v>7991</v>
      </c>
      <c r="B806" s="47" t="s">
        <v>7994</v>
      </c>
      <c r="C806" s="47" t="s">
        <v>7993</v>
      </c>
      <c r="D806" s="47" t="s">
        <v>7992</v>
      </c>
      <c r="E806" s="47" t="s">
        <v>6701</v>
      </c>
      <c r="F806" s="47" t="s">
        <v>6617</v>
      </c>
      <c r="G806" s="47" t="s">
        <v>6678</v>
      </c>
      <c r="H806" s="47">
        <v>2017</v>
      </c>
      <c r="I806" s="47" t="s">
        <v>7990</v>
      </c>
      <c r="J806" s="47">
        <v>0</v>
      </c>
      <c r="K806" s="48">
        <v>2969</v>
      </c>
      <c r="L806" s="47" t="s">
        <v>6602</v>
      </c>
      <c r="M806" s="47">
        <v>0</v>
      </c>
      <c r="N806" s="47" t="s">
        <v>7989</v>
      </c>
      <c r="O806" s="46">
        <v>0.55000000000000004</v>
      </c>
      <c r="P806" s="47" t="s">
        <v>7988</v>
      </c>
      <c r="Q806" s="47" t="s">
        <v>6602</v>
      </c>
      <c r="R806" s="47" t="s">
        <v>6601</v>
      </c>
      <c r="S806" s="46">
        <v>0</v>
      </c>
    </row>
    <row r="807" spans="1:19" ht="99.95" customHeight="1">
      <c r="A807" s="47" t="s">
        <v>7985</v>
      </c>
      <c r="B807" s="47" t="s">
        <v>7982</v>
      </c>
      <c r="C807" s="47" t="s">
        <v>7987</v>
      </c>
      <c r="D807" s="47" t="s">
        <v>7986</v>
      </c>
      <c r="E807" s="47" t="s">
        <v>7208</v>
      </c>
      <c r="F807" s="47" t="s">
        <v>6626</v>
      </c>
      <c r="G807" s="47" t="s">
        <v>6625</v>
      </c>
      <c r="H807" s="47">
        <v>2021</v>
      </c>
      <c r="I807" s="47" t="s">
        <v>7984</v>
      </c>
      <c r="J807" s="47">
        <v>0</v>
      </c>
      <c r="K807" s="48">
        <v>76683</v>
      </c>
      <c r="L807" s="47" t="s">
        <v>6602</v>
      </c>
      <c r="M807" s="47">
        <v>0</v>
      </c>
      <c r="N807" s="47" t="s">
        <v>7983</v>
      </c>
      <c r="O807" s="46">
        <v>0.71</v>
      </c>
      <c r="P807" s="47" t="s">
        <v>7982</v>
      </c>
      <c r="Q807" s="47" t="s">
        <v>6646</v>
      </c>
      <c r="R807" s="47" t="s">
        <v>6601</v>
      </c>
      <c r="S807" s="46">
        <v>0</v>
      </c>
    </row>
    <row r="808" spans="1:19" ht="99.95" customHeight="1">
      <c r="A808" s="47" t="s">
        <v>7978</v>
      </c>
      <c r="B808" s="47" t="s">
        <v>7981</v>
      </c>
      <c r="C808" s="47" t="s">
        <v>7980</v>
      </c>
      <c r="D808" s="47" t="s">
        <v>7979</v>
      </c>
      <c r="E808" s="47" t="s">
        <v>7722</v>
      </c>
      <c r="F808" s="47" t="s">
        <v>6670</v>
      </c>
      <c r="G808" s="47" t="s">
        <v>6669</v>
      </c>
      <c r="H808" s="47">
        <v>2019</v>
      </c>
      <c r="I808" s="47" t="s">
        <v>7977</v>
      </c>
      <c r="J808" s="47">
        <v>0</v>
      </c>
      <c r="K808" s="48">
        <v>66167</v>
      </c>
      <c r="L808" s="47" t="s">
        <v>6602</v>
      </c>
      <c r="M808" s="47">
        <v>0</v>
      </c>
      <c r="N808" s="47" t="s">
        <v>7976</v>
      </c>
      <c r="O808" s="46">
        <v>0.71</v>
      </c>
      <c r="P808" s="47" t="s">
        <v>7975</v>
      </c>
      <c r="Q808" s="47" t="s">
        <v>6736</v>
      </c>
      <c r="R808" s="47" t="s">
        <v>6601</v>
      </c>
      <c r="S808" s="46">
        <v>20</v>
      </c>
    </row>
    <row r="809" spans="1:19" ht="99.95" customHeight="1">
      <c r="A809" s="47" t="s">
        <v>6602</v>
      </c>
      <c r="B809" s="47" t="s">
        <v>7974</v>
      </c>
      <c r="C809" s="47" t="s">
        <v>7974</v>
      </c>
      <c r="D809" s="47" t="s">
        <v>7974</v>
      </c>
      <c r="E809" s="47" t="s">
        <v>6720</v>
      </c>
      <c r="F809" s="47" t="s">
        <v>6719</v>
      </c>
      <c r="G809" s="47" t="s">
        <v>6719</v>
      </c>
      <c r="H809" s="47">
        <v>1996</v>
      </c>
      <c r="I809" s="47" t="s">
        <v>6602</v>
      </c>
      <c r="J809" s="47">
        <v>0</v>
      </c>
      <c r="K809" s="48">
        <v>0</v>
      </c>
      <c r="L809" s="47" t="s">
        <v>6602</v>
      </c>
      <c r="M809" s="47">
        <v>0</v>
      </c>
      <c r="N809" s="47">
        <v>0</v>
      </c>
      <c r="O809" s="46">
        <v>0.55000000000000004</v>
      </c>
      <c r="P809" s="47" t="s">
        <v>6602</v>
      </c>
      <c r="Q809" s="47" t="s">
        <v>6602</v>
      </c>
      <c r="R809" s="47" t="s">
        <v>6601</v>
      </c>
      <c r="S809" s="46">
        <v>0</v>
      </c>
    </row>
    <row r="810" spans="1:19" ht="99.95" customHeight="1">
      <c r="A810" s="47" t="s">
        <v>7970</v>
      </c>
      <c r="B810" s="47" t="s">
        <v>7973</v>
      </c>
      <c r="C810" s="47" t="s">
        <v>7972</v>
      </c>
      <c r="D810" s="47" t="s">
        <v>7971</v>
      </c>
      <c r="E810" s="47" t="s">
        <v>6643</v>
      </c>
      <c r="F810" s="47" t="s">
        <v>6642</v>
      </c>
      <c r="G810" s="47" t="s">
        <v>6678</v>
      </c>
      <c r="H810" s="47">
        <v>2018</v>
      </c>
      <c r="I810" s="47" t="s">
        <v>7969</v>
      </c>
      <c r="J810" s="47">
        <v>0</v>
      </c>
      <c r="K810" s="48">
        <v>50437</v>
      </c>
      <c r="L810" s="47" t="s">
        <v>6602</v>
      </c>
      <c r="M810" s="47">
        <v>0</v>
      </c>
      <c r="N810" s="47" t="s">
        <v>7968</v>
      </c>
      <c r="O810" s="46">
        <v>0.71</v>
      </c>
      <c r="P810" s="47" t="s">
        <v>6602</v>
      </c>
      <c r="Q810" s="47" t="s">
        <v>6602</v>
      </c>
      <c r="R810" s="47" t="s">
        <v>6601</v>
      </c>
      <c r="S810" s="46">
        <v>0</v>
      </c>
    </row>
    <row r="811" spans="1:19" ht="99.95" customHeight="1">
      <c r="A811" s="47" t="s">
        <v>7965</v>
      </c>
      <c r="B811" s="47" t="s">
        <v>7962</v>
      </c>
      <c r="C811" s="47" t="s">
        <v>7967</v>
      </c>
      <c r="D811" s="47" t="s">
        <v>7966</v>
      </c>
      <c r="E811" s="47" t="s">
        <v>7519</v>
      </c>
      <c r="F811" s="47" t="s">
        <v>6670</v>
      </c>
      <c r="G811" s="47" t="s">
        <v>6669</v>
      </c>
      <c r="H811" s="47">
        <v>2017</v>
      </c>
      <c r="I811" s="47" t="s">
        <v>7964</v>
      </c>
      <c r="J811" s="47">
        <v>77191</v>
      </c>
      <c r="K811" s="48">
        <v>88875</v>
      </c>
      <c r="L811" s="47" t="s">
        <v>6602</v>
      </c>
      <c r="M811" s="47">
        <v>0</v>
      </c>
      <c r="N811" s="47" t="s">
        <v>7963</v>
      </c>
      <c r="O811" s="46">
        <v>0.71</v>
      </c>
      <c r="P811" s="47" t="s">
        <v>7962</v>
      </c>
      <c r="Q811" s="47" t="s">
        <v>6602</v>
      </c>
      <c r="R811" s="47" t="s">
        <v>6601</v>
      </c>
      <c r="S811" s="46">
        <v>0</v>
      </c>
    </row>
    <row r="812" spans="1:19" ht="99.95" customHeight="1">
      <c r="A812" s="47" t="s">
        <v>7959</v>
      </c>
      <c r="B812" s="47" t="s">
        <v>7956</v>
      </c>
      <c r="C812" s="47" t="s">
        <v>7961</v>
      </c>
      <c r="D812" s="47" t="s">
        <v>7960</v>
      </c>
      <c r="E812" s="47" t="s">
        <v>7335</v>
      </c>
      <c r="F812" s="47" t="s">
        <v>7835</v>
      </c>
      <c r="G812" s="47" t="s">
        <v>7118</v>
      </c>
      <c r="H812" s="47">
        <v>2021</v>
      </c>
      <c r="I812" s="47" t="s">
        <v>7958</v>
      </c>
      <c r="J812" s="47">
        <v>900</v>
      </c>
      <c r="K812" s="48">
        <v>15047</v>
      </c>
      <c r="L812" s="47" t="s">
        <v>6602</v>
      </c>
      <c r="M812" s="47">
        <v>0</v>
      </c>
      <c r="N812" s="47" t="s">
        <v>7957</v>
      </c>
      <c r="O812" s="46">
        <v>0.71</v>
      </c>
      <c r="P812" s="47" t="s">
        <v>7956</v>
      </c>
      <c r="Q812" s="47" t="s">
        <v>6602</v>
      </c>
      <c r="R812" s="47" t="s">
        <v>6601</v>
      </c>
      <c r="S812" s="46">
        <v>0</v>
      </c>
    </row>
    <row r="813" spans="1:19" ht="99.95" customHeight="1">
      <c r="A813" s="47" t="s">
        <v>7952</v>
      </c>
      <c r="B813" s="47" t="s">
        <v>7949</v>
      </c>
      <c r="C813" s="47" t="s">
        <v>6602</v>
      </c>
      <c r="D813" s="47" t="s">
        <v>7955</v>
      </c>
      <c r="E813" s="47" t="s">
        <v>7169</v>
      </c>
      <c r="F813" s="47" t="s">
        <v>7954</v>
      </c>
      <c r="G813" s="47" t="s">
        <v>7953</v>
      </c>
      <c r="H813" s="47">
        <v>2021</v>
      </c>
      <c r="I813" s="47" t="s">
        <v>7951</v>
      </c>
      <c r="J813" s="47">
        <v>6142</v>
      </c>
      <c r="K813" s="48">
        <v>6715</v>
      </c>
      <c r="L813" s="47" t="s">
        <v>6602</v>
      </c>
      <c r="M813" s="47">
        <v>0</v>
      </c>
      <c r="N813" s="47" t="s">
        <v>7950</v>
      </c>
      <c r="O813" s="46">
        <v>0.55000000000000004</v>
      </c>
      <c r="P813" s="47" t="s">
        <v>7949</v>
      </c>
      <c r="Q813" s="47" t="s">
        <v>6602</v>
      </c>
      <c r="R813" s="47" t="s">
        <v>6601</v>
      </c>
      <c r="S813" s="46">
        <v>0</v>
      </c>
    </row>
    <row r="814" spans="1:19" ht="99.95" customHeight="1">
      <c r="A814" s="47" t="s">
        <v>7945</v>
      </c>
      <c r="B814" s="47" t="s">
        <v>7942</v>
      </c>
      <c r="C814" s="47" t="s">
        <v>7948</v>
      </c>
      <c r="D814" s="47" t="s">
        <v>7947</v>
      </c>
      <c r="E814" s="47" t="s">
        <v>7946</v>
      </c>
      <c r="F814" s="47" t="s">
        <v>6642</v>
      </c>
      <c r="G814" s="47" t="s">
        <v>6678</v>
      </c>
      <c r="H814" s="47">
        <v>2018</v>
      </c>
      <c r="I814" s="47" t="s">
        <v>7944</v>
      </c>
      <c r="J814" s="47">
        <v>0</v>
      </c>
      <c r="K814" s="48">
        <v>11361</v>
      </c>
      <c r="L814" s="47" t="s">
        <v>6602</v>
      </c>
      <c r="M814" s="47">
        <v>0</v>
      </c>
      <c r="N814" s="47" t="s">
        <v>7943</v>
      </c>
      <c r="O814" s="46">
        <v>0.55000000000000004</v>
      </c>
      <c r="P814" s="47" t="s">
        <v>7942</v>
      </c>
      <c r="Q814" s="47" t="s">
        <v>6602</v>
      </c>
      <c r="R814" s="47" t="s">
        <v>6601</v>
      </c>
      <c r="S814" s="46">
        <v>0</v>
      </c>
    </row>
    <row r="815" spans="1:19" ht="99.95" customHeight="1">
      <c r="A815" s="47" t="s">
        <v>7938</v>
      </c>
      <c r="B815" s="47" t="s">
        <v>7935</v>
      </c>
      <c r="C815" s="47" t="s">
        <v>7941</v>
      </c>
      <c r="D815" s="47" t="s">
        <v>7940</v>
      </c>
      <c r="E815" s="47" t="s">
        <v>7939</v>
      </c>
      <c r="F815" s="47" t="s">
        <v>6670</v>
      </c>
      <c r="G815" s="47" t="s">
        <v>6669</v>
      </c>
      <c r="H815" s="47">
        <v>2019</v>
      </c>
      <c r="I815" s="47" t="s">
        <v>7937</v>
      </c>
      <c r="J815" s="47">
        <v>0</v>
      </c>
      <c r="K815" s="48">
        <v>52129</v>
      </c>
      <c r="L815" s="47" t="s">
        <v>6602</v>
      </c>
      <c r="M815" s="47">
        <v>0</v>
      </c>
      <c r="N815" s="47" t="s">
        <v>7936</v>
      </c>
      <c r="O815" s="46">
        <v>0.71</v>
      </c>
      <c r="P815" s="47" t="s">
        <v>7935</v>
      </c>
      <c r="Q815" s="47" t="s">
        <v>6602</v>
      </c>
      <c r="R815" s="47" t="s">
        <v>6601</v>
      </c>
      <c r="S815" s="46">
        <v>0</v>
      </c>
    </row>
    <row r="816" spans="1:19" ht="99.95" customHeight="1">
      <c r="A816" s="47" t="s">
        <v>7933</v>
      </c>
      <c r="B816" s="47" t="s">
        <v>7930</v>
      </c>
      <c r="C816" s="47" t="s">
        <v>6602</v>
      </c>
      <c r="D816" s="47" t="s">
        <v>7934</v>
      </c>
      <c r="E816" s="47" t="s">
        <v>6765</v>
      </c>
      <c r="F816" s="47" t="s">
        <v>6642</v>
      </c>
      <c r="G816" s="47" t="s">
        <v>6641</v>
      </c>
      <c r="H816" s="47">
        <v>2019</v>
      </c>
      <c r="I816" s="47" t="s">
        <v>7932</v>
      </c>
      <c r="J816" s="47">
        <v>0</v>
      </c>
      <c r="K816" s="48">
        <v>8983</v>
      </c>
      <c r="L816" s="47" t="s">
        <v>6602</v>
      </c>
      <c r="M816" s="47">
        <v>0</v>
      </c>
      <c r="N816" s="47" t="s">
        <v>7931</v>
      </c>
      <c r="O816" s="46">
        <v>0.55000000000000004</v>
      </c>
      <c r="P816" s="47" t="s">
        <v>7930</v>
      </c>
      <c r="Q816" s="47" t="s">
        <v>6602</v>
      </c>
      <c r="R816" s="47" t="s">
        <v>6601</v>
      </c>
      <c r="S816" s="46">
        <v>0</v>
      </c>
    </row>
    <row r="817" spans="1:19" ht="99.95" customHeight="1">
      <c r="A817" s="47" t="s">
        <v>7927</v>
      </c>
      <c r="B817" s="47" t="s">
        <v>7924</v>
      </c>
      <c r="C817" s="47" t="s">
        <v>7929</v>
      </c>
      <c r="D817" s="47" t="s">
        <v>7928</v>
      </c>
      <c r="E817" s="47" t="s">
        <v>7335</v>
      </c>
      <c r="F817" s="47" t="s">
        <v>6670</v>
      </c>
      <c r="G817" s="47" t="s">
        <v>6669</v>
      </c>
      <c r="H817" s="47">
        <v>2019</v>
      </c>
      <c r="I817" s="47" t="s">
        <v>7926</v>
      </c>
      <c r="J817" s="47">
        <v>0</v>
      </c>
      <c r="K817" s="48">
        <v>36895</v>
      </c>
      <c r="L817" s="47" t="s">
        <v>6602</v>
      </c>
      <c r="M817" s="47">
        <v>0</v>
      </c>
      <c r="N817" s="47" t="s">
        <v>7925</v>
      </c>
      <c r="O817" s="46">
        <v>0.71</v>
      </c>
      <c r="P817" s="47" t="s">
        <v>7924</v>
      </c>
      <c r="Q817" s="47" t="s">
        <v>6602</v>
      </c>
      <c r="R817" s="47" t="s">
        <v>6601</v>
      </c>
      <c r="S817" s="46">
        <v>0</v>
      </c>
    </row>
    <row r="818" spans="1:19" ht="99.95" customHeight="1">
      <c r="A818" s="47" t="s">
        <v>7921</v>
      </c>
      <c r="B818" s="47" t="s">
        <v>7918</v>
      </c>
      <c r="C818" s="47" t="s">
        <v>7923</v>
      </c>
      <c r="D818" s="47" t="s">
        <v>7922</v>
      </c>
      <c r="E818" s="47" t="s">
        <v>7808</v>
      </c>
      <c r="F818" s="47" t="s">
        <v>6617</v>
      </c>
      <c r="G818" s="47" t="s">
        <v>6641</v>
      </c>
      <c r="H818" s="47">
        <v>2017</v>
      </c>
      <c r="I818" s="47" t="s">
        <v>7920</v>
      </c>
      <c r="J818" s="47">
        <v>0</v>
      </c>
      <c r="K818" s="48">
        <v>59419</v>
      </c>
      <c r="L818" s="47" t="s">
        <v>6602</v>
      </c>
      <c r="M818" s="47">
        <v>0</v>
      </c>
      <c r="N818" s="47" t="s">
        <v>7919</v>
      </c>
      <c r="O818" s="46">
        <v>0.71</v>
      </c>
      <c r="P818" s="47" t="s">
        <v>7918</v>
      </c>
      <c r="Q818" s="47" t="s">
        <v>6602</v>
      </c>
      <c r="R818" s="47" t="s">
        <v>6601</v>
      </c>
      <c r="S818" s="46">
        <v>0</v>
      </c>
    </row>
    <row r="819" spans="1:19" ht="99.95" customHeight="1">
      <c r="A819" s="47" t="s">
        <v>7914</v>
      </c>
      <c r="B819" s="47" t="s">
        <v>7911</v>
      </c>
      <c r="C819" s="47" t="s">
        <v>7917</v>
      </c>
      <c r="D819" s="47" t="s">
        <v>7916</v>
      </c>
      <c r="E819" s="47" t="s">
        <v>7915</v>
      </c>
      <c r="F819" s="47" t="s">
        <v>6670</v>
      </c>
      <c r="G819" s="47" t="s">
        <v>6669</v>
      </c>
      <c r="H819" s="47">
        <v>2019</v>
      </c>
      <c r="I819" s="47" t="s">
        <v>7913</v>
      </c>
      <c r="J819" s="47">
        <v>0</v>
      </c>
      <c r="K819" s="48">
        <v>57412</v>
      </c>
      <c r="L819" s="47" t="s">
        <v>6602</v>
      </c>
      <c r="M819" s="47">
        <v>0</v>
      </c>
      <c r="N819" s="47" t="s">
        <v>7912</v>
      </c>
      <c r="O819" s="46">
        <v>0.71</v>
      </c>
      <c r="P819" s="47" t="s">
        <v>7911</v>
      </c>
      <c r="Q819" s="47" t="s">
        <v>6602</v>
      </c>
      <c r="R819" s="47" t="s">
        <v>6601</v>
      </c>
      <c r="S819" s="46">
        <v>0</v>
      </c>
    </row>
    <row r="820" spans="1:19" ht="99.95" customHeight="1">
      <c r="A820" s="47" t="s">
        <v>7908</v>
      </c>
      <c r="B820" s="47" t="s">
        <v>7905</v>
      </c>
      <c r="C820" s="47" t="s">
        <v>7910</v>
      </c>
      <c r="D820" s="47" t="s">
        <v>7910</v>
      </c>
      <c r="E820" s="47" t="s">
        <v>7909</v>
      </c>
      <c r="F820" s="47" t="s">
        <v>7041</v>
      </c>
      <c r="G820" s="47" t="s">
        <v>7118</v>
      </c>
      <c r="H820" s="47">
        <v>2017</v>
      </c>
      <c r="I820" s="47" t="s">
        <v>7907</v>
      </c>
      <c r="J820" s="47">
        <v>0</v>
      </c>
      <c r="K820" s="48">
        <v>4</v>
      </c>
      <c r="L820" s="47" t="s">
        <v>6602</v>
      </c>
      <c r="M820" s="47">
        <v>0</v>
      </c>
      <c r="N820" s="47" t="s">
        <v>7906</v>
      </c>
      <c r="O820" s="46">
        <v>0.55000000000000004</v>
      </c>
      <c r="P820" s="47" t="s">
        <v>7905</v>
      </c>
      <c r="Q820" s="47" t="s">
        <v>6602</v>
      </c>
      <c r="R820" s="47" t="s">
        <v>6601</v>
      </c>
      <c r="S820" s="46">
        <v>0</v>
      </c>
    </row>
    <row r="821" spans="1:19" ht="99.95" customHeight="1">
      <c r="A821" s="47" t="s">
        <v>7902</v>
      </c>
      <c r="B821" s="47" t="s">
        <v>7899</v>
      </c>
      <c r="C821" s="47" t="s">
        <v>7904</v>
      </c>
      <c r="D821" s="47" t="s">
        <v>7903</v>
      </c>
      <c r="E821" s="47" t="s">
        <v>6986</v>
      </c>
      <c r="F821" s="47" t="s">
        <v>6732</v>
      </c>
      <c r="G821" s="47" t="s">
        <v>6844</v>
      </c>
      <c r="H821" s="47">
        <v>2021</v>
      </c>
      <c r="I821" s="47" t="s">
        <v>7901</v>
      </c>
      <c r="J821" s="47">
        <v>15885</v>
      </c>
      <c r="K821" s="48">
        <v>19925</v>
      </c>
      <c r="L821" s="47" t="s">
        <v>6602</v>
      </c>
      <c r="M821" s="47">
        <v>0</v>
      </c>
      <c r="N821" s="47" t="s">
        <v>7900</v>
      </c>
      <c r="O821" s="46">
        <v>0.55000000000000004</v>
      </c>
      <c r="P821" s="47" t="s">
        <v>7899</v>
      </c>
      <c r="Q821" s="47" t="s">
        <v>6602</v>
      </c>
      <c r="R821" s="47" t="s">
        <v>6601</v>
      </c>
      <c r="S821" s="46">
        <v>0</v>
      </c>
    </row>
    <row r="822" spans="1:19" ht="99.95" customHeight="1">
      <c r="A822" s="47" t="s">
        <v>7895</v>
      </c>
      <c r="B822" s="47" t="s">
        <v>7892</v>
      </c>
      <c r="C822" s="47" t="s">
        <v>7898</v>
      </c>
      <c r="D822" s="47" t="s">
        <v>7897</v>
      </c>
      <c r="E822" s="47" t="s">
        <v>7896</v>
      </c>
      <c r="F822" s="47" t="s">
        <v>6626</v>
      </c>
      <c r="G822" s="47" t="s">
        <v>6844</v>
      </c>
      <c r="H822" s="47">
        <v>2021</v>
      </c>
      <c r="I822" s="47" t="s">
        <v>7894</v>
      </c>
      <c r="J822" s="47">
        <v>3907</v>
      </c>
      <c r="K822" s="48">
        <v>4526</v>
      </c>
      <c r="L822" s="47" t="s">
        <v>6602</v>
      </c>
      <c r="M822" s="47">
        <v>0</v>
      </c>
      <c r="N822" s="47" t="s">
        <v>7893</v>
      </c>
      <c r="O822" s="46">
        <v>0.55000000000000004</v>
      </c>
      <c r="P822" s="47" t="s">
        <v>7892</v>
      </c>
      <c r="Q822" s="47" t="s">
        <v>6602</v>
      </c>
      <c r="R822" s="47" t="s">
        <v>6601</v>
      </c>
      <c r="S822" s="46">
        <v>0</v>
      </c>
    </row>
    <row r="823" spans="1:19" ht="99.95" customHeight="1">
      <c r="A823" s="47" t="s">
        <v>7889</v>
      </c>
      <c r="B823" s="47" t="s">
        <v>7886</v>
      </c>
      <c r="C823" s="47" t="s">
        <v>7891</v>
      </c>
      <c r="D823" s="47" t="s">
        <v>7890</v>
      </c>
      <c r="E823" s="47" t="s">
        <v>7484</v>
      </c>
      <c r="F823" s="47" t="s">
        <v>6642</v>
      </c>
      <c r="G823" s="47" t="s">
        <v>6641</v>
      </c>
      <c r="H823" s="47">
        <v>2018</v>
      </c>
      <c r="I823" s="47" t="s">
        <v>7888</v>
      </c>
      <c r="J823" s="47">
        <v>0</v>
      </c>
      <c r="K823" s="48">
        <v>62309</v>
      </c>
      <c r="L823" s="47" t="s">
        <v>6602</v>
      </c>
      <c r="M823" s="47">
        <v>0</v>
      </c>
      <c r="N823" s="47" t="s">
        <v>7887</v>
      </c>
      <c r="O823" s="46">
        <v>0.71</v>
      </c>
      <c r="P823" s="47" t="s">
        <v>7886</v>
      </c>
      <c r="Q823" s="47" t="s">
        <v>6602</v>
      </c>
      <c r="R823" s="47" t="s">
        <v>6601</v>
      </c>
      <c r="S823" s="46">
        <v>0</v>
      </c>
    </row>
    <row r="824" spans="1:19" ht="99.95" customHeight="1">
      <c r="A824" s="47" t="s">
        <v>7883</v>
      </c>
      <c r="B824" s="47" t="s">
        <v>7880</v>
      </c>
      <c r="C824" s="47" t="s">
        <v>7885</v>
      </c>
      <c r="D824" s="47" t="s">
        <v>7884</v>
      </c>
      <c r="E824" s="47" t="s">
        <v>7335</v>
      </c>
      <c r="F824" s="47" t="s">
        <v>6626</v>
      </c>
      <c r="G824" s="47" t="s">
        <v>7844</v>
      </c>
      <c r="H824" s="47">
        <v>2017</v>
      </c>
      <c r="I824" s="47" t="s">
        <v>7882</v>
      </c>
      <c r="J824" s="47">
        <v>0</v>
      </c>
      <c r="K824" s="48">
        <v>70401</v>
      </c>
      <c r="L824" s="47" t="s">
        <v>6602</v>
      </c>
      <c r="M824" s="47">
        <v>0</v>
      </c>
      <c r="N824" s="47" t="s">
        <v>7881</v>
      </c>
      <c r="O824" s="46">
        <v>0.71</v>
      </c>
      <c r="P824" s="47" t="s">
        <v>7880</v>
      </c>
      <c r="Q824" s="47" t="s">
        <v>6602</v>
      </c>
      <c r="R824" s="47" t="s">
        <v>6601</v>
      </c>
      <c r="S824" s="46">
        <v>0</v>
      </c>
    </row>
    <row r="825" spans="1:19" ht="99.95" customHeight="1">
      <c r="A825" s="47" t="s">
        <v>7874</v>
      </c>
      <c r="B825" s="47" t="s">
        <v>7879</v>
      </c>
      <c r="C825" s="47" t="s">
        <v>7878</v>
      </c>
      <c r="D825" s="47" t="s">
        <v>7877</v>
      </c>
      <c r="E825" s="47" t="s">
        <v>6656</v>
      </c>
      <c r="F825" s="47" t="s">
        <v>7876</v>
      </c>
      <c r="G825" s="47" t="s">
        <v>7875</v>
      </c>
      <c r="H825" s="47">
        <v>2015</v>
      </c>
      <c r="I825" s="47" t="s">
        <v>7873</v>
      </c>
      <c r="J825" s="47">
        <v>0</v>
      </c>
      <c r="K825" s="48">
        <v>25923</v>
      </c>
      <c r="L825" s="47" t="s">
        <v>6602</v>
      </c>
      <c r="M825" s="47">
        <v>0</v>
      </c>
      <c r="N825" s="47" t="s">
        <v>7872</v>
      </c>
      <c r="O825" s="46">
        <v>0.71</v>
      </c>
      <c r="P825" s="47" t="s">
        <v>6602</v>
      </c>
      <c r="Q825" s="47" t="s">
        <v>6736</v>
      </c>
      <c r="R825" s="47" t="s">
        <v>6601</v>
      </c>
      <c r="S825" s="46">
        <v>0</v>
      </c>
    </row>
    <row r="826" spans="1:19" ht="99.95" customHeight="1">
      <c r="A826" s="47" t="s">
        <v>7869</v>
      </c>
      <c r="B826" s="47" t="s">
        <v>7866</v>
      </c>
      <c r="C826" s="47" t="s">
        <v>7871</v>
      </c>
      <c r="D826" s="47" t="s">
        <v>7870</v>
      </c>
      <c r="E826" s="47" t="s">
        <v>6802</v>
      </c>
      <c r="F826" s="47" t="s">
        <v>7041</v>
      </c>
      <c r="G826" s="47" t="s">
        <v>7118</v>
      </c>
      <c r="H826" s="47">
        <v>2021</v>
      </c>
      <c r="I826" s="47" t="s">
        <v>7868</v>
      </c>
      <c r="J826" s="47">
        <v>6193</v>
      </c>
      <c r="K826" s="48">
        <v>8573</v>
      </c>
      <c r="L826" s="47" t="s">
        <v>6602</v>
      </c>
      <c r="M826" s="47">
        <v>0</v>
      </c>
      <c r="N826" s="47" t="s">
        <v>7867</v>
      </c>
      <c r="O826" s="46">
        <v>0.55000000000000004</v>
      </c>
      <c r="P826" s="47" t="s">
        <v>7866</v>
      </c>
      <c r="Q826" s="47" t="s">
        <v>6602</v>
      </c>
      <c r="R826" s="47" t="s">
        <v>6601</v>
      </c>
      <c r="S826" s="46">
        <v>0</v>
      </c>
    </row>
    <row r="827" spans="1:19" ht="99.95" customHeight="1">
      <c r="A827" s="47" t="s">
        <v>7863</v>
      </c>
      <c r="B827" s="47" t="s">
        <v>7859</v>
      </c>
      <c r="C827" s="47" t="s">
        <v>7865</v>
      </c>
      <c r="D827" s="47" t="s">
        <v>7864</v>
      </c>
      <c r="E827" s="47" t="s">
        <v>7234</v>
      </c>
      <c r="F827" s="47" t="s">
        <v>6626</v>
      </c>
      <c r="G827" s="47" t="s">
        <v>6844</v>
      </c>
      <c r="H827" s="47">
        <v>2021</v>
      </c>
      <c r="I827" s="47" t="s">
        <v>7862</v>
      </c>
      <c r="J827" s="47">
        <v>28133</v>
      </c>
      <c r="K827" s="48">
        <v>28733</v>
      </c>
      <c r="L827" s="47" t="s">
        <v>6602</v>
      </c>
      <c r="M827" s="47" t="s">
        <v>7861</v>
      </c>
      <c r="N827" s="47" t="s">
        <v>7860</v>
      </c>
      <c r="O827" s="46">
        <v>0.71</v>
      </c>
      <c r="P827" s="47" t="s">
        <v>7859</v>
      </c>
      <c r="Q827" s="47" t="s">
        <v>6736</v>
      </c>
      <c r="R827" s="47" t="s">
        <v>6601</v>
      </c>
      <c r="S827" s="46">
        <v>13</v>
      </c>
    </row>
    <row r="828" spans="1:19" ht="99.95" customHeight="1">
      <c r="A828" s="47" t="s">
        <v>7855</v>
      </c>
      <c r="B828" s="47" t="s">
        <v>7852</v>
      </c>
      <c r="C828" s="47" t="s">
        <v>7858</v>
      </c>
      <c r="D828" s="47" t="s">
        <v>7857</v>
      </c>
      <c r="E828" s="47" t="s">
        <v>7856</v>
      </c>
      <c r="F828" s="47" t="s">
        <v>6626</v>
      </c>
      <c r="G828" s="47" t="s">
        <v>6844</v>
      </c>
      <c r="H828" s="47">
        <v>2022</v>
      </c>
      <c r="I828" s="47" t="s">
        <v>7854</v>
      </c>
      <c r="J828" s="47">
        <v>10223</v>
      </c>
      <c r="K828" s="48">
        <v>21409</v>
      </c>
      <c r="L828" s="47" t="s">
        <v>6602</v>
      </c>
      <c r="M828" s="47">
        <v>0</v>
      </c>
      <c r="N828" s="47" t="s">
        <v>7853</v>
      </c>
      <c r="O828" s="46">
        <v>0.55000000000000004</v>
      </c>
      <c r="P828" s="47" t="s">
        <v>7852</v>
      </c>
      <c r="Q828" s="47" t="s">
        <v>6602</v>
      </c>
      <c r="R828" s="47" t="s">
        <v>6601</v>
      </c>
      <c r="S828" s="46">
        <v>0</v>
      </c>
    </row>
    <row r="829" spans="1:19" ht="99.95" customHeight="1">
      <c r="A829" s="47" t="s">
        <v>7849</v>
      </c>
      <c r="B829" s="47" t="s">
        <v>7846</v>
      </c>
      <c r="C829" s="47" t="s">
        <v>7851</v>
      </c>
      <c r="D829" s="47" t="s">
        <v>7850</v>
      </c>
      <c r="E829" s="47" t="s">
        <v>7335</v>
      </c>
      <c r="F829" s="47" t="s">
        <v>6642</v>
      </c>
      <c r="G829" s="47" t="s">
        <v>6641</v>
      </c>
      <c r="H829" s="47">
        <v>2018</v>
      </c>
      <c r="I829" s="47" t="s">
        <v>7848</v>
      </c>
      <c r="J829" s="47">
        <v>67500</v>
      </c>
      <c r="K829" s="48">
        <v>88920</v>
      </c>
      <c r="L829" s="47" t="s">
        <v>6602</v>
      </c>
      <c r="M829" s="47">
        <v>0</v>
      </c>
      <c r="N829" s="47" t="s">
        <v>7847</v>
      </c>
      <c r="O829" s="46">
        <v>0.71</v>
      </c>
      <c r="P829" s="47" t="s">
        <v>7846</v>
      </c>
      <c r="Q829" s="47" t="s">
        <v>6602</v>
      </c>
      <c r="R829" s="47" t="s">
        <v>6601</v>
      </c>
      <c r="S829" s="46">
        <v>0</v>
      </c>
    </row>
    <row r="830" spans="1:19" ht="99.95" customHeight="1">
      <c r="A830" s="47" t="s">
        <v>7843</v>
      </c>
      <c r="B830" s="47" t="s">
        <v>7840</v>
      </c>
      <c r="C830" s="47" t="s">
        <v>6602</v>
      </c>
      <c r="D830" s="47" t="s">
        <v>7845</v>
      </c>
      <c r="E830" s="47" t="s">
        <v>7484</v>
      </c>
      <c r="F830" s="47" t="s">
        <v>6732</v>
      </c>
      <c r="G830" s="47" t="s">
        <v>7844</v>
      </c>
      <c r="H830" s="47">
        <v>2016</v>
      </c>
      <c r="I830" s="47" t="s">
        <v>7842</v>
      </c>
      <c r="J830" s="47">
        <v>0</v>
      </c>
      <c r="K830" s="48">
        <v>54072</v>
      </c>
      <c r="L830" s="47" t="s">
        <v>6602</v>
      </c>
      <c r="M830" s="47">
        <v>0</v>
      </c>
      <c r="N830" s="47" t="s">
        <v>7841</v>
      </c>
      <c r="O830" s="46">
        <v>0.71</v>
      </c>
      <c r="P830" s="47" t="s">
        <v>7840</v>
      </c>
      <c r="Q830" s="47" t="s">
        <v>6602</v>
      </c>
      <c r="R830" s="47" t="s">
        <v>6601</v>
      </c>
      <c r="S830" s="46">
        <v>0</v>
      </c>
    </row>
    <row r="831" spans="1:19" ht="99.95" customHeight="1">
      <c r="A831" s="47" t="s">
        <v>6602</v>
      </c>
      <c r="B831" s="47" t="s">
        <v>7839</v>
      </c>
      <c r="C831" s="47" t="s">
        <v>7839</v>
      </c>
      <c r="D831" s="47" t="s">
        <v>7839</v>
      </c>
      <c r="E831" s="47" t="s">
        <v>7838</v>
      </c>
      <c r="F831" s="47" t="s">
        <v>6719</v>
      </c>
      <c r="G831" s="47" t="s">
        <v>6719</v>
      </c>
      <c r="H831" s="47">
        <v>1996</v>
      </c>
      <c r="I831" s="47" t="s">
        <v>6602</v>
      </c>
      <c r="J831" s="47">
        <v>0</v>
      </c>
      <c r="K831" s="48">
        <v>0</v>
      </c>
      <c r="L831" s="47" t="s">
        <v>6602</v>
      </c>
      <c r="M831" s="47">
        <v>0</v>
      </c>
      <c r="N831" s="47">
        <v>0</v>
      </c>
      <c r="O831" s="46">
        <v>0.55000000000000004</v>
      </c>
      <c r="P831" s="47" t="s">
        <v>6602</v>
      </c>
      <c r="Q831" s="47" t="s">
        <v>6602</v>
      </c>
      <c r="R831" s="47" t="s">
        <v>6601</v>
      </c>
      <c r="S831" s="46">
        <v>0</v>
      </c>
    </row>
    <row r="832" spans="1:19" ht="99.95" customHeight="1">
      <c r="A832" s="47" t="s">
        <v>7834</v>
      </c>
      <c r="B832" s="47" t="s">
        <v>7831</v>
      </c>
      <c r="C832" s="47" t="s">
        <v>7837</v>
      </c>
      <c r="D832" s="47" t="s">
        <v>7836</v>
      </c>
      <c r="E832" s="47" t="s">
        <v>7119</v>
      </c>
      <c r="F832" s="47" t="s">
        <v>7835</v>
      </c>
      <c r="G832" s="47" t="s">
        <v>7118</v>
      </c>
      <c r="H832" s="47">
        <v>2017</v>
      </c>
      <c r="I832" s="47" t="s">
        <v>7833</v>
      </c>
      <c r="J832" s="47">
        <v>62612</v>
      </c>
      <c r="K832" s="48">
        <v>82070</v>
      </c>
      <c r="L832" s="47" t="s">
        <v>6602</v>
      </c>
      <c r="M832" s="47">
        <v>0</v>
      </c>
      <c r="N832" s="47" t="s">
        <v>7832</v>
      </c>
      <c r="O832" s="46">
        <v>0.71</v>
      </c>
      <c r="P832" s="47" t="s">
        <v>7831</v>
      </c>
      <c r="Q832" s="47" t="s">
        <v>6602</v>
      </c>
      <c r="R832" s="47" t="s">
        <v>6601</v>
      </c>
      <c r="S832" s="46">
        <v>0</v>
      </c>
    </row>
    <row r="833" spans="1:19" ht="99.95" customHeight="1">
      <c r="A833" s="47" t="s">
        <v>7827</v>
      </c>
      <c r="B833" s="47" t="s">
        <v>7824</v>
      </c>
      <c r="C833" s="47" t="s">
        <v>7830</v>
      </c>
      <c r="D833" s="47" t="s">
        <v>7829</v>
      </c>
      <c r="E833" s="47" t="s">
        <v>7828</v>
      </c>
      <c r="F833" s="47" t="s">
        <v>6626</v>
      </c>
      <c r="G833" s="47" t="s">
        <v>6625</v>
      </c>
      <c r="H833" s="47">
        <v>2021</v>
      </c>
      <c r="I833" s="47" t="s">
        <v>7826</v>
      </c>
      <c r="J833" s="47">
        <v>8623</v>
      </c>
      <c r="K833" s="48">
        <v>9866</v>
      </c>
      <c r="L833" s="47" t="s">
        <v>6602</v>
      </c>
      <c r="M833" s="47">
        <v>0</v>
      </c>
      <c r="N833" s="47" t="s">
        <v>7825</v>
      </c>
      <c r="O833" s="46">
        <v>0.55000000000000004</v>
      </c>
      <c r="P833" s="47" t="s">
        <v>7824</v>
      </c>
      <c r="Q833" s="47" t="s">
        <v>6602</v>
      </c>
      <c r="R833" s="47" t="s">
        <v>6601</v>
      </c>
      <c r="S833" s="46">
        <v>0</v>
      </c>
    </row>
    <row r="834" spans="1:19" ht="99.95" customHeight="1">
      <c r="A834" s="47" t="s">
        <v>7820</v>
      </c>
      <c r="B834" s="47" t="s">
        <v>7817</v>
      </c>
      <c r="C834" s="47" t="s">
        <v>7823</v>
      </c>
      <c r="D834" s="47" t="s">
        <v>7822</v>
      </c>
      <c r="E834" s="47" t="s">
        <v>7665</v>
      </c>
      <c r="F834" s="47" t="s">
        <v>6617</v>
      </c>
      <c r="G834" s="47" t="s">
        <v>7821</v>
      </c>
      <c r="H834" s="47">
        <v>2020</v>
      </c>
      <c r="I834" s="47" t="s">
        <v>7819</v>
      </c>
      <c r="J834" s="47">
        <v>0</v>
      </c>
      <c r="K834" s="48">
        <v>13313</v>
      </c>
      <c r="L834" s="47" t="s">
        <v>6602</v>
      </c>
      <c r="M834" s="47">
        <v>0</v>
      </c>
      <c r="N834" s="47" t="s">
        <v>7818</v>
      </c>
      <c r="O834" s="46">
        <v>0.55000000000000004</v>
      </c>
      <c r="P834" s="47" t="s">
        <v>7817</v>
      </c>
      <c r="Q834" s="47" t="s">
        <v>6602</v>
      </c>
      <c r="R834" s="47" t="s">
        <v>6601</v>
      </c>
      <c r="S834" s="46">
        <v>0</v>
      </c>
    </row>
    <row r="835" spans="1:19" ht="99.95" customHeight="1">
      <c r="A835" s="47" t="s">
        <v>7814</v>
      </c>
      <c r="B835" s="47" t="s">
        <v>7811</v>
      </c>
      <c r="C835" s="47" t="s">
        <v>7816</v>
      </c>
      <c r="D835" s="47" t="s">
        <v>7815</v>
      </c>
      <c r="E835" s="47" t="s">
        <v>6869</v>
      </c>
      <c r="F835" s="47" t="s">
        <v>6626</v>
      </c>
      <c r="G835" s="47" t="s">
        <v>6844</v>
      </c>
      <c r="H835" s="47">
        <v>2014</v>
      </c>
      <c r="I835" s="47" t="s">
        <v>7813</v>
      </c>
      <c r="J835" s="47">
        <v>0</v>
      </c>
      <c r="K835" s="48">
        <v>54967</v>
      </c>
      <c r="L835" s="47" t="s">
        <v>6602</v>
      </c>
      <c r="M835" s="47">
        <v>0</v>
      </c>
      <c r="N835" s="47" t="s">
        <v>7812</v>
      </c>
      <c r="O835" s="46">
        <v>0.71</v>
      </c>
      <c r="P835" s="47" t="s">
        <v>7811</v>
      </c>
      <c r="Q835" s="47" t="s">
        <v>6602</v>
      </c>
      <c r="R835" s="47" t="s">
        <v>6601</v>
      </c>
      <c r="S835" s="46">
        <v>0</v>
      </c>
    </row>
    <row r="836" spans="1:19" ht="99.95" customHeight="1">
      <c r="A836" s="47" t="s">
        <v>7807</v>
      </c>
      <c r="B836" s="47" t="s">
        <v>7804</v>
      </c>
      <c r="C836" s="47" t="s">
        <v>7810</v>
      </c>
      <c r="D836" s="47" t="s">
        <v>7809</v>
      </c>
      <c r="E836" s="47" t="s">
        <v>7808</v>
      </c>
      <c r="F836" s="47" t="s">
        <v>6670</v>
      </c>
      <c r="G836" s="47" t="s">
        <v>6669</v>
      </c>
      <c r="H836" s="47">
        <v>2019</v>
      </c>
      <c r="I836" s="47" t="s">
        <v>7806</v>
      </c>
      <c r="J836" s="47">
        <v>0</v>
      </c>
      <c r="K836" s="48">
        <v>41870</v>
      </c>
      <c r="L836" s="47" t="s">
        <v>6602</v>
      </c>
      <c r="M836" s="47">
        <v>0</v>
      </c>
      <c r="N836" s="47" t="s">
        <v>7805</v>
      </c>
      <c r="O836" s="46">
        <v>0.71</v>
      </c>
      <c r="P836" s="47" t="s">
        <v>7804</v>
      </c>
      <c r="Q836" s="47" t="s">
        <v>6602</v>
      </c>
      <c r="R836" s="47" t="s">
        <v>6601</v>
      </c>
      <c r="S836" s="46">
        <v>0</v>
      </c>
    </row>
    <row r="837" spans="1:19" ht="99.95" customHeight="1">
      <c r="A837" s="47" t="s">
        <v>7800</v>
      </c>
      <c r="B837" s="47" t="s">
        <v>7797</v>
      </c>
      <c r="C837" s="47" t="s">
        <v>7803</v>
      </c>
      <c r="D837" s="47" t="s">
        <v>7802</v>
      </c>
      <c r="E837" s="47" t="s">
        <v>7484</v>
      </c>
      <c r="F837" s="47" t="s">
        <v>6608</v>
      </c>
      <c r="G837" s="47" t="s">
        <v>7801</v>
      </c>
      <c r="H837" s="47">
        <v>2019</v>
      </c>
      <c r="I837" s="47" t="s">
        <v>7799</v>
      </c>
      <c r="J837" s="47">
        <v>13876</v>
      </c>
      <c r="K837" s="48">
        <v>54325</v>
      </c>
      <c r="L837" s="47" t="s">
        <v>6602</v>
      </c>
      <c r="M837" s="47">
        <v>0</v>
      </c>
      <c r="N837" s="47" t="s">
        <v>7798</v>
      </c>
      <c r="O837" s="46">
        <v>0.71</v>
      </c>
      <c r="P837" s="47" t="s">
        <v>7797</v>
      </c>
      <c r="Q837" s="47" t="s">
        <v>6602</v>
      </c>
      <c r="R837" s="47" t="s">
        <v>6601</v>
      </c>
      <c r="S837" s="46">
        <v>0</v>
      </c>
    </row>
    <row r="838" spans="1:19" ht="99.95" customHeight="1">
      <c r="A838" s="47" t="s">
        <v>7794</v>
      </c>
      <c r="B838" s="47" t="s">
        <v>7791</v>
      </c>
      <c r="C838" s="47" t="s">
        <v>7796</v>
      </c>
      <c r="D838" s="47" t="s">
        <v>7795</v>
      </c>
      <c r="E838" s="47" t="s">
        <v>6726</v>
      </c>
      <c r="F838" s="47" t="s">
        <v>6642</v>
      </c>
      <c r="G838" s="47" t="s">
        <v>6678</v>
      </c>
      <c r="H838" s="47">
        <v>2019</v>
      </c>
      <c r="I838" s="47" t="s">
        <v>7793</v>
      </c>
      <c r="J838" s="47">
        <v>16949</v>
      </c>
      <c r="K838" s="48">
        <v>56061</v>
      </c>
      <c r="L838" s="47" t="s">
        <v>6602</v>
      </c>
      <c r="M838" s="47">
        <v>0</v>
      </c>
      <c r="N838" s="47" t="s">
        <v>7792</v>
      </c>
      <c r="O838" s="46">
        <v>0.71</v>
      </c>
      <c r="P838" s="47" t="s">
        <v>7791</v>
      </c>
      <c r="Q838" s="47" t="s">
        <v>6602</v>
      </c>
      <c r="R838" s="47" t="s">
        <v>6601</v>
      </c>
      <c r="S838" s="46">
        <v>0</v>
      </c>
    </row>
    <row r="839" spans="1:19" ht="99.95" customHeight="1">
      <c r="A839" s="47" t="s">
        <v>6602</v>
      </c>
      <c r="B839" s="47" t="s">
        <v>7790</v>
      </c>
      <c r="C839" s="47" t="s">
        <v>7790</v>
      </c>
      <c r="D839" s="47" t="s">
        <v>7790</v>
      </c>
      <c r="E839" s="47" t="s">
        <v>6720</v>
      </c>
      <c r="F839" s="47" t="s">
        <v>6719</v>
      </c>
      <c r="G839" s="47" t="s">
        <v>6719</v>
      </c>
      <c r="H839" s="47">
        <v>1996</v>
      </c>
      <c r="I839" s="47" t="s">
        <v>6602</v>
      </c>
      <c r="J839" s="47">
        <v>0</v>
      </c>
      <c r="K839" s="48">
        <v>0</v>
      </c>
      <c r="L839" s="47" t="s">
        <v>6602</v>
      </c>
      <c r="M839" s="47">
        <v>0</v>
      </c>
      <c r="N839" s="47">
        <v>0</v>
      </c>
      <c r="O839" s="46">
        <v>0.55000000000000004</v>
      </c>
      <c r="P839" s="47" t="s">
        <v>6602</v>
      </c>
      <c r="Q839" s="47" t="s">
        <v>6602</v>
      </c>
      <c r="R839" s="47" t="s">
        <v>6601</v>
      </c>
      <c r="S839" s="46">
        <v>0</v>
      </c>
    </row>
    <row r="840" spans="1:19" ht="99.95" customHeight="1">
      <c r="A840" s="47" t="s">
        <v>7786</v>
      </c>
      <c r="B840" s="47" t="s">
        <v>7783</v>
      </c>
      <c r="C840" s="47" t="s">
        <v>7789</v>
      </c>
      <c r="D840" s="47" t="s">
        <v>7788</v>
      </c>
      <c r="E840" s="47" t="s">
        <v>7787</v>
      </c>
      <c r="F840" s="47" t="s">
        <v>6626</v>
      </c>
      <c r="G840" s="47" t="s">
        <v>6844</v>
      </c>
      <c r="H840" s="47">
        <v>2022</v>
      </c>
      <c r="I840" s="47" t="s">
        <v>7785</v>
      </c>
      <c r="J840" s="47">
        <v>13962</v>
      </c>
      <c r="K840" s="48">
        <v>16406</v>
      </c>
      <c r="L840" s="47" t="s">
        <v>6602</v>
      </c>
      <c r="M840" s="47">
        <v>0</v>
      </c>
      <c r="N840" s="47" t="s">
        <v>7784</v>
      </c>
      <c r="O840" s="46">
        <v>0.55000000000000004</v>
      </c>
      <c r="P840" s="47" t="s">
        <v>7783</v>
      </c>
      <c r="Q840" s="47" t="s">
        <v>6602</v>
      </c>
      <c r="R840" s="47" t="s">
        <v>6601</v>
      </c>
      <c r="S840" s="46">
        <v>0</v>
      </c>
    </row>
    <row r="841" spans="1:19" ht="99.95" customHeight="1">
      <c r="A841" s="47" t="s">
        <v>7780</v>
      </c>
      <c r="B841" s="47" t="s">
        <v>7777</v>
      </c>
      <c r="C841" s="47" t="s">
        <v>7782</v>
      </c>
      <c r="D841" s="47" t="s">
        <v>7781</v>
      </c>
      <c r="E841" s="47" t="s">
        <v>6627</v>
      </c>
      <c r="F841" s="47" t="s">
        <v>6642</v>
      </c>
      <c r="G841" s="47" t="s">
        <v>6641</v>
      </c>
      <c r="H841" s="47">
        <v>2018</v>
      </c>
      <c r="I841" s="47" t="s">
        <v>7779</v>
      </c>
      <c r="J841" s="47">
        <v>183037</v>
      </c>
      <c r="K841" s="48">
        <v>252339</v>
      </c>
      <c r="L841" s="47" t="s">
        <v>6602</v>
      </c>
      <c r="M841" s="47">
        <v>0</v>
      </c>
      <c r="N841" s="47" t="s">
        <v>7778</v>
      </c>
      <c r="O841" s="46">
        <v>0.71</v>
      </c>
      <c r="P841" s="47" t="s">
        <v>7777</v>
      </c>
      <c r="Q841" s="47" t="s">
        <v>6602</v>
      </c>
      <c r="R841" s="47" t="s">
        <v>6601</v>
      </c>
      <c r="S841" s="46">
        <v>0</v>
      </c>
    </row>
    <row r="842" spans="1:19" ht="99.95" customHeight="1">
      <c r="A842" s="47" t="s">
        <v>7774</v>
      </c>
      <c r="B842" s="47" t="s">
        <v>7776</v>
      </c>
      <c r="C842" s="47" t="s">
        <v>6602</v>
      </c>
      <c r="D842" s="47" t="s">
        <v>7775</v>
      </c>
      <c r="E842" s="47" t="s">
        <v>7722</v>
      </c>
      <c r="F842" s="47" t="s">
        <v>6642</v>
      </c>
      <c r="G842" s="47" t="s">
        <v>6641</v>
      </c>
      <c r="H842" s="47">
        <v>2019</v>
      </c>
      <c r="I842" s="47" t="s">
        <v>7773</v>
      </c>
      <c r="J842" s="47">
        <v>0</v>
      </c>
      <c r="K842" s="48">
        <v>51040</v>
      </c>
      <c r="L842" s="47" t="s">
        <v>6602</v>
      </c>
      <c r="M842" s="47">
        <v>0</v>
      </c>
      <c r="N842" s="47" t="s">
        <v>7772</v>
      </c>
      <c r="O842" s="46">
        <v>0.71</v>
      </c>
      <c r="P842" s="47" t="s">
        <v>7771</v>
      </c>
      <c r="Q842" s="47" t="s">
        <v>6736</v>
      </c>
      <c r="R842" s="47" t="s">
        <v>6601</v>
      </c>
      <c r="S842" s="46">
        <v>0</v>
      </c>
    </row>
    <row r="843" spans="1:19" ht="99.95" customHeight="1">
      <c r="A843" s="47" t="s">
        <v>7767</v>
      </c>
      <c r="B843" s="47" t="s">
        <v>7764</v>
      </c>
      <c r="C843" s="47" t="s">
        <v>7770</v>
      </c>
      <c r="D843" s="47" t="s">
        <v>7769</v>
      </c>
      <c r="E843" s="47" t="s">
        <v>7768</v>
      </c>
      <c r="F843" s="47" t="s">
        <v>6608</v>
      </c>
      <c r="G843" s="47" t="s">
        <v>6764</v>
      </c>
      <c r="H843" s="47">
        <v>2021</v>
      </c>
      <c r="I843" s="47" t="s">
        <v>7766</v>
      </c>
      <c r="J843" s="47">
        <v>7893</v>
      </c>
      <c r="K843" s="48">
        <v>23864</v>
      </c>
      <c r="L843" s="47" t="s">
        <v>6602</v>
      </c>
      <c r="M843" s="47">
        <v>0</v>
      </c>
      <c r="N843" s="47" t="s">
        <v>7765</v>
      </c>
      <c r="O843" s="46">
        <v>0.55000000000000004</v>
      </c>
      <c r="P843" s="47" t="s">
        <v>7764</v>
      </c>
      <c r="Q843" s="47" t="s">
        <v>6602</v>
      </c>
      <c r="R843" s="47" t="s">
        <v>6601</v>
      </c>
      <c r="S843" s="46">
        <v>0</v>
      </c>
    </row>
    <row r="844" spans="1:19" ht="99.95" customHeight="1">
      <c r="A844" s="47" t="s">
        <v>7761</v>
      </c>
      <c r="B844" s="47" t="s">
        <v>7758</v>
      </c>
      <c r="C844" s="47" t="s">
        <v>7763</v>
      </c>
      <c r="D844" s="47" t="s">
        <v>7762</v>
      </c>
      <c r="E844" s="47" t="s">
        <v>7532</v>
      </c>
      <c r="F844" s="47" t="s">
        <v>6626</v>
      </c>
      <c r="G844" s="47" t="s">
        <v>6625</v>
      </c>
      <c r="H844" s="47">
        <v>2021</v>
      </c>
      <c r="I844" s="47" t="s">
        <v>7760</v>
      </c>
      <c r="J844" s="47">
        <v>18033</v>
      </c>
      <c r="K844" s="48">
        <v>25849</v>
      </c>
      <c r="L844" s="47" t="s">
        <v>6602</v>
      </c>
      <c r="M844" s="47">
        <v>0</v>
      </c>
      <c r="N844" s="47" t="s">
        <v>7759</v>
      </c>
      <c r="O844" s="46">
        <v>0.55000000000000004</v>
      </c>
      <c r="P844" s="47" t="s">
        <v>7758</v>
      </c>
      <c r="Q844" s="47" t="s">
        <v>6602</v>
      </c>
      <c r="R844" s="47" t="s">
        <v>6601</v>
      </c>
      <c r="S844" s="46">
        <v>0</v>
      </c>
    </row>
    <row r="845" spans="1:19" ht="99.95" customHeight="1">
      <c r="A845" s="47" t="s">
        <v>7755</v>
      </c>
      <c r="B845" s="47" t="s">
        <v>7753</v>
      </c>
      <c r="C845" s="47" t="s">
        <v>7757</v>
      </c>
      <c r="D845" s="47" t="s">
        <v>7756</v>
      </c>
      <c r="E845" s="47" t="s">
        <v>6765</v>
      </c>
      <c r="F845" s="47" t="s">
        <v>6608</v>
      </c>
      <c r="G845" s="47" t="s">
        <v>6764</v>
      </c>
      <c r="H845" s="47">
        <v>2020</v>
      </c>
      <c r="I845" s="47" t="s">
        <v>6602</v>
      </c>
      <c r="J845" s="47">
        <v>5750</v>
      </c>
      <c r="K845" s="48">
        <v>64815</v>
      </c>
      <c r="L845" s="47" t="s">
        <v>6602</v>
      </c>
      <c r="M845" s="47">
        <v>0</v>
      </c>
      <c r="N845" s="47" t="s">
        <v>7754</v>
      </c>
      <c r="O845" s="46">
        <v>0.71</v>
      </c>
      <c r="P845" s="47" t="s">
        <v>7753</v>
      </c>
      <c r="Q845" s="47" t="s">
        <v>6602</v>
      </c>
      <c r="R845" s="47" t="s">
        <v>6601</v>
      </c>
      <c r="S845" s="46">
        <v>0</v>
      </c>
    </row>
    <row r="846" spans="1:19" ht="99.95" customHeight="1">
      <c r="A846" s="47" t="s">
        <v>7750</v>
      </c>
      <c r="B846" s="47" t="s">
        <v>7747</v>
      </c>
      <c r="C846" s="47" t="s">
        <v>7752</v>
      </c>
      <c r="D846" s="47" t="s">
        <v>7751</v>
      </c>
      <c r="E846" s="47" t="s">
        <v>7484</v>
      </c>
      <c r="F846" s="47" t="s">
        <v>6626</v>
      </c>
      <c r="G846" s="47" t="s">
        <v>6625</v>
      </c>
      <c r="H846" s="47">
        <v>2016</v>
      </c>
      <c r="I846" s="47" t="s">
        <v>7749</v>
      </c>
      <c r="J846" s="47">
        <v>0</v>
      </c>
      <c r="K846" s="48">
        <v>40755</v>
      </c>
      <c r="L846" s="47" t="s">
        <v>6602</v>
      </c>
      <c r="M846" s="47">
        <v>0</v>
      </c>
      <c r="N846" s="47" t="s">
        <v>7748</v>
      </c>
      <c r="O846" s="46">
        <v>0.71</v>
      </c>
      <c r="P846" s="47" t="s">
        <v>7747</v>
      </c>
      <c r="Q846" s="47" t="s">
        <v>6602</v>
      </c>
      <c r="R846" s="47" t="s">
        <v>6601</v>
      </c>
      <c r="S846" s="46">
        <v>0</v>
      </c>
    </row>
    <row r="847" spans="1:19" ht="99.95" customHeight="1">
      <c r="A847" s="47" t="s">
        <v>7742</v>
      </c>
      <c r="B847" s="47" t="s">
        <v>7746</v>
      </c>
      <c r="C847" s="47" t="s">
        <v>7745</v>
      </c>
      <c r="D847" s="47" t="s">
        <v>7744</v>
      </c>
      <c r="E847" s="47" t="s">
        <v>6726</v>
      </c>
      <c r="F847" s="47" t="s">
        <v>7743</v>
      </c>
      <c r="G847" s="47" t="s">
        <v>6616</v>
      </c>
      <c r="H847" s="47">
        <v>2016</v>
      </c>
      <c r="I847" s="47" t="s">
        <v>7741</v>
      </c>
      <c r="J847" s="47">
        <v>0</v>
      </c>
      <c r="K847" s="48">
        <v>0</v>
      </c>
      <c r="L847" s="47" t="s">
        <v>6602</v>
      </c>
      <c r="M847" s="47">
        <v>0</v>
      </c>
      <c r="N847" s="47">
        <v>0</v>
      </c>
      <c r="O847" s="46">
        <v>0.71</v>
      </c>
      <c r="P847" s="47" t="s">
        <v>6602</v>
      </c>
      <c r="Q847" s="47" t="s">
        <v>6602</v>
      </c>
      <c r="R847" s="47" t="s">
        <v>6601</v>
      </c>
      <c r="S847" s="46">
        <v>0</v>
      </c>
    </row>
    <row r="848" spans="1:19" ht="99.95" customHeight="1">
      <c r="A848" s="47" t="s">
        <v>7737</v>
      </c>
      <c r="B848" s="47" t="s">
        <v>7734</v>
      </c>
      <c r="C848" s="47" t="s">
        <v>7740</v>
      </c>
      <c r="D848" s="47" t="s">
        <v>7739</v>
      </c>
      <c r="E848" s="47" t="s">
        <v>7738</v>
      </c>
      <c r="F848" s="47" t="s">
        <v>6608</v>
      </c>
      <c r="G848" s="47" t="s">
        <v>6764</v>
      </c>
      <c r="H848" s="47">
        <v>2021</v>
      </c>
      <c r="I848" s="47" t="s">
        <v>7736</v>
      </c>
      <c r="J848" s="47">
        <v>19277</v>
      </c>
      <c r="K848" s="48">
        <v>25687</v>
      </c>
      <c r="L848" s="47" t="s">
        <v>6602</v>
      </c>
      <c r="M848" s="47">
        <v>0</v>
      </c>
      <c r="N848" s="47" t="s">
        <v>7735</v>
      </c>
      <c r="O848" s="46">
        <v>0.55000000000000004</v>
      </c>
      <c r="P848" s="47" t="s">
        <v>7734</v>
      </c>
      <c r="Q848" s="47" t="s">
        <v>6602</v>
      </c>
      <c r="R848" s="47" t="s">
        <v>6601</v>
      </c>
      <c r="S848" s="46">
        <v>0</v>
      </c>
    </row>
    <row r="849" spans="1:19" ht="99.95" customHeight="1">
      <c r="A849" s="47" t="s">
        <v>7729</v>
      </c>
      <c r="B849" s="47" t="s">
        <v>7726</v>
      </c>
      <c r="C849" s="47" t="s">
        <v>7733</v>
      </c>
      <c r="D849" s="47" t="s">
        <v>7732</v>
      </c>
      <c r="E849" s="47" t="s">
        <v>7027</v>
      </c>
      <c r="F849" s="47" t="s">
        <v>7731</v>
      </c>
      <c r="G849" s="47" t="s">
        <v>7730</v>
      </c>
      <c r="H849" s="47">
        <v>2018</v>
      </c>
      <c r="I849" s="47" t="s">
        <v>7728</v>
      </c>
      <c r="J849" s="47">
        <v>0</v>
      </c>
      <c r="K849" s="48">
        <v>2361</v>
      </c>
      <c r="L849" s="47" t="s">
        <v>6602</v>
      </c>
      <c r="M849" s="47">
        <v>0</v>
      </c>
      <c r="N849" s="47" t="s">
        <v>7727</v>
      </c>
      <c r="O849" s="46">
        <v>0.55000000000000004</v>
      </c>
      <c r="P849" s="47" t="s">
        <v>7726</v>
      </c>
      <c r="Q849" s="47" t="s">
        <v>6602</v>
      </c>
      <c r="R849" s="47" t="s">
        <v>6601</v>
      </c>
      <c r="S849" s="46">
        <v>0</v>
      </c>
    </row>
    <row r="850" spans="1:19" ht="99.95" customHeight="1">
      <c r="A850" s="47" t="s">
        <v>7721</v>
      </c>
      <c r="B850" s="47" t="s">
        <v>7725</v>
      </c>
      <c r="C850" s="47" t="s">
        <v>7724</v>
      </c>
      <c r="D850" s="47" t="s">
        <v>7723</v>
      </c>
      <c r="E850" s="47" t="s">
        <v>7722</v>
      </c>
      <c r="F850" s="47" t="s">
        <v>6642</v>
      </c>
      <c r="G850" s="47" t="s">
        <v>7081</v>
      </c>
      <c r="H850" s="47">
        <v>2019</v>
      </c>
      <c r="I850" s="47" t="s">
        <v>7720</v>
      </c>
      <c r="J850" s="47">
        <v>87746</v>
      </c>
      <c r="K850" s="48">
        <v>102293</v>
      </c>
      <c r="L850" s="47" t="s">
        <v>6602</v>
      </c>
      <c r="M850" s="47">
        <v>0</v>
      </c>
      <c r="N850" s="47" t="s">
        <v>7719</v>
      </c>
      <c r="O850" s="46">
        <v>0.55000000000000004</v>
      </c>
      <c r="P850" s="47" t="s">
        <v>7718</v>
      </c>
      <c r="Q850" s="47" t="s">
        <v>6602</v>
      </c>
      <c r="R850" s="47" t="s">
        <v>6601</v>
      </c>
      <c r="S850" s="46">
        <v>0</v>
      </c>
    </row>
    <row r="851" spans="1:19" ht="99.95" customHeight="1">
      <c r="A851" s="47" t="s">
        <v>7715</v>
      </c>
      <c r="B851" s="47" t="s">
        <v>7712</v>
      </c>
      <c r="C851" s="47" t="s">
        <v>7717</v>
      </c>
      <c r="D851" s="47" t="s">
        <v>7716</v>
      </c>
      <c r="E851" s="47" t="s">
        <v>7499</v>
      </c>
      <c r="F851" s="47" t="s">
        <v>6732</v>
      </c>
      <c r="G851" s="47" t="s">
        <v>7421</v>
      </c>
      <c r="H851" s="47">
        <v>2022</v>
      </c>
      <c r="I851" s="47" t="s">
        <v>7714</v>
      </c>
      <c r="J851" s="47">
        <v>3700</v>
      </c>
      <c r="K851" s="48">
        <v>4098</v>
      </c>
      <c r="L851" s="47" t="s">
        <v>6602</v>
      </c>
      <c r="M851" s="47">
        <v>0</v>
      </c>
      <c r="N851" s="47" t="s">
        <v>7713</v>
      </c>
      <c r="O851" s="46">
        <v>0.71</v>
      </c>
      <c r="P851" s="47" t="s">
        <v>7712</v>
      </c>
      <c r="Q851" s="47" t="s">
        <v>6736</v>
      </c>
      <c r="R851" s="47" t="s">
        <v>6601</v>
      </c>
      <c r="S851" s="46">
        <v>0</v>
      </c>
    </row>
    <row r="852" spans="1:19" ht="99.95" customHeight="1">
      <c r="A852" s="47" t="s">
        <v>7709</v>
      </c>
      <c r="B852" s="47" t="s">
        <v>7706</v>
      </c>
      <c r="C852" s="47" t="s">
        <v>7711</v>
      </c>
      <c r="D852" s="47" t="s">
        <v>7710</v>
      </c>
      <c r="E852" s="47" t="s">
        <v>6889</v>
      </c>
      <c r="F852" s="47" t="s">
        <v>6732</v>
      </c>
      <c r="G852" s="47" t="s">
        <v>6625</v>
      </c>
      <c r="H852" s="47">
        <v>2021</v>
      </c>
      <c r="I852" s="47" t="s">
        <v>7708</v>
      </c>
      <c r="J852" s="47">
        <v>15680</v>
      </c>
      <c r="K852" s="48">
        <v>19309</v>
      </c>
      <c r="L852" s="47" t="s">
        <v>6602</v>
      </c>
      <c r="M852" s="47">
        <v>0</v>
      </c>
      <c r="N852" s="47" t="s">
        <v>7707</v>
      </c>
      <c r="O852" s="46">
        <v>0.55000000000000004</v>
      </c>
      <c r="P852" s="47" t="s">
        <v>7706</v>
      </c>
      <c r="Q852" s="47" t="s">
        <v>6602</v>
      </c>
      <c r="R852" s="47" t="s">
        <v>6601</v>
      </c>
      <c r="S852" s="46">
        <v>0</v>
      </c>
    </row>
    <row r="853" spans="1:19" ht="99.95" customHeight="1">
      <c r="A853" s="47" t="s">
        <v>7703</v>
      </c>
      <c r="B853" s="47" t="s">
        <v>7700</v>
      </c>
      <c r="C853" s="47" t="s">
        <v>7705</v>
      </c>
      <c r="D853" s="47" t="s">
        <v>7704</v>
      </c>
      <c r="E853" s="47" t="s">
        <v>7335</v>
      </c>
      <c r="F853" s="47" t="s">
        <v>6626</v>
      </c>
      <c r="G853" s="47" t="s">
        <v>6844</v>
      </c>
      <c r="H853" s="47">
        <v>2021</v>
      </c>
      <c r="I853" s="47" t="s">
        <v>7702</v>
      </c>
      <c r="J853" s="47">
        <v>1600</v>
      </c>
      <c r="K853" s="48">
        <v>15521</v>
      </c>
      <c r="L853" s="47" t="s">
        <v>6602</v>
      </c>
      <c r="M853" s="47">
        <v>0</v>
      </c>
      <c r="N853" s="47" t="s">
        <v>7701</v>
      </c>
      <c r="O853" s="46">
        <v>0.71</v>
      </c>
      <c r="P853" s="47" t="s">
        <v>7700</v>
      </c>
      <c r="Q853" s="47" t="s">
        <v>6602</v>
      </c>
      <c r="R853" s="47" t="s">
        <v>6601</v>
      </c>
      <c r="S853" s="46">
        <v>0</v>
      </c>
    </row>
    <row r="854" spans="1:19" ht="99.95" customHeight="1">
      <c r="A854" s="47" t="s">
        <v>7696</v>
      </c>
      <c r="B854" s="47" t="s">
        <v>7699</v>
      </c>
      <c r="C854" s="47" t="s">
        <v>7698</v>
      </c>
      <c r="D854" s="47" t="s">
        <v>7697</v>
      </c>
      <c r="E854" s="47" t="s">
        <v>6726</v>
      </c>
      <c r="F854" s="47" t="s">
        <v>6732</v>
      </c>
      <c r="G854" s="47" t="s">
        <v>7421</v>
      </c>
      <c r="H854" s="47">
        <v>2022</v>
      </c>
      <c r="I854" s="47" t="s">
        <v>7695</v>
      </c>
      <c r="J854" s="47">
        <v>0</v>
      </c>
      <c r="K854" s="48">
        <v>53237</v>
      </c>
      <c r="L854" s="47" t="s">
        <v>6602</v>
      </c>
      <c r="M854" s="47">
        <v>0</v>
      </c>
      <c r="N854" s="47" t="s">
        <v>7694</v>
      </c>
      <c r="O854" s="46">
        <v>0.71</v>
      </c>
      <c r="P854" s="47" t="s">
        <v>7693</v>
      </c>
      <c r="Q854" s="47" t="s">
        <v>6602</v>
      </c>
      <c r="R854" s="47" t="s">
        <v>6601</v>
      </c>
      <c r="S854" s="46">
        <v>0</v>
      </c>
    </row>
    <row r="855" spans="1:19" ht="99.95" customHeight="1">
      <c r="A855" s="47" t="s">
        <v>7690</v>
      </c>
      <c r="B855" s="47" t="s">
        <v>7687</v>
      </c>
      <c r="C855" s="47" t="s">
        <v>7692</v>
      </c>
      <c r="D855" s="47" t="s">
        <v>7692</v>
      </c>
      <c r="E855" s="47" t="s">
        <v>7691</v>
      </c>
      <c r="F855" s="47" t="s">
        <v>6626</v>
      </c>
      <c r="G855" s="47" t="s">
        <v>6844</v>
      </c>
      <c r="H855" s="47">
        <v>2022</v>
      </c>
      <c r="I855" s="47" t="s">
        <v>7689</v>
      </c>
      <c r="J855" s="47">
        <v>19038</v>
      </c>
      <c r="K855" s="48">
        <v>22475</v>
      </c>
      <c r="L855" s="47" t="s">
        <v>6602</v>
      </c>
      <c r="M855" s="47">
        <v>0</v>
      </c>
      <c r="N855" s="47" t="s">
        <v>7688</v>
      </c>
      <c r="O855" s="46">
        <v>0.55000000000000004</v>
      </c>
      <c r="P855" s="47" t="s">
        <v>7687</v>
      </c>
      <c r="Q855" s="47" t="s">
        <v>6602</v>
      </c>
      <c r="R855" s="47" t="s">
        <v>6601</v>
      </c>
      <c r="S855" s="46">
        <v>0</v>
      </c>
    </row>
    <row r="856" spans="1:19" ht="99.95" customHeight="1">
      <c r="A856" s="47" t="s">
        <v>7684</v>
      </c>
      <c r="B856" s="47" t="s">
        <v>7681</v>
      </c>
      <c r="C856" s="47" t="s">
        <v>7686</v>
      </c>
      <c r="D856" s="47" t="s">
        <v>7685</v>
      </c>
      <c r="E856" s="47" t="s">
        <v>6781</v>
      </c>
      <c r="F856" s="47" t="s">
        <v>6670</v>
      </c>
      <c r="G856" s="47" t="s">
        <v>6669</v>
      </c>
      <c r="H856" s="47">
        <v>2019</v>
      </c>
      <c r="I856" s="47" t="s">
        <v>7683</v>
      </c>
      <c r="J856" s="47">
        <v>1500</v>
      </c>
      <c r="K856" s="48">
        <v>24093</v>
      </c>
      <c r="L856" s="47" t="s">
        <v>6602</v>
      </c>
      <c r="M856" s="47">
        <v>0</v>
      </c>
      <c r="N856" s="47" t="s">
        <v>7682</v>
      </c>
      <c r="O856" s="46">
        <v>0.71</v>
      </c>
      <c r="P856" s="47" t="s">
        <v>7681</v>
      </c>
      <c r="Q856" s="47" t="s">
        <v>6602</v>
      </c>
      <c r="R856" s="47" t="s">
        <v>6601</v>
      </c>
      <c r="S856" s="46">
        <v>0</v>
      </c>
    </row>
    <row r="857" spans="1:19" ht="99.95" customHeight="1">
      <c r="A857" s="47" t="s">
        <v>7677</v>
      </c>
      <c r="B857" s="47" t="s">
        <v>7674</v>
      </c>
      <c r="C857" s="47" t="s">
        <v>7680</v>
      </c>
      <c r="D857" s="47" t="s">
        <v>7679</v>
      </c>
      <c r="E857" s="47" t="s">
        <v>7678</v>
      </c>
      <c r="F857" s="47" t="s">
        <v>6617</v>
      </c>
      <c r="G857" s="47" t="s">
        <v>6641</v>
      </c>
      <c r="H857" s="47">
        <v>2017</v>
      </c>
      <c r="I857" s="47" t="s">
        <v>7676</v>
      </c>
      <c r="J857" s="47">
        <v>0</v>
      </c>
      <c r="K857" s="48">
        <v>96069</v>
      </c>
      <c r="L857" s="47" t="s">
        <v>6602</v>
      </c>
      <c r="M857" s="47">
        <v>0</v>
      </c>
      <c r="N857" s="47" t="s">
        <v>7675</v>
      </c>
      <c r="O857" s="46">
        <v>0.71</v>
      </c>
      <c r="P857" s="47" t="s">
        <v>7674</v>
      </c>
      <c r="Q857" s="47" t="s">
        <v>6602</v>
      </c>
      <c r="R857" s="47" t="s">
        <v>6601</v>
      </c>
      <c r="S857" s="46">
        <v>0</v>
      </c>
    </row>
    <row r="858" spans="1:19" ht="99.95" customHeight="1">
      <c r="A858" s="47" t="s">
        <v>7671</v>
      </c>
      <c r="B858" s="47" t="s">
        <v>7668</v>
      </c>
      <c r="C858" s="47" t="s">
        <v>7673</v>
      </c>
      <c r="D858" s="47" t="s">
        <v>7672</v>
      </c>
      <c r="E858" s="47" t="s">
        <v>7512</v>
      </c>
      <c r="F858" s="47" t="s">
        <v>6642</v>
      </c>
      <c r="G858" s="47" t="s">
        <v>7081</v>
      </c>
      <c r="H858" s="47">
        <v>2020</v>
      </c>
      <c r="I858" s="47" t="s">
        <v>7670</v>
      </c>
      <c r="J858" s="47">
        <v>30306</v>
      </c>
      <c r="K858" s="48">
        <v>34162</v>
      </c>
      <c r="L858" s="47" t="s">
        <v>6602</v>
      </c>
      <c r="M858" s="47">
        <v>0</v>
      </c>
      <c r="N858" s="47" t="s">
        <v>7669</v>
      </c>
      <c r="O858" s="46">
        <v>0.55000000000000004</v>
      </c>
      <c r="P858" s="47" t="s">
        <v>7668</v>
      </c>
      <c r="Q858" s="47" t="s">
        <v>6602</v>
      </c>
      <c r="R858" s="47" t="s">
        <v>6601</v>
      </c>
      <c r="S858" s="46">
        <v>0</v>
      </c>
    </row>
    <row r="859" spans="1:19" ht="99.95" customHeight="1">
      <c r="A859" s="47" t="s">
        <v>7664</v>
      </c>
      <c r="B859" s="47" t="s">
        <v>7661</v>
      </c>
      <c r="C859" s="47" t="s">
        <v>7667</v>
      </c>
      <c r="D859" s="47" t="s">
        <v>7666</v>
      </c>
      <c r="E859" s="47" t="s">
        <v>7665</v>
      </c>
      <c r="F859" s="47" t="s">
        <v>6617</v>
      </c>
      <c r="G859" s="47" t="s">
        <v>7081</v>
      </c>
      <c r="H859" s="47">
        <v>2021</v>
      </c>
      <c r="I859" s="47" t="s">
        <v>7663</v>
      </c>
      <c r="J859" s="47">
        <v>296</v>
      </c>
      <c r="K859" s="48">
        <v>32360</v>
      </c>
      <c r="L859" s="47" t="s">
        <v>6602</v>
      </c>
      <c r="M859" s="47">
        <v>0</v>
      </c>
      <c r="N859" s="47" t="s">
        <v>7662</v>
      </c>
      <c r="O859" s="46">
        <v>0.71</v>
      </c>
      <c r="P859" s="47" t="s">
        <v>7661</v>
      </c>
      <c r="Q859" s="47" t="s">
        <v>6646</v>
      </c>
      <c r="R859" s="47" t="s">
        <v>6601</v>
      </c>
      <c r="S859" s="46">
        <v>0</v>
      </c>
    </row>
    <row r="860" spans="1:19" ht="99.95" customHeight="1">
      <c r="A860" s="47" t="s">
        <v>6602</v>
      </c>
      <c r="B860" s="47" t="s">
        <v>7660</v>
      </c>
      <c r="C860" s="47" t="s">
        <v>6602</v>
      </c>
      <c r="D860" s="47" t="s">
        <v>7660</v>
      </c>
      <c r="E860" s="47" t="s">
        <v>6720</v>
      </c>
      <c r="F860" s="47" t="s">
        <v>6719</v>
      </c>
      <c r="G860" s="47" t="s">
        <v>6719</v>
      </c>
      <c r="H860" s="47">
        <v>1996</v>
      </c>
      <c r="I860" s="47" t="s">
        <v>6602</v>
      </c>
      <c r="J860" s="47">
        <v>0</v>
      </c>
      <c r="K860" s="48">
        <v>0</v>
      </c>
      <c r="L860" s="47" t="s">
        <v>6602</v>
      </c>
      <c r="M860" s="47">
        <v>0</v>
      </c>
      <c r="N860" s="47">
        <v>0</v>
      </c>
      <c r="O860" s="46">
        <v>0.55000000000000004</v>
      </c>
      <c r="P860" s="47" t="s">
        <v>6602</v>
      </c>
      <c r="Q860" s="47" t="s">
        <v>6602</v>
      </c>
      <c r="R860" s="47" t="s">
        <v>6601</v>
      </c>
      <c r="S860" s="46">
        <v>0</v>
      </c>
    </row>
    <row r="861" spans="1:19" ht="99.95" customHeight="1">
      <c r="A861" s="47" t="s">
        <v>7655</v>
      </c>
      <c r="B861" s="47" t="s">
        <v>7652</v>
      </c>
      <c r="C861" s="47" t="s">
        <v>7659</v>
      </c>
      <c r="D861" s="47" t="s">
        <v>7658</v>
      </c>
      <c r="E861" s="47" t="s">
        <v>7484</v>
      </c>
      <c r="F861" s="47" t="s">
        <v>7657</v>
      </c>
      <c r="G861" s="47" t="s">
        <v>7656</v>
      </c>
      <c r="H861" s="47">
        <v>2016</v>
      </c>
      <c r="I861" s="47" t="s">
        <v>7654</v>
      </c>
      <c r="J861" s="47">
        <v>0</v>
      </c>
      <c r="K861" s="48">
        <v>46944</v>
      </c>
      <c r="L861" s="47" t="s">
        <v>6602</v>
      </c>
      <c r="M861" s="47">
        <v>0</v>
      </c>
      <c r="N861" s="47" t="s">
        <v>7653</v>
      </c>
      <c r="O861" s="46">
        <v>0.71</v>
      </c>
      <c r="P861" s="47" t="s">
        <v>7652</v>
      </c>
      <c r="Q861" s="47" t="s">
        <v>6602</v>
      </c>
      <c r="R861" s="47" t="s">
        <v>6601</v>
      </c>
      <c r="S861" s="46">
        <v>0</v>
      </c>
    </row>
    <row r="862" spans="1:19" ht="99.95" customHeight="1">
      <c r="A862" s="47" t="s">
        <v>6602</v>
      </c>
      <c r="B862" s="47" t="s">
        <v>7651</v>
      </c>
      <c r="C862" s="47" t="s">
        <v>6602</v>
      </c>
      <c r="D862" s="47" t="s">
        <v>7651</v>
      </c>
      <c r="E862" s="47" t="s">
        <v>6720</v>
      </c>
      <c r="F862" s="47" t="s">
        <v>6719</v>
      </c>
      <c r="G862" s="47" t="s">
        <v>6719</v>
      </c>
      <c r="H862" s="47">
        <v>1996</v>
      </c>
      <c r="I862" s="47" t="s">
        <v>6602</v>
      </c>
      <c r="J862" s="47">
        <v>0</v>
      </c>
      <c r="K862" s="48">
        <v>0</v>
      </c>
      <c r="L862" s="47" t="s">
        <v>6602</v>
      </c>
      <c r="M862" s="47">
        <v>0</v>
      </c>
      <c r="N862" s="47">
        <v>0</v>
      </c>
      <c r="O862" s="46">
        <v>0.71</v>
      </c>
      <c r="P862" s="47" t="s">
        <v>6602</v>
      </c>
      <c r="Q862" s="47" t="s">
        <v>6602</v>
      </c>
      <c r="R862" s="47" t="s">
        <v>6601</v>
      </c>
      <c r="S862" s="46">
        <v>0</v>
      </c>
    </row>
    <row r="863" spans="1:19" ht="99.95" customHeight="1">
      <c r="A863" s="47" t="s">
        <v>7648</v>
      </c>
      <c r="B863" s="47" t="s">
        <v>7645</v>
      </c>
      <c r="C863" s="47" t="s">
        <v>7650</v>
      </c>
      <c r="D863" s="47" t="s">
        <v>7649</v>
      </c>
      <c r="E863" s="47" t="s">
        <v>7379</v>
      </c>
      <c r="F863" s="47" t="s">
        <v>6642</v>
      </c>
      <c r="G863" s="47" t="s">
        <v>6641</v>
      </c>
      <c r="H863" s="47">
        <v>2018</v>
      </c>
      <c r="I863" s="47" t="s">
        <v>7647</v>
      </c>
      <c r="J863" s="47">
        <v>0</v>
      </c>
      <c r="K863" s="48">
        <v>57719</v>
      </c>
      <c r="L863" s="47" t="s">
        <v>6602</v>
      </c>
      <c r="M863" s="47">
        <v>0</v>
      </c>
      <c r="N863" s="47" t="s">
        <v>7646</v>
      </c>
      <c r="O863" s="46">
        <v>0.71</v>
      </c>
      <c r="P863" s="47" t="s">
        <v>7645</v>
      </c>
      <c r="Q863" s="47" t="s">
        <v>6736</v>
      </c>
      <c r="R863" s="47" t="s">
        <v>6601</v>
      </c>
      <c r="S863" s="46">
        <v>0</v>
      </c>
    </row>
    <row r="864" spans="1:19" ht="99.95" customHeight="1">
      <c r="A864" s="47" t="s">
        <v>7641</v>
      </c>
      <c r="B864" s="47" t="s">
        <v>7638</v>
      </c>
      <c r="C864" s="47" t="s">
        <v>7644</v>
      </c>
      <c r="D864" s="47" t="s">
        <v>7643</v>
      </c>
      <c r="E864" s="47" t="s">
        <v>7642</v>
      </c>
      <c r="F864" s="47" t="s">
        <v>6642</v>
      </c>
      <c r="G864" s="47" t="s">
        <v>6641</v>
      </c>
      <c r="H864" s="47">
        <v>2018</v>
      </c>
      <c r="I864" s="47" t="s">
        <v>7640</v>
      </c>
      <c r="J864" s="47">
        <v>94000</v>
      </c>
      <c r="K864" s="48">
        <v>139968</v>
      </c>
      <c r="L864" s="47" t="s">
        <v>6602</v>
      </c>
      <c r="M864" s="47">
        <v>0</v>
      </c>
      <c r="N864" s="47" t="s">
        <v>7639</v>
      </c>
      <c r="O864" s="46">
        <v>0.71</v>
      </c>
      <c r="P864" s="47" t="s">
        <v>7638</v>
      </c>
      <c r="Q864" s="47" t="s">
        <v>6602</v>
      </c>
      <c r="R864" s="47" t="s">
        <v>6601</v>
      </c>
      <c r="S864" s="46">
        <v>0</v>
      </c>
    </row>
    <row r="865" spans="1:19" ht="99.95" customHeight="1">
      <c r="A865" s="47" t="s">
        <v>7635</v>
      </c>
      <c r="B865" s="47" t="s">
        <v>7632</v>
      </c>
      <c r="C865" s="47" t="s">
        <v>7637</v>
      </c>
      <c r="D865" s="47" t="s">
        <v>7636</v>
      </c>
      <c r="E865" s="47" t="s">
        <v>6949</v>
      </c>
      <c r="F865" s="47" t="s">
        <v>6642</v>
      </c>
      <c r="G865" s="47" t="s">
        <v>6641</v>
      </c>
      <c r="H865" s="47">
        <v>2017</v>
      </c>
      <c r="I865" s="47" t="s">
        <v>7634</v>
      </c>
      <c r="J865" s="47">
        <v>88160</v>
      </c>
      <c r="K865" s="48">
        <v>154705</v>
      </c>
      <c r="L865" s="47" t="s">
        <v>6602</v>
      </c>
      <c r="M865" s="47">
        <v>0</v>
      </c>
      <c r="N865" s="47" t="s">
        <v>7633</v>
      </c>
      <c r="O865" s="46">
        <v>0.71</v>
      </c>
      <c r="P865" s="47" t="s">
        <v>7632</v>
      </c>
      <c r="Q865" s="47" t="s">
        <v>6602</v>
      </c>
      <c r="R865" s="47" t="s">
        <v>6601</v>
      </c>
      <c r="S865" s="46">
        <v>0</v>
      </c>
    </row>
    <row r="866" spans="1:19" ht="99.95" customHeight="1">
      <c r="A866" s="47" t="s">
        <v>7629</v>
      </c>
      <c r="B866" s="47" t="s">
        <v>7626</v>
      </c>
      <c r="C866" s="47" t="s">
        <v>7631</v>
      </c>
      <c r="D866" s="47" t="s">
        <v>7630</v>
      </c>
      <c r="E866" s="47" t="s">
        <v>6956</v>
      </c>
      <c r="F866" s="47" t="s">
        <v>6626</v>
      </c>
      <c r="G866" s="47" t="s">
        <v>6625</v>
      </c>
      <c r="H866" s="47">
        <v>2020</v>
      </c>
      <c r="I866" s="47" t="s">
        <v>7628</v>
      </c>
      <c r="J866" s="47">
        <v>91695</v>
      </c>
      <c r="K866" s="48">
        <v>233258</v>
      </c>
      <c r="L866" s="47" t="s">
        <v>6602</v>
      </c>
      <c r="M866" s="47">
        <v>0</v>
      </c>
      <c r="N866" s="47" t="s">
        <v>7627</v>
      </c>
      <c r="O866" s="46">
        <v>0.71</v>
      </c>
      <c r="P866" s="47" t="s">
        <v>7626</v>
      </c>
      <c r="Q866" s="47" t="s">
        <v>6736</v>
      </c>
      <c r="R866" s="47" t="s">
        <v>6601</v>
      </c>
      <c r="S866" s="46">
        <v>0</v>
      </c>
    </row>
    <row r="867" spans="1:19" ht="99.95" customHeight="1">
      <c r="A867" s="47" t="s">
        <v>7622</v>
      </c>
      <c r="B867" s="47" t="s">
        <v>7619</v>
      </c>
      <c r="C867" s="47" t="s">
        <v>7625</v>
      </c>
      <c r="D867" s="47" t="s">
        <v>7624</v>
      </c>
      <c r="E867" s="47" t="s">
        <v>7623</v>
      </c>
      <c r="F867" s="47" t="s">
        <v>6670</v>
      </c>
      <c r="G867" s="47" t="s">
        <v>6669</v>
      </c>
      <c r="H867" s="47">
        <v>2019</v>
      </c>
      <c r="I867" s="47" t="s">
        <v>7621</v>
      </c>
      <c r="J867" s="47">
        <v>0</v>
      </c>
      <c r="K867" s="48">
        <v>18025</v>
      </c>
      <c r="L867" s="47" t="s">
        <v>6602</v>
      </c>
      <c r="M867" s="47">
        <v>0</v>
      </c>
      <c r="N867" s="47" t="s">
        <v>7620</v>
      </c>
      <c r="O867" s="46">
        <v>0.71</v>
      </c>
      <c r="P867" s="47" t="s">
        <v>7619</v>
      </c>
      <c r="Q867" s="47" t="s">
        <v>6602</v>
      </c>
      <c r="R867" s="47" t="s">
        <v>6601</v>
      </c>
      <c r="S867" s="46">
        <v>0</v>
      </c>
    </row>
    <row r="868" spans="1:19" ht="99.95" customHeight="1">
      <c r="A868" s="47" t="s">
        <v>7615</v>
      </c>
      <c r="B868" s="47" t="s">
        <v>7612</v>
      </c>
      <c r="C868" s="47" t="s">
        <v>7618</v>
      </c>
      <c r="D868" s="47" t="s">
        <v>7617</v>
      </c>
      <c r="E868" s="47" t="s">
        <v>7616</v>
      </c>
      <c r="F868" s="47" t="s">
        <v>6642</v>
      </c>
      <c r="G868" s="47" t="s">
        <v>6678</v>
      </c>
      <c r="H868" s="47">
        <v>2018</v>
      </c>
      <c r="I868" s="47" t="s">
        <v>7614</v>
      </c>
      <c r="J868" s="47">
        <v>82473</v>
      </c>
      <c r="K868" s="48">
        <v>83786</v>
      </c>
      <c r="L868" s="47" t="s">
        <v>6602</v>
      </c>
      <c r="M868" s="47">
        <v>0</v>
      </c>
      <c r="N868" s="47" t="s">
        <v>7613</v>
      </c>
      <c r="O868" s="46">
        <v>0.55000000000000004</v>
      </c>
      <c r="P868" s="47" t="s">
        <v>7612</v>
      </c>
      <c r="Q868" s="47" t="s">
        <v>6602</v>
      </c>
      <c r="R868" s="47" t="s">
        <v>6601</v>
      </c>
      <c r="S868" s="46">
        <v>0</v>
      </c>
    </row>
    <row r="869" spans="1:19" ht="99.95" customHeight="1">
      <c r="A869" s="47" t="s">
        <v>7609</v>
      </c>
      <c r="B869" s="47" t="s">
        <v>7606</v>
      </c>
      <c r="C869" s="47" t="s">
        <v>7611</v>
      </c>
      <c r="D869" s="47" t="s">
        <v>7610</v>
      </c>
      <c r="E869" s="47" t="s">
        <v>7303</v>
      </c>
      <c r="F869" s="47" t="s">
        <v>6626</v>
      </c>
      <c r="G869" s="47" t="s">
        <v>6625</v>
      </c>
      <c r="H869" s="47">
        <v>2019</v>
      </c>
      <c r="I869" s="47" t="s">
        <v>7608</v>
      </c>
      <c r="J869" s="47">
        <v>0</v>
      </c>
      <c r="K869" s="48">
        <v>22561</v>
      </c>
      <c r="L869" s="47" t="s">
        <v>6602</v>
      </c>
      <c r="M869" s="47">
        <v>0</v>
      </c>
      <c r="N869" s="47" t="s">
        <v>7607</v>
      </c>
      <c r="O869" s="46">
        <v>0.55000000000000004</v>
      </c>
      <c r="P869" s="47" t="s">
        <v>7606</v>
      </c>
      <c r="Q869" s="47" t="s">
        <v>6602</v>
      </c>
      <c r="R869" s="47" t="s">
        <v>6601</v>
      </c>
      <c r="S869" s="46">
        <v>0</v>
      </c>
    </row>
    <row r="870" spans="1:19" ht="99.95" customHeight="1">
      <c r="A870" s="47" t="s">
        <v>7603</v>
      </c>
      <c r="B870" s="47" t="s">
        <v>7600</v>
      </c>
      <c r="C870" s="47" t="s">
        <v>7605</v>
      </c>
      <c r="D870" s="47" t="s">
        <v>7604</v>
      </c>
      <c r="E870" s="47" t="s">
        <v>7484</v>
      </c>
      <c r="F870" s="47" t="s">
        <v>6642</v>
      </c>
      <c r="G870" s="47" t="s">
        <v>6641</v>
      </c>
      <c r="H870" s="47">
        <v>2021</v>
      </c>
      <c r="I870" s="47" t="s">
        <v>7602</v>
      </c>
      <c r="J870" s="47">
        <v>0</v>
      </c>
      <c r="K870" s="48">
        <v>9141</v>
      </c>
      <c r="L870" s="47" t="s">
        <v>6602</v>
      </c>
      <c r="M870" s="47">
        <v>0</v>
      </c>
      <c r="N870" s="47" t="s">
        <v>7601</v>
      </c>
      <c r="O870" s="46">
        <v>0.55000000000000004</v>
      </c>
      <c r="P870" s="47" t="s">
        <v>7600</v>
      </c>
      <c r="Q870" s="47" t="s">
        <v>6602</v>
      </c>
      <c r="R870" s="47" t="s">
        <v>6601</v>
      </c>
      <c r="S870" s="46">
        <v>0</v>
      </c>
    </row>
    <row r="871" spans="1:19" ht="99.95" customHeight="1">
      <c r="A871" s="47" t="s">
        <v>7597</v>
      </c>
      <c r="B871" s="47" t="s">
        <v>7599</v>
      </c>
      <c r="C871" s="47" t="s">
        <v>7599</v>
      </c>
      <c r="D871" s="47" t="s">
        <v>7599</v>
      </c>
      <c r="E871" s="47" t="s">
        <v>7598</v>
      </c>
      <c r="F871" s="47" t="s">
        <v>6608</v>
      </c>
      <c r="G871" s="47" t="s">
        <v>6764</v>
      </c>
      <c r="H871" s="47">
        <v>2021</v>
      </c>
      <c r="I871" s="47" t="s">
        <v>6602</v>
      </c>
      <c r="J871" s="47">
        <v>20940</v>
      </c>
      <c r="K871" s="48">
        <v>28924</v>
      </c>
      <c r="L871" s="47" t="s">
        <v>6602</v>
      </c>
      <c r="M871" s="47">
        <v>0</v>
      </c>
      <c r="N871" s="47" t="s">
        <v>7596</v>
      </c>
      <c r="O871" s="46">
        <v>0.55000000000000004</v>
      </c>
      <c r="P871" s="47" t="s">
        <v>6602</v>
      </c>
      <c r="Q871" s="47" t="s">
        <v>6602</v>
      </c>
      <c r="R871" s="47" t="s">
        <v>6601</v>
      </c>
      <c r="S871" s="46">
        <v>0</v>
      </c>
    </row>
    <row r="872" spans="1:19" ht="99.95" customHeight="1">
      <c r="A872" s="47" t="s">
        <v>7592</v>
      </c>
      <c r="B872" s="47" t="s">
        <v>7589</v>
      </c>
      <c r="C872" s="47" t="s">
        <v>7595</v>
      </c>
      <c r="D872" s="47" t="s">
        <v>7594</v>
      </c>
      <c r="E872" s="47" t="s">
        <v>7593</v>
      </c>
      <c r="F872" s="47" t="s">
        <v>6626</v>
      </c>
      <c r="G872" s="47" t="s">
        <v>6844</v>
      </c>
      <c r="H872" s="47">
        <v>2022</v>
      </c>
      <c r="I872" s="47" t="s">
        <v>7591</v>
      </c>
      <c r="J872" s="47">
        <v>8472</v>
      </c>
      <c r="K872" s="48">
        <v>16309</v>
      </c>
      <c r="L872" s="47" t="s">
        <v>6602</v>
      </c>
      <c r="M872" s="47">
        <v>0</v>
      </c>
      <c r="N872" s="47" t="s">
        <v>7590</v>
      </c>
      <c r="O872" s="46">
        <v>0.55000000000000004</v>
      </c>
      <c r="P872" s="47" t="s">
        <v>7589</v>
      </c>
      <c r="Q872" s="47" t="s">
        <v>6602</v>
      </c>
      <c r="R872" s="47" t="s">
        <v>6601</v>
      </c>
      <c r="S872" s="46">
        <v>0</v>
      </c>
    </row>
    <row r="873" spans="1:19" ht="99.95" customHeight="1">
      <c r="A873" s="47" t="s">
        <v>7586</v>
      </c>
      <c r="B873" s="47" t="s">
        <v>7583</v>
      </c>
      <c r="C873" s="47" t="s">
        <v>7588</v>
      </c>
      <c r="D873" s="47" t="s">
        <v>7587</v>
      </c>
      <c r="E873" s="47" t="s">
        <v>6949</v>
      </c>
      <c r="F873" s="47" t="s">
        <v>6642</v>
      </c>
      <c r="G873" s="47" t="s">
        <v>6641</v>
      </c>
      <c r="H873" s="47">
        <v>2018</v>
      </c>
      <c r="I873" s="47" t="s">
        <v>7585</v>
      </c>
      <c r="J873" s="47">
        <v>51389</v>
      </c>
      <c r="K873" s="48">
        <v>89831</v>
      </c>
      <c r="L873" s="47" t="s">
        <v>6602</v>
      </c>
      <c r="M873" s="47">
        <v>0</v>
      </c>
      <c r="N873" s="47" t="s">
        <v>7584</v>
      </c>
      <c r="O873" s="46">
        <v>0.71</v>
      </c>
      <c r="P873" s="47" t="s">
        <v>7583</v>
      </c>
      <c r="Q873" s="47" t="s">
        <v>6602</v>
      </c>
      <c r="R873" s="47" t="s">
        <v>6601</v>
      </c>
      <c r="S873" s="46">
        <v>0</v>
      </c>
    </row>
    <row r="874" spans="1:19" ht="99.95" customHeight="1">
      <c r="A874" s="47" t="s">
        <v>7580</v>
      </c>
      <c r="B874" s="47" t="s">
        <v>7577</v>
      </c>
      <c r="C874" s="47" t="s">
        <v>7582</v>
      </c>
      <c r="D874" s="47" t="s">
        <v>7581</v>
      </c>
      <c r="E874" s="47" t="s">
        <v>6741</v>
      </c>
      <c r="F874" s="47" t="s">
        <v>6626</v>
      </c>
      <c r="G874" s="47" t="s">
        <v>6625</v>
      </c>
      <c r="H874" s="47">
        <v>2021</v>
      </c>
      <c r="I874" s="47" t="s">
        <v>7579</v>
      </c>
      <c r="J874" s="47">
        <v>1</v>
      </c>
      <c r="K874" s="48">
        <v>20619</v>
      </c>
      <c r="L874" s="47" t="s">
        <v>6602</v>
      </c>
      <c r="M874" s="47">
        <v>0</v>
      </c>
      <c r="N874" s="47" t="s">
        <v>7578</v>
      </c>
      <c r="O874" s="46">
        <v>0.71</v>
      </c>
      <c r="P874" s="47" t="s">
        <v>7577</v>
      </c>
      <c r="Q874" s="47" t="s">
        <v>6736</v>
      </c>
      <c r="R874" s="47" t="s">
        <v>6601</v>
      </c>
      <c r="S874" s="46">
        <v>0</v>
      </c>
    </row>
    <row r="875" spans="1:19" ht="99.95" customHeight="1">
      <c r="A875" s="47" t="s">
        <v>7574</v>
      </c>
      <c r="B875" s="47" t="s">
        <v>7571</v>
      </c>
      <c r="C875" s="47" t="s">
        <v>7576</v>
      </c>
      <c r="D875" s="47" t="s">
        <v>7575</v>
      </c>
      <c r="E875" s="47" t="s">
        <v>6949</v>
      </c>
      <c r="F875" s="47" t="s">
        <v>6626</v>
      </c>
      <c r="G875" s="47" t="s">
        <v>6844</v>
      </c>
      <c r="H875" s="47">
        <v>2022</v>
      </c>
      <c r="I875" s="47" t="s">
        <v>7573</v>
      </c>
      <c r="J875" s="47">
        <v>16298</v>
      </c>
      <c r="K875" s="48">
        <v>37096</v>
      </c>
      <c r="L875" s="47" t="s">
        <v>6602</v>
      </c>
      <c r="M875" s="47">
        <v>0</v>
      </c>
      <c r="N875" s="47" t="s">
        <v>7572</v>
      </c>
      <c r="O875" s="46">
        <v>0.55000000000000004</v>
      </c>
      <c r="P875" s="47" t="s">
        <v>7571</v>
      </c>
      <c r="Q875" s="47" t="s">
        <v>6602</v>
      </c>
      <c r="R875" s="47" t="s">
        <v>6601</v>
      </c>
      <c r="S875" s="46">
        <v>0</v>
      </c>
    </row>
    <row r="876" spans="1:19" ht="99.95" customHeight="1">
      <c r="A876" s="47" t="s">
        <v>7567</v>
      </c>
      <c r="B876" s="47" t="s">
        <v>7564</v>
      </c>
      <c r="C876" s="47" t="s">
        <v>7570</v>
      </c>
      <c r="D876" s="47" t="s">
        <v>7569</v>
      </c>
      <c r="E876" s="47" t="s">
        <v>7568</v>
      </c>
      <c r="F876" s="47" t="s">
        <v>6626</v>
      </c>
      <c r="G876" s="47" t="s">
        <v>6625</v>
      </c>
      <c r="H876" s="47">
        <v>2021</v>
      </c>
      <c r="I876" s="47" t="s">
        <v>7566</v>
      </c>
      <c r="J876" s="47">
        <v>98000</v>
      </c>
      <c r="K876" s="48">
        <v>170617</v>
      </c>
      <c r="L876" s="47" t="s">
        <v>6602</v>
      </c>
      <c r="M876" s="47">
        <v>0</v>
      </c>
      <c r="N876" s="47" t="s">
        <v>7565</v>
      </c>
      <c r="O876" s="46">
        <v>0.71</v>
      </c>
      <c r="P876" s="47" t="s">
        <v>7564</v>
      </c>
      <c r="Q876" s="47" t="s">
        <v>6602</v>
      </c>
      <c r="R876" s="47" t="s">
        <v>6601</v>
      </c>
      <c r="S876" s="46">
        <v>0</v>
      </c>
    </row>
    <row r="877" spans="1:19" ht="99.95" customHeight="1">
      <c r="A877" s="47" t="s">
        <v>7561</v>
      </c>
      <c r="B877" s="47" t="s">
        <v>7558</v>
      </c>
      <c r="C877" s="47" t="s">
        <v>7563</v>
      </c>
      <c r="D877" s="47" t="s">
        <v>7562</v>
      </c>
      <c r="E877" s="47" t="s">
        <v>7458</v>
      </c>
      <c r="F877" s="47" t="s">
        <v>6670</v>
      </c>
      <c r="G877" s="47" t="s">
        <v>6669</v>
      </c>
      <c r="H877" s="47">
        <v>2019</v>
      </c>
      <c r="I877" s="47" t="s">
        <v>7560</v>
      </c>
      <c r="J877" s="47">
        <v>0</v>
      </c>
      <c r="K877" s="48">
        <v>65222</v>
      </c>
      <c r="L877" s="47" t="s">
        <v>6602</v>
      </c>
      <c r="M877" s="47">
        <v>0</v>
      </c>
      <c r="N877" s="47" t="s">
        <v>7559</v>
      </c>
      <c r="O877" s="46">
        <v>0.71</v>
      </c>
      <c r="P877" s="47" t="s">
        <v>7558</v>
      </c>
      <c r="Q877" s="47" t="s">
        <v>6602</v>
      </c>
      <c r="R877" s="47" t="s">
        <v>6601</v>
      </c>
      <c r="S877" s="46">
        <v>0</v>
      </c>
    </row>
    <row r="878" spans="1:19" ht="99.95" customHeight="1">
      <c r="A878" s="47" t="s">
        <v>7555</v>
      </c>
      <c r="B878" s="47" t="s">
        <v>7552</v>
      </c>
      <c r="C878" s="47" t="s">
        <v>7557</v>
      </c>
      <c r="D878" s="47" t="s">
        <v>7556</v>
      </c>
      <c r="E878" s="47" t="s">
        <v>6795</v>
      </c>
      <c r="F878" s="47" t="s">
        <v>6617</v>
      </c>
      <c r="G878" s="47" t="s">
        <v>7000</v>
      </c>
      <c r="H878" s="47">
        <v>2021</v>
      </c>
      <c r="I878" s="47" t="s">
        <v>7554</v>
      </c>
      <c r="J878" s="47">
        <v>4019</v>
      </c>
      <c r="K878" s="48">
        <v>7260</v>
      </c>
      <c r="L878" s="47" t="s">
        <v>6602</v>
      </c>
      <c r="M878" s="47">
        <v>0</v>
      </c>
      <c r="N878" s="47" t="s">
        <v>7553</v>
      </c>
      <c r="O878" s="46">
        <v>0.55000000000000004</v>
      </c>
      <c r="P878" s="47" t="s">
        <v>7552</v>
      </c>
      <c r="Q878" s="47" t="s">
        <v>6602</v>
      </c>
      <c r="R878" s="47" t="s">
        <v>6601</v>
      </c>
      <c r="S878" s="46">
        <v>0</v>
      </c>
    </row>
    <row r="879" spans="1:19" ht="99.95" customHeight="1">
      <c r="A879" s="47" t="s">
        <v>7549</v>
      </c>
      <c r="B879" s="47" t="s">
        <v>7550</v>
      </c>
      <c r="C879" s="47" t="s">
        <v>7551</v>
      </c>
      <c r="D879" s="47" t="s">
        <v>7550</v>
      </c>
      <c r="E879" s="47" t="s">
        <v>6772</v>
      </c>
      <c r="F879" s="47" t="s">
        <v>6642</v>
      </c>
      <c r="G879" s="47" t="s">
        <v>6641</v>
      </c>
      <c r="H879" s="47">
        <v>2018</v>
      </c>
      <c r="I879" s="47" t="s">
        <v>6602</v>
      </c>
      <c r="J879" s="47">
        <v>0</v>
      </c>
      <c r="K879" s="48">
        <v>1625</v>
      </c>
      <c r="L879" s="47" t="s">
        <v>6602</v>
      </c>
      <c r="M879" s="47">
        <v>0</v>
      </c>
      <c r="N879" s="47" t="s">
        <v>7548</v>
      </c>
      <c r="O879" s="46">
        <v>0.55000000000000004</v>
      </c>
      <c r="P879" s="47" t="s">
        <v>6602</v>
      </c>
      <c r="Q879" s="47" t="s">
        <v>6602</v>
      </c>
      <c r="R879" s="47" t="s">
        <v>6601</v>
      </c>
      <c r="S879" s="46">
        <v>0</v>
      </c>
    </row>
    <row r="880" spans="1:19" ht="99.95" customHeight="1">
      <c r="A880" s="47" t="s">
        <v>7545</v>
      </c>
      <c r="B880" s="47" t="s">
        <v>7542</v>
      </c>
      <c r="C880" s="47" t="s">
        <v>7547</v>
      </c>
      <c r="D880" s="47" t="s">
        <v>7546</v>
      </c>
      <c r="E880" s="47" t="s">
        <v>6802</v>
      </c>
      <c r="F880" s="47" t="s">
        <v>6626</v>
      </c>
      <c r="G880" s="47" t="s">
        <v>6625</v>
      </c>
      <c r="H880" s="47">
        <v>2021</v>
      </c>
      <c r="I880" s="47" t="s">
        <v>7544</v>
      </c>
      <c r="J880" s="47">
        <v>0</v>
      </c>
      <c r="K880" s="48">
        <v>15453</v>
      </c>
      <c r="L880" s="47" t="s">
        <v>6602</v>
      </c>
      <c r="M880" s="47">
        <v>0</v>
      </c>
      <c r="N880" s="47" t="s">
        <v>7543</v>
      </c>
      <c r="O880" s="46">
        <v>0.71</v>
      </c>
      <c r="P880" s="47" t="s">
        <v>7542</v>
      </c>
      <c r="Q880" s="47" t="s">
        <v>6602</v>
      </c>
      <c r="R880" s="47" t="s">
        <v>6601</v>
      </c>
      <c r="S880" s="46">
        <v>0</v>
      </c>
    </row>
    <row r="881" spans="1:19" ht="99.95" customHeight="1">
      <c r="A881" s="47" t="s">
        <v>6602</v>
      </c>
      <c r="B881" s="47" t="s">
        <v>7541</v>
      </c>
      <c r="C881" s="47" t="s">
        <v>7541</v>
      </c>
      <c r="D881" s="47" t="s">
        <v>7541</v>
      </c>
      <c r="E881" s="47" t="s">
        <v>6720</v>
      </c>
      <c r="F881" s="47" t="s">
        <v>6719</v>
      </c>
      <c r="G881" s="47" t="s">
        <v>6719</v>
      </c>
      <c r="H881" s="47">
        <v>1996</v>
      </c>
      <c r="I881" s="47" t="s">
        <v>6602</v>
      </c>
      <c r="J881" s="47">
        <v>0</v>
      </c>
      <c r="K881" s="48">
        <v>0</v>
      </c>
      <c r="L881" s="47" t="s">
        <v>6602</v>
      </c>
      <c r="M881" s="47">
        <v>0</v>
      </c>
      <c r="N881" s="47">
        <v>0</v>
      </c>
      <c r="O881" s="46">
        <v>0.55000000000000004</v>
      </c>
      <c r="P881" s="47" t="s">
        <v>6602</v>
      </c>
      <c r="Q881" s="47" t="s">
        <v>6602</v>
      </c>
      <c r="R881" s="47" t="s">
        <v>6601</v>
      </c>
      <c r="S881" s="46">
        <v>0</v>
      </c>
    </row>
    <row r="882" spans="1:19" ht="99.95" customHeight="1">
      <c r="A882" s="47" t="s">
        <v>7538</v>
      </c>
      <c r="B882" s="47" t="s">
        <v>7535</v>
      </c>
      <c r="C882" s="47" t="s">
        <v>7540</v>
      </c>
      <c r="D882" s="47" t="s">
        <v>7539</v>
      </c>
      <c r="E882" s="47" t="s">
        <v>7492</v>
      </c>
      <c r="F882" s="47" t="s">
        <v>6642</v>
      </c>
      <c r="G882" s="47" t="s">
        <v>6678</v>
      </c>
      <c r="H882" s="47">
        <v>2019</v>
      </c>
      <c r="I882" s="47" t="s">
        <v>7537</v>
      </c>
      <c r="J882" s="47">
        <v>0</v>
      </c>
      <c r="K882" s="48">
        <v>34416</v>
      </c>
      <c r="L882" s="47" t="s">
        <v>6602</v>
      </c>
      <c r="M882" s="47">
        <v>0</v>
      </c>
      <c r="N882" s="47" t="s">
        <v>7536</v>
      </c>
      <c r="O882" s="46">
        <v>0.71</v>
      </c>
      <c r="P882" s="47" t="s">
        <v>7535</v>
      </c>
      <c r="Q882" s="47" t="s">
        <v>6602</v>
      </c>
      <c r="R882" s="47" t="s">
        <v>6601</v>
      </c>
      <c r="S882" s="46">
        <v>0</v>
      </c>
    </row>
    <row r="883" spans="1:19" ht="99.95" customHeight="1">
      <c r="A883" s="47" t="s">
        <v>7531</v>
      </c>
      <c r="B883" s="47" t="s">
        <v>7528</v>
      </c>
      <c r="C883" s="47" t="s">
        <v>7534</v>
      </c>
      <c r="D883" s="47" t="s">
        <v>7533</v>
      </c>
      <c r="E883" s="47" t="s">
        <v>7532</v>
      </c>
      <c r="F883" s="47" t="s">
        <v>6732</v>
      </c>
      <c r="G883" s="47" t="s">
        <v>6844</v>
      </c>
      <c r="H883" s="47">
        <v>2021</v>
      </c>
      <c r="I883" s="47" t="s">
        <v>7530</v>
      </c>
      <c r="J883" s="47">
        <v>15284</v>
      </c>
      <c r="K883" s="48">
        <v>20873</v>
      </c>
      <c r="L883" s="47" t="s">
        <v>6602</v>
      </c>
      <c r="M883" s="47">
        <v>0</v>
      </c>
      <c r="N883" s="47" t="s">
        <v>7529</v>
      </c>
      <c r="O883" s="46">
        <v>0.55000000000000004</v>
      </c>
      <c r="P883" s="47" t="s">
        <v>7528</v>
      </c>
      <c r="Q883" s="47" t="s">
        <v>6602</v>
      </c>
      <c r="R883" s="47" t="s">
        <v>6601</v>
      </c>
      <c r="S883" s="46">
        <v>0</v>
      </c>
    </row>
    <row r="884" spans="1:19" ht="99.95" customHeight="1">
      <c r="A884" s="47" t="s">
        <v>7525</v>
      </c>
      <c r="B884" s="47" t="s">
        <v>7522</v>
      </c>
      <c r="C884" s="47" t="s">
        <v>7527</v>
      </c>
      <c r="D884" s="47" t="s">
        <v>7526</v>
      </c>
      <c r="E884" s="47" t="s">
        <v>6781</v>
      </c>
      <c r="F884" s="47" t="s">
        <v>6642</v>
      </c>
      <c r="G884" s="47" t="s">
        <v>6678</v>
      </c>
      <c r="H884" s="47">
        <v>2020</v>
      </c>
      <c r="I884" s="47" t="s">
        <v>7524</v>
      </c>
      <c r="J884" s="47">
        <v>0</v>
      </c>
      <c r="K884" s="48">
        <v>47178</v>
      </c>
      <c r="L884" s="47" t="s">
        <v>6602</v>
      </c>
      <c r="M884" s="47">
        <v>0</v>
      </c>
      <c r="N884" s="47" t="s">
        <v>7523</v>
      </c>
      <c r="O884" s="46">
        <v>0.71</v>
      </c>
      <c r="P884" s="47" t="s">
        <v>7522</v>
      </c>
      <c r="Q884" s="47" t="s">
        <v>6602</v>
      </c>
      <c r="R884" s="47" t="s">
        <v>6601</v>
      </c>
      <c r="S884" s="46">
        <v>0</v>
      </c>
    </row>
    <row r="885" spans="1:19" ht="99.95" customHeight="1">
      <c r="A885" s="47" t="s">
        <v>7518</v>
      </c>
      <c r="B885" s="47" t="s">
        <v>7515</v>
      </c>
      <c r="C885" s="47" t="s">
        <v>7521</v>
      </c>
      <c r="D885" s="47" t="s">
        <v>7520</v>
      </c>
      <c r="E885" s="47" t="s">
        <v>7519</v>
      </c>
      <c r="F885" s="47" t="s">
        <v>6626</v>
      </c>
      <c r="G885" s="47" t="s">
        <v>6625</v>
      </c>
      <c r="H885" s="47">
        <v>2018</v>
      </c>
      <c r="I885" s="47" t="s">
        <v>7517</v>
      </c>
      <c r="J885" s="47">
        <v>90413</v>
      </c>
      <c r="K885" s="48">
        <v>169788</v>
      </c>
      <c r="L885" s="47" t="s">
        <v>6602</v>
      </c>
      <c r="M885" s="47">
        <v>0</v>
      </c>
      <c r="N885" s="47" t="s">
        <v>7516</v>
      </c>
      <c r="O885" s="46">
        <v>0.71</v>
      </c>
      <c r="P885" s="47" t="s">
        <v>7515</v>
      </c>
      <c r="Q885" s="47" t="s">
        <v>6602</v>
      </c>
      <c r="R885" s="47" t="s">
        <v>6601</v>
      </c>
      <c r="S885" s="46">
        <v>0</v>
      </c>
    </row>
    <row r="886" spans="1:19" ht="99.95" customHeight="1">
      <c r="A886" s="47" t="s">
        <v>7511</v>
      </c>
      <c r="B886" s="47" t="s">
        <v>7508</v>
      </c>
      <c r="C886" s="47" t="s">
        <v>7514</v>
      </c>
      <c r="D886" s="47" t="s">
        <v>7513</v>
      </c>
      <c r="E886" s="47" t="s">
        <v>7512</v>
      </c>
      <c r="F886" s="47" t="s">
        <v>6642</v>
      </c>
      <c r="G886" s="47" t="s">
        <v>6678</v>
      </c>
      <c r="H886" s="47">
        <v>2018</v>
      </c>
      <c r="I886" s="47" t="s">
        <v>7510</v>
      </c>
      <c r="J886" s="47">
        <v>0</v>
      </c>
      <c r="K886" s="48">
        <v>4423</v>
      </c>
      <c r="L886" s="47" t="s">
        <v>6602</v>
      </c>
      <c r="M886" s="47">
        <v>0</v>
      </c>
      <c r="N886" s="47" t="s">
        <v>7509</v>
      </c>
      <c r="O886" s="46">
        <v>0.55000000000000004</v>
      </c>
      <c r="P886" s="47" t="s">
        <v>7508</v>
      </c>
      <c r="Q886" s="47" t="s">
        <v>6602</v>
      </c>
      <c r="R886" s="47" t="s">
        <v>6601</v>
      </c>
      <c r="S886" s="46">
        <v>0</v>
      </c>
    </row>
    <row r="887" spans="1:19" ht="99.95" customHeight="1">
      <c r="A887" s="47" t="s">
        <v>7505</v>
      </c>
      <c r="B887" s="47" t="s">
        <v>7502</v>
      </c>
      <c r="C887" s="47" t="s">
        <v>7507</v>
      </c>
      <c r="D887" s="47" t="s">
        <v>7506</v>
      </c>
      <c r="E887" s="47" t="s">
        <v>7208</v>
      </c>
      <c r="F887" s="47" t="s">
        <v>7026</v>
      </c>
      <c r="G887" s="47" t="s">
        <v>7025</v>
      </c>
      <c r="H887" s="47">
        <v>2017</v>
      </c>
      <c r="I887" s="47" t="s">
        <v>7504</v>
      </c>
      <c r="J887" s="47">
        <v>0</v>
      </c>
      <c r="K887" s="48">
        <v>57134</v>
      </c>
      <c r="L887" s="47" t="s">
        <v>6602</v>
      </c>
      <c r="M887" s="47">
        <v>0</v>
      </c>
      <c r="N887" s="47" t="s">
        <v>7503</v>
      </c>
      <c r="O887" s="46">
        <v>0.71</v>
      </c>
      <c r="P887" s="47" t="s">
        <v>7502</v>
      </c>
      <c r="Q887" s="47" t="s">
        <v>6602</v>
      </c>
      <c r="R887" s="47" t="s">
        <v>6601</v>
      </c>
      <c r="S887" s="46">
        <v>0</v>
      </c>
    </row>
    <row r="888" spans="1:19" ht="99.95" customHeight="1">
      <c r="A888" s="47" t="s">
        <v>7498</v>
      </c>
      <c r="B888" s="47" t="s">
        <v>7495</v>
      </c>
      <c r="C888" s="47" t="s">
        <v>7501</v>
      </c>
      <c r="D888" s="47" t="s">
        <v>7500</v>
      </c>
      <c r="E888" s="47" t="s">
        <v>7499</v>
      </c>
      <c r="F888" s="47" t="s">
        <v>6642</v>
      </c>
      <c r="G888" s="47" t="s">
        <v>6641</v>
      </c>
      <c r="H888" s="47">
        <v>2018</v>
      </c>
      <c r="I888" s="47" t="s">
        <v>7497</v>
      </c>
      <c r="J888" s="47">
        <v>0</v>
      </c>
      <c r="K888" s="48">
        <v>91075</v>
      </c>
      <c r="L888" s="47" t="s">
        <v>6602</v>
      </c>
      <c r="M888" s="47">
        <v>0</v>
      </c>
      <c r="N888" s="47" t="s">
        <v>7496</v>
      </c>
      <c r="O888" s="46">
        <v>0.71</v>
      </c>
      <c r="P888" s="47" t="s">
        <v>7495</v>
      </c>
      <c r="Q888" s="47" t="s">
        <v>6602</v>
      </c>
      <c r="R888" s="47" t="s">
        <v>6601</v>
      </c>
      <c r="S888" s="46">
        <v>0</v>
      </c>
    </row>
    <row r="889" spans="1:19" ht="99.95" customHeight="1">
      <c r="A889" s="47" t="s">
        <v>7491</v>
      </c>
      <c r="B889" s="47" t="s">
        <v>7488</v>
      </c>
      <c r="C889" s="47" t="s">
        <v>7494</v>
      </c>
      <c r="D889" s="47" t="s">
        <v>7493</v>
      </c>
      <c r="E889" s="47" t="s">
        <v>7492</v>
      </c>
      <c r="F889" s="47" t="s">
        <v>6670</v>
      </c>
      <c r="G889" s="47" t="s">
        <v>6669</v>
      </c>
      <c r="H889" s="47">
        <v>2016</v>
      </c>
      <c r="I889" s="47" t="s">
        <v>7490</v>
      </c>
      <c r="J889" s="47">
        <v>0</v>
      </c>
      <c r="K889" s="48">
        <v>24816</v>
      </c>
      <c r="L889" s="47" t="s">
        <v>6602</v>
      </c>
      <c r="M889" s="47">
        <v>0</v>
      </c>
      <c r="N889" s="47" t="s">
        <v>7489</v>
      </c>
      <c r="O889" s="46">
        <v>0.71</v>
      </c>
      <c r="P889" s="47" t="s">
        <v>7488</v>
      </c>
      <c r="Q889" s="47" t="s">
        <v>6602</v>
      </c>
      <c r="R889" s="47" t="s">
        <v>6601</v>
      </c>
      <c r="S889" s="46">
        <v>0</v>
      </c>
    </row>
    <row r="890" spans="1:19" ht="99.95" customHeight="1">
      <c r="A890" s="47" t="s">
        <v>7483</v>
      </c>
      <c r="B890" s="47" t="s">
        <v>7487</v>
      </c>
      <c r="C890" s="47" t="s">
        <v>7486</v>
      </c>
      <c r="D890" s="47" t="s">
        <v>7485</v>
      </c>
      <c r="E890" s="47" t="s">
        <v>7484</v>
      </c>
      <c r="F890" s="47" t="s">
        <v>6642</v>
      </c>
      <c r="G890" s="47" t="s">
        <v>6641</v>
      </c>
      <c r="H890" s="47">
        <v>2018</v>
      </c>
      <c r="I890" s="47" t="s">
        <v>7482</v>
      </c>
      <c r="J890" s="47">
        <v>0</v>
      </c>
      <c r="K890" s="48">
        <v>97214</v>
      </c>
      <c r="L890" s="47" t="s">
        <v>6602</v>
      </c>
      <c r="M890" s="47">
        <v>0</v>
      </c>
      <c r="N890" s="47" t="s">
        <v>7481</v>
      </c>
      <c r="O890" s="46">
        <v>0.71</v>
      </c>
      <c r="P890" s="47" t="s">
        <v>7480</v>
      </c>
      <c r="Q890" s="47" t="s">
        <v>6602</v>
      </c>
      <c r="R890" s="47" t="s">
        <v>6601</v>
      </c>
      <c r="S890" s="46">
        <v>0</v>
      </c>
    </row>
    <row r="891" spans="1:19" ht="99.95" customHeight="1">
      <c r="A891" s="47" t="s">
        <v>7476</v>
      </c>
      <c r="B891" s="47" t="s">
        <v>7473</v>
      </c>
      <c r="C891" s="47" t="s">
        <v>7479</v>
      </c>
      <c r="D891" s="47" t="s">
        <v>7478</v>
      </c>
      <c r="E891" s="47" t="s">
        <v>7477</v>
      </c>
      <c r="F891" s="47" t="s">
        <v>6642</v>
      </c>
      <c r="G891" s="47" t="s">
        <v>6641</v>
      </c>
      <c r="H891" s="47">
        <v>2018</v>
      </c>
      <c r="I891" s="47" t="s">
        <v>7475</v>
      </c>
      <c r="J891" s="47">
        <v>0</v>
      </c>
      <c r="K891" s="48">
        <v>134726</v>
      </c>
      <c r="L891" s="47" t="s">
        <v>6602</v>
      </c>
      <c r="M891" s="47">
        <v>0</v>
      </c>
      <c r="N891" s="47" t="s">
        <v>7474</v>
      </c>
      <c r="O891" s="46">
        <v>0.71</v>
      </c>
      <c r="P891" s="47" t="s">
        <v>7473</v>
      </c>
      <c r="Q891" s="47" t="s">
        <v>6602</v>
      </c>
      <c r="R891" s="47" t="s">
        <v>6601</v>
      </c>
      <c r="S891" s="46">
        <v>0</v>
      </c>
    </row>
    <row r="892" spans="1:19" ht="99.95" customHeight="1">
      <c r="A892" s="47" t="s">
        <v>7469</v>
      </c>
      <c r="B892" s="47" t="s">
        <v>7466</v>
      </c>
      <c r="C892" s="47" t="s">
        <v>7472</v>
      </c>
      <c r="D892" s="47" t="s">
        <v>7471</v>
      </c>
      <c r="E892" s="47" t="s">
        <v>7470</v>
      </c>
      <c r="F892" s="47" t="s">
        <v>6670</v>
      </c>
      <c r="G892" s="47" t="s">
        <v>6669</v>
      </c>
      <c r="H892" s="47">
        <v>2019</v>
      </c>
      <c r="I892" s="47" t="s">
        <v>7468</v>
      </c>
      <c r="J892" s="47">
        <v>0</v>
      </c>
      <c r="K892" s="48">
        <v>44923</v>
      </c>
      <c r="L892" s="47" t="s">
        <v>6602</v>
      </c>
      <c r="M892" s="47">
        <v>0</v>
      </c>
      <c r="N892" s="47" t="s">
        <v>7467</v>
      </c>
      <c r="O892" s="46">
        <v>0.71</v>
      </c>
      <c r="P892" s="47" t="s">
        <v>7466</v>
      </c>
      <c r="Q892" s="47" t="s">
        <v>6602</v>
      </c>
      <c r="R892" s="47" t="s">
        <v>6601</v>
      </c>
      <c r="S892" s="46">
        <v>0</v>
      </c>
    </row>
    <row r="893" spans="1:19" ht="99.95" customHeight="1">
      <c r="A893" s="47" t="s">
        <v>7463</v>
      </c>
      <c r="B893" s="47" t="s">
        <v>7460</v>
      </c>
      <c r="C893" s="47" t="s">
        <v>7465</v>
      </c>
      <c r="D893" s="47" t="s">
        <v>7464</v>
      </c>
      <c r="E893" s="47" t="s">
        <v>7027</v>
      </c>
      <c r="F893" s="47" t="s">
        <v>6617</v>
      </c>
      <c r="G893" s="47" t="s">
        <v>6641</v>
      </c>
      <c r="H893" s="47">
        <v>2017</v>
      </c>
      <c r="I893" s="47" t="s">
        <v>7462</v>
      </c>
      <c r="J893" s="47">
        <v>0</v>
      </c>
      <c r="K893" s="48">
        <v>3332</v>
      </c>
      <c r="L893" s="47" t="s">
        <v>6602</v>
      </c>
      <c r="M893" s="47">
        <v>0</v>
      </c>
      <c r="N893" s="47" t="s">
        <v>7461</v>
      </c>
      <c r="O893" s="46">
        <v>0.55000000000000004</v>
      </c>
      <c r="P893" s="47" t="s">
        <v>7460</v>
      </c>
      <c r="Q893" s="47" t="s">
        <v>6602</v>
      </c>
      <c r="R893" s="47" t="s">
        <v>6601</v>
      </c>
      <c r="S893" s="46">
        <v>0</v>
      </c>
    </row>
    <row r="894" spans="1:19" ht="99.95" customHeight="1">
      <c r="A894" s="47" t="s">
        <v>7457</v>
      </c>
      <c r="B894" s="47" t="s">
        <v>7454</v>
      </c>
      <c r="C894" s="47" t="s">
        <v>6602</v>
      </c>
      <c r="D894" s="47" t="s">
        <v>7459</v>
      </c>
      <c r="E894" s="47" t="s">
        <v>7458</v>
      </c>
      <c r="F894" s="47" t="s">
        <v>6642</v>
      </c>
      <c r="G894" s="47" t="s">
        <v>6641</v>
      </c>
      <c r="H894" s="47">
        <v>2020</v>
      </c>
      <c r="I894" s="47" t="s">
        <v>7456</v>
      </c>
      <c r="J894" s="47">
        <v>0</v>
      </c>
      <c r="K894" s="48">
        <v>17500</v>
      </c>
      <c r="L894" s="47" t="s">
        <v>6602</v>
      </c>
      <c r="M894" s="47">
        <v>0</v>
      </c>
      <c r="N894" s="47" t="s">
        <v>7455</v>
      </c>
      <c r="O894" s="46">
        <v>0.71</v>
      </c>
      <c r="P894" s="47" t="s">
        <v>7454</v>
      </c>
      <c r="Q894" s="47" t="s">
        <v>6602</v>
      </c>
      <c r="R894" s="47" t="s">
        <v>6601</v>
      </c>
      <c r="S894" s="46">
        <v>0</v>
      </c>
    </row>
    <row r="895" spans="1:19" ht="99.95" customHeight="1">
      <c r="A895" s="47" t="s">
        <v>7451</v>
      </c>
      <c r="B895" s="47" t="s">
        <v>7448</v>
      </c>
      <c r="C895" s="47" t="s">
        <v>7453</v>
      </c>
      <c r="D895" s="47" t="s">
        <v>7452</v>
      </c>
      <c r="E895" s="47" t="s">
        <v>7265</v>
      </c>
      <c r="F895" s="47" t="s">
        <v>6642</v>
      </c>
      <c r="G895" s="47" t="s">
        <v>6641</v>
      </c>
      <c r="H895" s="47">
        <v>2019</v>
      </c>
      <c r="I895" s="47" t="s">
        <v>7450</v>
      </c>
      <c r="J895" s="47">
        <v>0</v>
      </c>
      <c r="K895" s="48">
        <v>2286</v>
      </c>
      <c r="L895" s="47" t="s">
        <v>6602</v>
      </c>
      <c r="M895" s="47">
        <v>0</v>
      </c>
      <c r="N895" s="47" t="s">
        <v>7449</v>
      </c>
      <c r="O895" s="46">
        <v>0.55000000000000004</v>
      </c>
      <c r="P895" s="47" t="s">
        <v>7448</v>
      </c>
      <c r="Q895" s="47" t="s">
        <v>6602</v>
      </c>
      <c r="R895" s="47" t="s">
        <v>6601</v>
      </c>
      <c r="S895" s="46">
        <v>0</v>
      </c>
    </row>
    <row r="896" spans="1:19" ht="99.95" customHeight="1">
      <c r="A896" s="47" t="s">
        <v>7445</v>
      </c>
      <c r="B896" s="47" t="s">
        <v>7442</v>
      </c>
      <c r="C896" s="47" t="s">
        <v>7447</v>
      </c>
      <c r="D896" s="47" t="s">
        <v>7446</v>
      </c>
      <c r="E896" s="47" t="s">
        <v>7303</v>
      </c>
      <c r="F896" s="47" t="s">
        <v>6626</v>
      </c>
      <c r="G896" s="47" t="s">
        <v>6686</v>
      </c>
      <c r="H896" s="47">
        <v>2014</v>
      </c>
      <c r="I896" s="47" t="s">
        <v>7444</v>
      </c>
      <c r="J896" s="47">
        <v>0</v>
      </c>
      <c r="K896" s="48">
        <v>11008</v>
      </c>
      <c r="L896" s="47" t="s">
        <v>6602</v>
      </c>
      <c r="M896" s="47">
        <v>0</v>
      </c>
      <c r="N896" s="47" t="s">
        <v>7443</v>
      </c>
      <c r="O896" s="46">
        <v>0.55000000000000004</v>
      </c>
      <c r="P896" s="47" t="s">
        <v>7442</v>
      </c>
      <c r="Q896" s="47" t="s">
        <v>6602</v>
      </c>
      <c r="R896" s="47" t="s">
        <v>6601</v>
      </c>
      <c r="S896" s="46">
        <v>0</v>
      </c>
    </row>
    <row r="897" spans="1:19" ht="99.95" customHeight="1">
      <c r="A897" s="47" t="s">
        <v>7439</v>
      </c>
      <c r="B897" s="47" t="s">
        <v>7436</v>
      </c>
      <c r="C897" s="47" t="s">
        <v>7441</v>
      </c>
      <c r="D897" s="47" t="s">
        <v>7440</v>
      </c>
      <c r="E897" s="47" t="s">
        <v>7316</v>
      </c>
      <c r="F897" s="47" t="s">
        <v>6642</v>
      </c>
      <c r="G897" s="47" t="s">
        <v>6641</v>
      </c>
      <c r="H897" s="47">
        <v>2018</v>
      </c>
      <c r="I897" s="47" t="s">
        <v>7438</v>
      </c>
      <c r="J897" s="47">
        <v>93992</v>
      </c>
      <c r="K897" s="48">
        <v>746</v>
      </c>
      <c r="L897" s="47" t="s">
        <v>6602</v>
      </c>
      <c r="M897" s="47">
        <v>0</v>
      </c>
      <c r="N897" s="47" t="s">
        <v>7437</v>
      </c>
      <c r="O897" s="46">
        <v>0.55000000000000004</v>
      </c>
      <c r="P897" s="47" t="s">
        <v>7436</v>
      </c>
      <c r="Q897" s="47" t="s">
        <v>6602</v>
      </c>
      <c r="R897" s="47" t="s">
        <v>6601</v>
      </c>
      <c r="S897" s="46">
        <v>0</v>
      </c>
    </row>
    <row r="898" spans="1:19" ht="99.95" customHeight="1">
      <c r="A898" s="47" t="s">
        <v>6602</v>
      </c>
      <c r="B898" s="47" t="s">
        <v>7435</v>
      </c>
      <c r="C898" s="47" t="s">
        <v>7435</v>
      </c>
      <c r="D898" s="47" t="s">
        <v>7435</v>
      </c>
      <c r="E898" s="47" t="s">
        <v>6720</v>
      </c>
      <c r="F898" s="47" t="s">
        <v>6719</v>
      </c>
      <c r="G898" s="47" t="s">
        <v>6719</v>
      </c>
      <c r="H898" s="47">
        <v>1996</v>
      </c>
      <c r="I898" s="47" t="s">
        <v>6602</v>
      </c>
      <c r="J898" s="47">
        <v>0</v>
      </c>
      <c r="K898" s="48">
        <v>0</v>
      </c>
      <c r="L898" s="47" t="s">
        <v>6602</v>
      </c>
      <c r="M898" s="47">
        <v>0</v>
      </c>
      <c r="N898" s="47">
        <v>0</v>
      </c>
      <c r="O898" s="46">
        <v>0.55000000000000004</v>
      </c>
      <c r="P898" s="47" t="s">
        <v>6602</v>
      </c>
      <c r="Q898" s="47" t="s">
        <v>6602</v>
      </c>
      <c r="R898" s="47" t="s">
        <v>6601</v>
      </c>
      <c r="S898" s="46">
        <v>0</v>
      </c>
    </row>
    <row r="899" spans="1:19" ht="99.95" customHeight="1">
      <c r="A899" s="47" t="s">
        <v>6602</v>
      </c>
      <c r="B899" s="47" t="s">
        <v>7430</v>
      </c>
      <c r="C899" s="47" t="s">
        <v>7434</v>
      </c>
      <c r="D899" s="47" t="s">
        <v>7433</v>
      </c>
      <c r="E899" s="47" t="s">
        <v>6716</v>
      </c>
      <c r="F899" s="47" t="s">
        <v>6642</v>
      </c>
      <c r="G899" s="47" t="s">
        <v>6678</v>
      </c>
      <c r="H899" s="47">
        <v>2018</v>
      </c>
      <c r="I899" s="47" t="s">
        <v>7432</v>
      </c>
      <c r="J899" s="47">
        <v>0</v>
      </c>
      <c r="K899" s="48">
        <v>101549</v>
      </c>
      <c r="L899" s="47" t="s">
        <v>6602</v>
      </c>
      <c r="M899" s="47">
        <v>0</v>
      </c>
      <c r="N899" s="47" t="s">
        <v>7431</v>
      </c>
      <c r="O899" s="46">
        <v>0.71</v>
      </c>
      <c r="P899" s="47" t="s">
        <v>7430</v>
      </c>
      <c r="Q899" s="47" t="s">
        <v>6602</v>
      </c>
      <c r="R899" s="47" t="s">
        <v>6601</v>
      </c>
      <c r="S899" s="46">
        <v>0</v>
      </c>
    </row>
    <row r="900" spans="1:19" ht="99.95" customHeight="1">
      <c r="A900" s="47" t="s">
        <v>7427</v>
      </c>
      <c r="B900" s="47" t="s">
        <v>7424</v>
      </c>
      <c r="C900" s="47" t="s">
        <v>7429</v>
      </c>
      <c r="D900" s="47" t="s">
        <v>7428</v>
      </c>
      <c r="E900" s="47" t="s">
        <v>6618</v>
      </c>
      <c r="F900" s="47" t="s">
        <v>6626</v>
      </c>
      <c r="G900" s="47" t="s">
        <v>6844</v>
      </c>
      <c r="H900" s="47">
        <v>2022</v>
      </c>
      <c r="I900" s="47" t="s">
        <v>7426</v>
      </c>
      <c r="J900" s="47">
        <v>7871</v>
      </c>
      <c r="K900" s="48">
        <v>14753</v>
      </c>
      <c r="L900" s="47" t="s">
        <v>6602</v>
      </c>
      <c r="M900" s="47">
        <v>0</v>
      </c>
      <c r="N900" s="47" t="s">
        <v>7425</v>
      </c>
      <c r="O900" s="46">
        <v>0.55000000000000004</v>
      </c>
      <c r="P900" s="47" t="s">
        <v>7424</v>
      </c>
      <c r="Q900" s="47" t="s">
        <v>6602</v>
      </c>
      <c r="R900" s="47" t="s">
        <v>6601</v>
      </c>
      <c r="S900" s="46">
        <v>0</v>
      </c>
    </row>
    <row r="901" spans="1:19" ht="99.95" customHeight="1">
      <c r="A901" s="47" t="s">
        <v>7420</v>
      </c>
      <c r="B901" s="47" t="s">
        <v>7417</v>
      </c>
      <c r="C901" s="47" t="s">
        <v>7423</v>
      </c>
      <c r="D901" s="47" t="s">
        <v>7422</v>
      </c>
      <c r="E901" s="47" t="s">
        <v>7082</v>
      </c>
      <c r="F901" s="47" t="s">
        <v>6732</v>
      </c>
      <c r="G901" s="47" t="s">
        <v>7421</v>
      </c>
      <c r="H901" s="47">
        <v>2021</v>
      </c>
      <c r="I901" s="47" t="s">
        <v>7419</v>
      </c>
      <c r="J901" s="47">
        <v>17469</v>
      </c>
      <c r="K901" s="48">
        <v>32320</v>
      </c>
      <c r="L901" s="47" t="s">
        <v>6602</v>
      </c>
      <c r="M901" s="47">
        <v>0</v>
      </c>
      <c r="N901" s="47" t="s">
        <v>7418</v>
      </c>
      <c r="O901" s="46">
        <v>0.55000000000000004</v>
      </c>
      <c r="P901" s="47" t="s">
        <v>7417</v>
      </c>
      <c r="Q901" s="47" t="s">
        <v>6602</v>
      </c>
      <c r="R901" s="47" t="s">
        <v>6601</v>
      </c>
      <c r="S901" s="46">
        <v>0</v>
      </c>
    </row>
    <row r="902" spans="1:19" ht="99.95" customHeight="1">
      <c r="A902" s="47" t="s">
        <v>7414</v>
      </c>
      <c r="B902" s="47" t="s">
        <v>7411</v>
      </c>
      <c r="C902" s="47" t="s">
        <v>7416</v>
      </c>
      <c r="D902" s="47" t="s">
        <v>7415</v>
      </c>
      <c r="E902" s="47" t="s">
        <v>6781</v>
      </c>
      <c r="F902" s="47" t="s">
        <v>6642</v>
      </c>
      <c r="G902" s="47" t="s">
        <v>6678</v>
      </c>
      <c r="H902" s="47">
        <v>2017</v>
      </c>
      <c r="I902" s="47" t="s">
        <v>7413</v>
      </c>
      <c r="J902" s="47">
        <v>0</v>
      </c>
      <c r="K902" s="48">
        <v>23734</v>
      </c>
      <c r="L902" s="47" t="s">
        <v>6602</v>
      </c>
      <c r="M902" s="47">
        <v>0</v>
      </c>
      <c r="N902" s="47" t="s">
        <v>7412</v>
      </c>
      <c r="O902" s="46">
        <v>0.71</v>
      </c>
      <c r="P902" s="47" t="s">
        <v>7411</v>
      </c>
      <c r="Q902" s="47" t="s">
        <v>6602</v>
      </c>
      <c r="R902" s="47" t="s">
        <v>6601</v>
      </c>
      <c r="S902" s="46">
        <v>0</v>
      </c>
    </row>
    <row r="903" spans="1:19" ht="99.95" customHeight="1">
      <c r="A903" s="47" t="s">
        <v>6602</v>
      </c>
      <c r="B903" s="47" t="s">
        <v>7410</v>
      </c>
      <c r="C903" s="47" t="s">
        <v>7410</v>
      </c>
      <c r="D903" s="47" t="s">
        <v>7410</v>
      </c>
      <c r="E903" s="47" t="s">
        <v>6720</v>
      </c>
      <c r="F903" s="47" t="s">
        <v>6719</v>
      </c>
      <c r="G903" s="47" t="s">
        <v>6719</v>
      </c>
      <c r="H903" s="47">
        <v>1996</v>
      </c>
      <c r="I903" s="47" t="s">
        <v>6602</v>
      </c>
      <c r="J903" s="47">
        <v>0</v>
      </c>
      <c r="K903" s="48">
        <v>0</v>
      </c>
      <c r="L903" s="47" t="s">
        <v>6602</v>
      </c>
      <c r="M903" s="47">
        <v>0</v>
      </c>
      <c r="N903" s="47">
        <v>0</v>
      </c>
      <c r="O903" s="46">
        <v>0.55000000000000004</v>
      </c>
      <c r="P903" s="47" t="s">
        <v>6602</v>
      </c>
      <c r="Q903" s="47" t="s">
        <v>6602</v>
      </c>
      <c r="R903" s="47" t="s">
        <v>6601</v>
      </c>
      <c r="S903" s="46">
        <v>0</v>
      </c>
    </row>
    <row r="904" spans="1:19" ht="99.95" customHeight="1">
      <c r="A904" s="47" t="s">
        <v>7406</v>
      </c>
      <c r="B904" s="47" t="s">
        <v>7403</v>
      </c>
      <c r="C904" s="47" t="s">
        <v>7409</v>
      </c>
      <c r="D904" s="47" t="s">
        <v>7408</v>
      </c>
      <c r="E904" s="47" t="s">
        <v>7407</v>
      </c>
      <c r="F904" s="47" t="s">
        <v>6626</v>
      </c>
      <c r="G904" s="47" t="s">
        <v>6625</v>
      </c>
      <c r="H904" s="47">
        <v>2021</v>
      </c>
      <c r="I904" s="47" t="s">
        <v>7405</v>
      </c>
      <c r="J904" s="47">
        <v>14981</v>
      </c>
      <c r="K904" s="48">
        <v>16639</v>
      </c>
      <c r="L904" s="47" t="s">
        <v>6602</v>
      </c>
      <c r="M904" s="47">
        <v>0</v>
      </c>
      <c r="N904" s="47" t="s">
        <v>7404</v>
      </c>
      <c r="O904" s="46">
        <v>0.55000000000000004</v>
      </c>
      <c r="P904" s="47" t="s">
        <v>7403</v>
      </c>
      <c r="Q904" s="47" t="s">
        <v>6602</v>
      </c>
      <c r="R904" s="47" t="s">
        <v>6601</v>
      </c>
      <c r="S904" s="46">
        <v>0</v>
      </c>
    </row>
    <row r="905" spans="1:19" ht="99.95" customHeight="1">
      <c r="A905" s="47" t="s">
        <v>7400</v>
      </c>
      <c r="B905" s="47" t="s">
        <v>7397</v>
      </c>
      <c r="C905" s="47" t="s">
        <v>7402</v>
      </c>
      <c r="D905" s="47" t="s">
        <v>7401</v>
      </c>
      <c r="E905" s="47" t="s">
        <v>7296</v>
      </c>
      <c r="F905" s="47" t="s">
        <v>6626</v>
      </c>
      <c r="G905" s="47" t="s">
        <v>6844</v>
      </c>
      <c r="H905" s="47">
        <v>2021</v>
      </c>
      <c r="I905" s="47" t="s">
        <v>7399</v>
      </c>
      <c r="J905" s="47">
        <v>0</v>
      </c>
      <c r="K905" s="48">
        <v>27104</v>
      </c>
      <c r="L905" s="47" t="s">
        <v>6602</v>
      </c>
      <c r="M905" s="47">
        <v>0</v>
      </c>
      <c r="N905" s="47" t="s">
        <v>7398</v>
      </c>
      <c r="O905" s="46">
        <v>0.71</v>
      </c>
      <c r="P905" s="47" t="s">
        <v>7397</v>
      </c>
      <c r="Q905" s="47" t="s">
        <v>6602</v>
      </c>
      <c r="R905" s="47" t="s">
        <v>6601</v>
      </c>
      <c r="S905" s="46">
        <v>0</v>
      </c>
    </row>
    <row r="906" spans="1:19" ht="99.95" customHeight="1">
      <c r="A906" s="47" t="s">
        <v>7392</v>
      </c>
      <c r="B906" s="47" t="s">
        <v>7396</v>
      </c>
      <c r="C906" s="47" t="s">
        <v>6602</v>
      </c>
      <c r="D906" s="47" t="s">
        <v>7395</v>
      </c>
      <c r="E906" s="47" t="s">
        <v>7042</v>
      </c>
      <c r="F906" s="47" t="s">
        <v>7394</v>
      </c>
      <c r="G906" s="47" t="s">
        <v>7393</v>
      </c>
      <c r="H906" s="47">
        <v>2016</v>
      </c>
      <c r="I906" s="47" t="s">
        <v>7391</v>
      </c>
      <c r="J906" s="47">
        <v>0</v>
      </c>
      <c r="K906" s="48">
        <v>2103</v>
      </c>
      <c r="L906" s="47" t="s">
        <v>6602</v>
      </c>
      <c r="M906" s="47">
        <v>0</v>
      </c>
      <c r="N906" s="47" t="s">
        <v>7390</v>
      </c>
      <c r="O906" s="46">
        <v>0.55000000000000004</v>
      </c>
      <c r="P906" s="47" t="s">
        <v>7389</v>
      </c>
      <c r="Q906" s="47" t="s">
        <v>6602</v>
      </c>
      <c r="R906" s="47" t="s">
        <v>6601</v>
      </c>
      <c r="S906" s="46">
        <v>0</v>
      </c>
    </row>
    <row r="907" spans="1:19" ht="99.95" customHeight="1">
      <c r="A907" s="47" t="s">
        <v>7385</v>
      </c>
      <c r="B907" s="47" t="s">
        <v>7382</v>
      </c>
      <c r="C907" s="47" t="s">
        <v>7388</v>
      </c>
      <c r="D907" s="47" t="s">
        <v>7387</v>
      </c>
      <c r="E907" s="47" t="s">
        <v>7386</v>
      </c>
      <c r="F907" s="47" t="s">
        <v>6626</v>
      </c>
      <c r="G907" s="47" t="s">
        <v>6625</v>
      </c>
      <c r="H907" s="47">
        <v>2018</v>
      </c>
      <c r="I907" s="47" t="s">
        <v>7384</v>
      </c>
      <c r="J907" s="47">
        <v>44444</v>
      </c>
      <c r="K907" s="48">
        <v>80085</v>
      </c>
      <c r="L907" s="47" t="s">
        <v>6602</v>
      </c>
      <c r="M907" s="47">
        <v>0</v>
      </c>
      <c r="N907" s="47" t="s">
        <v>7383</v>
      </c>
      <c r="O907" s="46">
        <v>0.71</v>
      </c>
      <c r="P907" s="47" t="s">
        <v>7382</v>
      </c>
      <c r="Q907" s="47" t="s">
        <v>6602</v>
      </c>
      <c r="R907" s="47" t="s">
        <v>6601</v>
      </c>
      <c r="S907" s="46">
        <v>0</v>
      </c>
    </row>
    <row r="908" spans="1:19" ht="99.95" customHeight="1">
      <c r="A908" s="47" t="s">
        <v>7378</v>
      </c>
      <c r="B908" s="47" t="s">
        <v>7375</v>
      </c>
      <c r="C908" s="47" t="s">
        <v>7381</v>
      </c>
      <c r="D908" s="47" t="s">
        <v>7380</v>
      </c>
      <c r="E908" s="47" t="s">
        <v>7379</v>
      </c>
      <c r="F908" s="47" t="s">
        <v>6642</v>
      </c>
      <c r="G908" s="47" t="s">
        <v>6678</v>
      </c>
      <c r="H908" s="47">
        <v>2019</v>
      </c>
      <c r="I908" s="47" t="s">
        <v>7377</v>
      </c>
      <c r="J908" s="47">
        <v>0</v>
      </c>
      <c r="K908" s="48">
        <v>13679</v>
      </c>
      <c r="L908" s="47" t="s">
        <v>6602</v>
      </c>
      <c r="M908" s="47">
        <v>0</v>
      </c>
      <c r="N908" s="47" t="s">
        <v>7376</v>
      </c>
      <c r="O908" s="46">
        <v>0.71</v>
      </c>
      <c r="P908" s="47" t="s">
        <v>7375</v>
      </c>
      <c r="Q908" s="47" t="s">
        <v>6602</v>
      </c>
      <c r="R908" s="47" t="s">
        <v>6601</v>
      </c>
      <c r="S908" s="46">
        <v>0</v>
      </c>
    </row>
    <row r="909" spans="1:19" ht="99.95" customHeight="1">
      <c r="A909" s="47" t="s">
        <v>7372</v>
      </c>
      <c r="B909" s="47" t="s">
        <v>7369</v>
      </c>
      <c r="C909" s="47" t="s">
        <v>7374</v>
      </c>
      <c r="D909" s="47" t="s">
        <v>7373</v>
      </c>
      <c r="E909" s="47" t="s">
        <v>6845</v>
      </c>
      <c r="F909" s="47" t="s">
        <v>6670</v>
      </c>
      <c r="G909" s="47" t="s">
        <v>6669</v>
      </c>
      <c r="H909" s="47">
        <v>2019</v>
      </c>
      <c r="I909" s="47" t="s">
        <v>7371</v>
      </c>
      <c r="J909" s="47">
        <v>25000</v>
      </c>
      <c r="K909" s="48">
        <v>37559</v>
      </c>
      <c r="L909" s="47" t="s">
        <v>6602</v>
      </c>
      <c r="M909" s="47">
        <v>0</v>
      </c>
      <c r="N909" s="47" t="s">
        <v>7370</v>
      </c>
      <c r="O909" s="46">
        <v>0.71</v>
      </c>
      <c r="P909" s="47" t="s">
        <v>7369</v>
      </c>
      <c r="Q909" s="47" t="s">
        <v>6602</v>
      </c>
      <c r="R909" s="47" t="s">
        <v>6601</v>
      </c>
      <c r="S909" s="46">
        <v>0</v>
      </c>
    </row>
    <row r="910" spans="1:19" ht="99.95" customHeight="1">
      <c r="A910" s="47" t="s">
        <v>7365</v>
      </c>
      <c r="B910" s="47" t="s">
        <v>7362</v>
      </c>
      <c r="C910" s="47" t="s">
        <v>7368</v>
      </c>
      <c r="D910" s="47" t="s">
        <v>7367</v>
      </c>
      <c r="E910" s="47" t="s">
        <v>7366</v>
      </c>
      <c r="F910" s="47" t="s">
        <v>6608</v>
      </c>
      <c r="G910" s="47" t="s">
        <v>6764</v>
      </c>
      <c r="H910" s="47">
        <v>2014</v>
      </c>
      <c r="I910" s="47" t="s">
        <v>7364</v>
      </c>
      <c r="J910" s="47">
        <v>0</v>
      </c>
      <c r="K910" s="48">
        <v>1841</v>
      </c>
      <c r="L910" s="47" t="s">
        <v>6602</v>
      </c>
      <c r="M910" s="47">
        <v>0</v>
      </c>
      <c r="N910" s="47" t="s">
        <v>7363</v>
      </c>
      <c r="O910" s="46">
        <v>0.55000000000000004</v>
      </c>
      <c r="P910" s="47" t="s">
        <v>7362</v>
      </c>
      <c r="Q910" s="47" t="s">
        <v>6602</v>
      </c>
      <c r="R910" s="47" t="s">
        <v>6601</v>
      </c>
      <c r="S910" s="46">
        <v>0</v>
      </c>
    </row>
    <row r="911" spans="1:19" ht="99.95" customHeight="1">
      <c r="A911" s="47" t="s">
        <v>7359</v>
      </c>
      <c r="B911" s="47" t="s">
        <v>7356</v>
      </c>
      <c r="C911" s="47" t="s">
        <v>7361</v>
      </c>
      <c r="D911" s="47" t="s">
        <v>7360</v>
      </c>
      <c r="E911" s="47" t="s">
        <v>6781</v>
      </c>
      <c r="F911" s="47" t="s">
        <v>6642</v>
      </c>
      <c r="G911" s="47" t="s">
        <v>6641</v>
      </c>
      <c r="H911" s="47">
        <v>2015</v>
      </c>
      <c r="I911" s="47" t="s">
        <v>7358</v>
      </c>
      <c r="J911" s="47">
        <v>0</v>
      </c>
      <c r="K911" s="48">
        <v>23279</v>
      </c>
      <c r="L911" s="47" t="s">
        <v>6602</v>
      </c>
      <c r="M911" s="47">
        <v>0</v>
      </c>
      <c r="N911" s="47" t="s">
        <v>7357</v>
      </c>
      <c r="O911" s="46">
        <v>0.71</v>
      </c>
      <c r="P911" s="47" t="s">
        <v>7356</v>
      </c>
      <c r="Q911" s="47" t="s">
        <v>6602</v>
      </c>
      <c r="R911" s="47" t="s">
        <v>6601</v>
      </c>
      <c r="S911" s="46">
        <v>0</v>
      </c>
    </row>
    <row r="912" spans="1:19" ht="99.95" customHeight="1">
      <c r="A912" s="47" t="s">
        <v>7353</v>
      </c>
      <c r="B912" s="47" t="s">
        <v>7350</v>
      </c>
      <c r="C912" s="47" t="s">
        <v>7355</v>
      </c>
      <c r="D912" s="47" t="s">
        <v>7354</v>
      </c>
      <c r="E912" s="47" t="s">
        <v>7027</v>
      </c>
      <c r="F912" s="47" t="s">
        <v>6670</v>
      </c>
      <c r="G912" s="47" t="s">
        <v>6669</v>
      </c>
      <c r="H912" s="47">
        <v>2009</v>
      </c>
      <c r="I912" s="47" t="s">
        <v>7352</v>
      </c>
      <c r="J912" s="47">
        <v>0</v>
      </c>
      <c r="K912" s="48">
        <v>1474</v>
      </c>
      <c r="L912" s="47" t="s">
        <v>6602</v>
      </c>
      <c r="M912" s="47">
        <v>0</v>
      </c>
      <c r="N912" s="47" t="s">
        <v>7351</v>
      </c>
      <c r="O912" s="46">
        <v>0.55000000000000004</v>
      </c>
      <c r="P912" s="47" t="s">
        <v>7350</v>
      </c>
      <c r="Q912" s="47" t="s">
        <v>6602</v>
      </c>
      <c r="R912" s="47" t="s">
        <v>6601</v>
      </c>
      <c r="S912" s="46">
        <v>0</v>
      </c>
    </row>
    <row r="913" spans="1:19" ht="99.95" customHeight="1">
      <c r="A913" s="47" t="s">
        <v>7347</v>
      </c>
      <c r="B913" s="47" t="s">
        <v>7344</v>
      </c>
      <c r="C913" s="47" t="s">
        <v>7349</v>
      </c>
      <c r="D913" s="47" t="s">
        <v>7348</v>
      </c>
      <c r="E913" s="47" t="s">
        <v>7296</v>
      </c>
      <c r="F913" s="47" t="s">
        <v>6626</v>
      </c>
      <c r="G913" s="47" t="s">
        <v>6844</v>
      </c>
      <c r="H913" s="47">
        <v>2021</v>
      </c>
      <c r="I913" s="47" t="s">
        <v>7346</v>
      </c>
      <c r="J913" s="47">
        <v>0</v>
      </c>
      <c r="K913" s="48">
        <v>28843</v>
      </c>
      <c r="L913" s="47" t="s">
        <v>6602</v>
      </c>
      <c r="M913" s="47">
        <v>0</v>
      </c>
      <c r="N913" s="47" t="s">
        <v>7345</v>
      </c>
      <c r="O913" s="46">
        <v>0.71</v>
      </c>
      <c r="P913" s="47" t="s">
        <v>7344</v>
      </c>
      <c r="Q913" s="47" t="s">
        <v>6602</v>
      </c>
      <c r="R913" s="47" t="s">
        <v>6601</v>
      </c>
      <c r="S913" s="46">
        <v>0</v>
      </c>
    </row>
    <row r="914" spans="1:19" ht="99.95" customHeight="1">
      <c r="A914" s="47" t="s">
        <v>7341</v>
      </c>
      <c r="B914" s="47" t="s">
        <v>7338</v>
      </c>
      <c r="C914" s="47" t="s">
        <v>7343</v>
      </c>
      <c r="D914" s="47" t="s">
        <v>7342</v>
      </c>
      <c r="E914" s="47" t="s">
        <v>7243</v>
      </c>
      <c r="F914" s="47" t="s">
        <v>6670</v>
      </c>
      <c r="G914" s="47" t="s">
        <v>6669</v>
      </c>
      <c r="H914" s="47">
        <v>2019</v>
      </c>
      <c r="I914" s="47" t="s">
        <v>7340</v>
      </c>
      <c r="J914" s="47">
        <v>17003</v>
      </c>
      <c r="K914" s="48">
        <v>49159</v>
      </c>
      <c r="L914" s="47" t="s">
        <v>6602</v>
      </c>
      <c r="M914" s="47">
        <v>0</v>
      </c>
      <c r="N914" s="47" t="s">
        <v>7339</v>
      </c>
      <c r="O914" s="46">
        <v>0.71</v>
      </c>
      <c r="P914" s="47" t="s">
        <v>7338</v>
      </c>
      <c r="Q914" s="47" t="s">
        <v>6602</v>
      </c>
      <c r="R914" s="47" t="s">
        <v>6601</v>
      </c>
      <c r="S914" s="46">
        <v>0</v>
      </c>
    </row>
    <row r="915" spans="1:19" ht="99.95" customHeight="1">
      <c r="A915" s="47" t="s">
        <v>7334</v>
      </c>
      <c r="B915" s="47" t="s">
        <v>7331</v>
      </c>
      <c r="C915" s="47" t="s">
        <v>7337</v>
      </c>
      <c r="D915" s="47" t="s">
        <v>7336</v>
      </c>
      <c r="E915" s="47" t="s">
        <v>7335</v>
      </c>
      <c r="F915" s="47" t="s">
        <v>6732</v>
      </c>
      <c r="G915" s="47" t="s">
        <v>6844</v>
      </c>
      <c r="H915" s="47">
        <v>2021</v>
      </c>
      <c r="I915" s="47" t="s">
        <v>7333</v>
      </c>
      <c r="J915" s="47">
        <v>40111</v>
      </c>
      <c r="K915" s="48">
        <v>47108</v>
      </c>
      <c r="L915" s="47" t="s">
        <v>6602</v>
      </c>
      <c r="M915" s="47">
        <v>0</v>
      </c>
      <c r="N915" s="47" t="s">
        <v>7332</v>
      </c>
      <c r="O915" s="46">
        <v>0.55000000000000004</v>
      </c>
      <c r="P915" s="47" t="s">
        <v>7331</v>
      </c>
      <c r="Q915" s="47" t="s">
        <v>6602</v>
      </c>
      <c r="R915" s="47" t="s">
        <v>6601</v>
      </c>
      <c r="S915" s="46">
        <v>0</v>
      </c>
    </row>
    <row r="916" spans="1:19" ht="99.95" customHeight="1">
      <c r="A916" s="47" t="s">
        <v>7327</v>
      </c>
      <c r="B916" s="47" t="s">
        <v>7330</v>
      </c>
      <c r="C916" s="47" t="s">
        <v>7329</v>
      </c>
      <c r="D916" s="47" t="s">
        <v>7328</v>
      </c>
      <c r="E916" s="47" t="s">
        <v>6765</v>
      </c>
      <c r="F916" s="47" t="s">
        <v>6642</v>
      </c>
      <c r="G916" s="47" t="s">
        <v>6641</v>
      </c>
      <c r="H916" s="47">
        <v>2018</v>
      </c>
      <c r="I916" s="47" t="s">
        <v>6602</v>
      </c>
      <c r="J916" s="47">
        <v>64</v>
      </c>
      <c r="K916" s="48">
        <v>132332</v>
      </c>
      <c r="L916" s="47" t="s">
        <v>6602</v>
      </c>
      <c r="M916" s="47">
        <v>0</v>
      </c>
      <c r="N916" s="47" t="s">
        <v>7326</v>
      </c>
      <c r="O916" s="46">
        <v>0.71</v>
      </c>
      <c r="P916" s="47" t="s">
        <v>7325</v>
      </c>
      <c r="Q916" s="47" t="s">
        <v>6602</v>
      </c>
      <c r="R916" s="47" t="s">
        <v>6601</v>
      </c>
      <c r="S916" s="46">
        <v>0</v>
      </c>
    </row>
    <row r="917" spans="1:19" ht="99.95" customHeight="1">
      <c r="A917" s="47" t="s">
        <v>7322</v>
      </c>
      <c r="B917" s="47" t="s">
        <v>7319</v>
      </c>
      <c r="C917" s="47" t="s">
        <v>7324</v>
      </c>
      <c r="D917" s="47" t="s">
        <v>7323</v>
      </c>
      <c r="E917" s="47" t="s">
        <v>6882</v>
      </c>
      <c r="F917" s="47" t="s">
        <v>6626</v>
      </c>
      <c r="G917" s="47" t="s">
        <v>6625</v>
      </c>
      <c r="H917" s="47">
        <v>2021</v>
      </c>
      <c r="I917" s="47" t="s">
        <v>7321</v>
      </c>
      <c r="J917" s="47">
        <v>0</v>
      </c>
      <c r="K917" s="48">
        <v>64499</v>
      </c>
      <c r="L917" s="47" t="s">
        <v>6602</v>
      </c>
      <c r="M917" s="47">
        <v>0</v>
      </c>
      <c r="N917" s="47" t="s">
        <v>7320</v>
      </c>
      <c r="O917" s="46">
        <v>0.71</v>
      </c>
      <c r="P917" s="47" t="s">
        <v>7319</v>
      </c>
      <c r="Q917" s="47" t="s">
        <v>6602</v>
      </c>
      <c r="R917" s="47" t="s">
        <v>6601</v>
      </c>
      <c r="S917" s="46">
        <v>0</v>
      </c>
    </row>
    <row r="918" spans="1:19" ht="99.95" customHeight="1">
      <c r="A918" s="47" t="s">
        <v>7315</v>
      </c>
      <c r="B918" s="47" t="s">
        <v>7312</v>
      </c>
      <c r="C918" s="47" t="s">
        <v>7318</v>
      </c>
      <c r="D918" s="47" t="s">
        <v>7317</v>
      </c>
      <c r="E918" s="47" t="s">
        <v>7316</v>
      </c>
      <c r="F918" s="47" t="s">
        <v>6670</v>
      </c>
      <c r="G918" s="47" t="s">
        <v>6669</v>
      </c>
      <c r="H918" s="47">
        <v>2019</v>
      </c>
      <c r="I918" s="47" t="s">
        <v>7314</v>
      </c>
      <c r="J918" s="47">
        <v>0</v>
      </c>
      <c r="K918" s="48">
        <v>66598</v>
      </c>
      <c r="L918" s="47" t="s">
        <v>6602</v>
      </c>
      <c r="M918" s="47">
        <v>0</v>
      </c>
      <c r="N918" s="47" t="s">
        <v>7313</v>
      </c>
      <c r="O918" s="46">
        <v>0.71</v>
      </c>
      <c r="P918" s="47" t="s">
        <v>7312</v>
      </c>
      <c r="Q918" s="47" t="s">
        <v>6602</v>
      </c>
      <c r="R918" s="47" t="s">
        <v>6601</v>
      </c>
      <c r="S918" s="46">
        <v>0</v>
      </c>
    </row>
    <row r="919" spans="1:19" ht="99.95" customHeight="1">
      <c r="A919" s="47" t="s">
        <v>7309</v>
      </c>
      <c r="B919" s="47" t="s">
        <v>7306</v>
      </c>
      <c r="C919" s="47" t="s">
        <v>7311</v>
      </c>
      <c r="D919" s="47" t="s">
        <v>7310</v>
      </c>
      <c r="E919" s="47" t="s">
        <v>7104</v>
      </c>
      <c r="F919" s="47" t="s">
        <v>6626</v>
      </c>
      <c r="G919" s="47" t="s">
        <v>6844</v>
      </c>
      <c r="H919" s="47">
        <v>2021</v>
      </c>
      <c r="I919" s="47" t="s">
        <v>7308</v>
      </c>
      <c r="J919" s="47">
        <v>39337</v>
      </c>
      <c r="K919" s="48">
        <v>141221</v>
      </c>
      <c r="L919" s="47" t="s">
        <v>6602</v>
      </c>
      <c r="M919" s="47">
        <v>0</v>
      </c>
      <c r="N919" s="47" t="s">
        <v>7307</v>
      </c>
      <c r="O919" s="46">
        <v>0.71</v>
      </c>
      <c r="P919" s="47" t="s">
        <v>7306</v>
      </c>
      <c r="Q919" s="47" t="s">
        <v>6646</v>
      </c>
      <c r="R919" s="47" t="s">
        <v>6601</v>
      </c>
      <c r="S919" s="46">
        <v>0</v>
      </c>
    </row>
    <row r="920" spans="1:19" ht="99.95" customHeight="1">
      <c r="A920" s="47" t="s">
        <v>7302</v>
      </c>
      <c r="B920" s="47" t="s">
        <v>7299</v>
      </c>
      <c r="C920" s="47" t="s">
        <v>7305</v>
      </c>
      <c r="D920" s="47" t="s">
        <v>7304</v>
      </c>
      <c r="E920" s="47" t="s">
        <v>7303</v>
      </c>
      <c r="F920" s="47" t="s">
        <v>6608</v>
      </c>
      <c r="G920" s="47" t="s">
        <v>6764</v>
      </c>
      <c r="H920" s="47">
        <v>2021</v>
      </c>
      <c r="I920" s="47" t="s">
        <v>7301</v>
      </c>
      <c r="J920" s="47">
        <v>5723</v>
      </c>
      <c r="K920" s="48">
        <v>17953</v>
      </c>
      <c r="L920" s="47" t="s">
        <v>6602</v>
      </c>
      <c r="M920" s="47">
        <v>0</v>
      </c>
      <c r="N920" s="47" t="s">
        <v>7300</v>
      </c>
      <c r="O920" s="46">
        <v>0.55000000000000004</v>
      </c>
      <c r="P920" s="47" t="s">
        <v>7299</v>
      </c>
      <c r="Q920" s="47" t="s">
        <v>6602</v>
      </c>
      <c r="R920" s="47" t="s">
        <v>6601</v>
      </c>
      <c r="S920" s="46">
        <v>0</v>
      </c>
    </row>
    <row r="921" spans="1:19" ht="99.95" customHeight="1">
      <c r="A921" s="47" t="s">
        <v>7295</v>
      </c>
      <c r="B921" s="47" t="s">
        <v>7292</v>
      </c>
      <c r="C921" s="47" t="s">
        <v>7298</v>
      </c>
      <c r="D921" s="47" t="s">
        <v>7297</v>
      </c>
      <c r="E921" s="47" t="s">
        <v>7296</v>
      </c>
      <c r="F921" s="47" t="s">
        <v>6626</v>
      </c>
      <c r="G921" s="47" t="s">
        <v>6844</v>
      </c>
      <c r="H921" s="47">
        <v>2021</v>
      </c>
      <c r="I921" s="47" t="s">
        <v>7294</v>
      </c>
      <c r="J921" s="47">
        <v>0</v>
      </c>
      <c r="K921" s="48">
        <v>27228</v>
      </c>
      <c r="L921" s="47" t="s">
        <v>6602</v>
      </c>
      <c r="M921" s="47">
        <v>0</v>
      </c>
      <c r="N921" s="47" t="s">
        <v>7293</v>
      </c>
      <c r="O921" s="46">
        <v>0.71</v>
      </c>
      <c r="P921" s="47" t="s">
        <v>7292</v>
      </c>
      <c r="Q921" s="47" t="s">
        <v>6602</v>
      </c>
      <c r="R921" s="47" t="s">
        <v>6601</v>
      </c>
      <c r="S921" s="46">
        <v>0</v>
      </c>
    </row>
    <row r="922" spans="1:19" ht="99.95" customHeight="1">
      <c r="A922" s="47" t="s">
        <v>7289</v>
      </c>
      <c r="B922" s="47" t="s">
        <v>7287</v>
      </c>
      <c r="C922" s="47" t="s">
        <v>7291</v>
      </c>
      <c r="D922" s="47" t="s">
        <v>7290</v>
      </c>
      <c r="E922" s="47" t="s">
        <v>6618</v>
      </c>
      <c r="F922" s="47" t="s">
        <v>6837</v>
      </c>
      <c r="G922" s="47" t="s">
        <v>6669</v>
      </c>
      <c r="H922" s="47">
        <v>2018</v>
      </c>
      <c r="I922" s="47" t="s">
        <v>7287</v>
      </c>
      <c r="J922" s="47">
        <v>0</v>
      </c>
      <c r="K922" s="48">
        <v>3578</v>
      </c>
      <c r="L922" s="47" t="s">
        <v>6602</v>
      </c>
      <c r="M922" s="47">
        <v>0</v>
      </c>
      <c r="N922" s="47" t="s">
        <v>7288</v>
      </c>
      <c r="O922" s="46">
        <v>0.55000000000000004</v>
      </c>
      <c r="P922" s="47" t="s">
        <v>7287</v>
      </c>
      <c r="Q922" s="47" t="s">
        <v>6602</v>
      </c>
      <c r="R922" s="47" t="s">
        <v>6601</v>
      </c>
      <c r="S922" s="46">
        <v>0</v>
      </c>
    </row>
    <row r="923" spans="1:19" ht="99.95" customHeight="1">
      <c r="A923" s="47" t="s">
        <v>6602</v>
      </c>
      <c r="B923" s="47" t="s">
        <v>7286</v>
      </c>
      <c r="C923" s="47" t="s">
        <v>6602</v>
      </c>
      <c r="D923" s="47" t="s">
        <v>7286</v>
      </c>
      <c r="E923" s="47" t="s">
        <v>6720</v>
      </c>
      <c r="F923" s="47" t="s">
        <v>6719</v>
      </c>
      <c r="G923" s="47" t="s">
        <v>6719</v>
      </c>
      <c r="H923" s="47">
        <v>1996</v>
      </c>
      <c r="I923" s="47" t="s">
        <v>6602</v>
      </c>
      <c r="J923" s="47">
        <v>0</v>
      </c>
      <c r="K923" s="48">
        <v>0</v>
      </c>
      <c r="L923" s="47" t="s">
        <v>6602</v>
      </c>
      <c r="M923" s="47">
        <v>0</v>
      </c>
      <c r="N923" s="47">
        <v>0</v>
      </c>
      <c r="O923" s="46">
        <v>0.55000000000000004</v>
      </c>
      <c r="P923" s="47" t="s">
        <v>6602</v>
      </c>
      <c r="Q923" s="47" t="s">
        <v>6602</v>
      </c>
      <c r="R923" s="47" t="s">
        <v>6601</v>
      </c>
      <c r="S923" s="46">
        <v>0</v>
      </c>
    </row>
    <row r="924" spans="1:19" ht="99.95" customHeight="1">
      <c r="A924" s="47" t="s">
        <v>7283</v>
      </c>
      <c r="B924" s="47" t="s">
        <v>7280</v>
      </c>
      <c r="C924" s="47" t="s">
        <v>7285</v>
      </c>
      <c r="D924" s="47" t="s">
        <v>7284</v>
      </c>
      <c r="E924" s="47" t="s">
        <v>7243</v>
      </c>
      <c r="F924" s="47" t="s">
        <v>6670</v>
      </c>
      <c r="G924" s="47" t="s">
        <v>6669</v>
      </c>
      <c r="H924" s="47">
        <v>2019</v>
      </c>
      <c r="I924" s="47" t="s">
        <v>7282</v>
      </c>
      <c r="J924" s="47">
        <v>21833</v>
      </c>
      <c r="K924" s="48">
        <v>91506</v>
      </c>
      <c r="L924" s="47" t="s">
        <v>6602</v>
      </c>
      <c r="M924" s="47">
        <v>0</v>
      </c>
      <c r="N924" s="47" t="s">
        <v>7281</v>
      </c>
      <c r="O924" s="46">
        <v>0.71</v>
      </c>
      <c r="P924" s="47" t="s">
        <v>7280</v>
      </c>
      <c r="Q924" s="47" t="s">
        <v>6602</v>
      </c>
      <c r="R924" s="47" t="s">
        <v>6601</v>
      </c>
      <c r="S924" s="46">
        <v>0</v>
      </c>
    </row>
    <row r="925" spans="1:19" ht="99.95" customHeight="1">
      <c r="A925" s="47" t="s">
        <v>7277</v>
      </c>
      <c r="B925" s="47" t="s">
        <v>7274</v>
      </c>
      <c r="C925" s="47" t="s">
        <v>7279</v>
      </c>
      <c r="D925" s="47" t="s">
        <v>7279</v>
      </c>
      <c r="E925" s="47" t="s">
        <v>7278</v>
      </c>
      <c r="F925" s="47" t="s">
        <v>6642</v>
      </c>
      <c r="G925" s="47" t="s">
        <v>7081</v>
      </c>
      <c r="H925" s="47">
        <v>2018</v>
      </c>
      <c r="I925" s="47" t="s">
        <v>7276</v>
      </c>
      <c r="J925" s="47">
        <v>0</v>
      </c>
      <c r="K925" s="48">
        <v>2863</v>
      </c>
      <c r="L925" s="47" t="s">
        <v>6602</v>
      </c>
      <c r="M925" s="47">
        <v>0</v>
      </c>
      <c r="N925" s="47" t="s">
        <v>7275</v>
      </c>
      <c r="O925" s="46">
        <v>0.55000000000000004</v>
      </c>
      <c r="P925" s="47" t="s">
        <v>7274</v>
      </c>
      <c r="Q925" s="47" t="s">
        <v>6602</v>
      </c>
      <c r="R925" s="47" t="s">
        <v>6601</v>
      </c>
      <c r="S925" s="46">
        <v>0</v>
      </c>
    </row>
    <row r="926" spans="1:19" ht="99.95" customHeight="1">
      <c r="A926" s="47" t="s">
        <v>7271</v>
      </c>
      <c r="B926" s="47" t="s">
        <v>7268</v>
      </c>
      <c r="C926" s="47" t="s">
        <v>7273</v>
      </c>
      <c r="D926" s="47" t="s">
        <v>7272</v>
      </c>
      <c r="E926" s="47" t="s">
        <v>6902</v>
      </c>
      <c r="F926" s="47" t="s">
        <v>6642</v>
      </c>
      <c r="G926" s="47" t="s">
        <v>6678</v>
      </c>
      <c r="H926" s="47">
        <v>2018</v>
      </c>
      <c r="I926" s="47" t="s">
        <v>7270</v>
      </c>
      <c r="J926" s="47">
        <v>66200</v>
      </c>
      <c r="K926" s="48">
        <v>122027</v>
      </c>
      <c r="L926" s="47" t="s">
        <v>6602</v>
      </c>
      <c r="M926" s="47">
        <v>0</v>
      </c>
      <c r="N926" s="47" t="s">
        <v>7269</v>
      </c>
      <c r="O926" s="46">
        <v>0.71</v>
      </c>
      <c r="P926" s="47" t="s">
        <v>7268</v>
      </c>
      <c r="Q926" s="47" t="s">
        <v>6602</v>
      </c>
      <c r="R926" s="47" t="s">
        <v>6601</v>
      </c>
      <c r="S926" s="46">
        <v>0</v>
      </c>
    </row>
    <row r="927" spans="1:19" ht="99.95" customHeight="1">
      <c r="A927" s="47" t="s">
        <v>7264</v>
      </c>
      <c r="B927" s="47" t="s">
        <v>7261</v>
      </c>
      <c r="C927" s="47" t="s">
        <v>7267</v>
      </c>
      <c r="D927" s="47" t="s">
        <v>7266</v>
      </c>
      <c r="E927" s="47" t="s">
        <v>7265</v>
      </c>
      <c r="F927" s="47" t="s">
        <v>6837</v>
      </c>
      <c r="G927" s="47" t="s">
        <v>6669</v>
      </c>
      <c r="H927" s="47">
        <v>2019</v>
      </c>
      <c r="I927" s="47" t="s">
        <v>7263</v>
      </c>
      <c r="J927" s="47">
        <v>0</v>
      </c>
      <c r="K927" s="48">
        <v>2213</v>
      </c>
      <c r="L927" s="47" t="s">
        <v>6602</v>
      </c>
      <c r="M927" s="47">
        <v>0</v>
      </c>
      <c r="N927" s="47" t="s">
        <v>7262</v>
      </c>
      <c r="O927" s="46">
        <v>0.55000000000000004</v>
      </c>
      <c r="P927" s="47" t="s">
        <v>7261</v>
      </c>
      <c r="Q927" s="47" t="s">
        <v>6602</v>
      </c>
      <c r="R927" s="47" t="s">
        <v>6601</v>
      </c>
      <c r="S927" s="46">
        <v>0</v>
      </c>
    </row>
    <row r="928" spans="1:19" ht="99.95" customHeight="1">
      <c r="A928" s="47" t="s">
        <v>6602</v>
      </c>
      <c r="B928" s="47" t="s">
        <v>7260</v>
      </c>
      <c r="C928" s="47" t="s">
        <v>7260</v>
      </c>
      <c r="D928" s="47" t="s">
        <v>7260</v>
      </c>
      <c r="E928" s="47" t="s">
        <v>6720</v>
      </c>
      <c r="F928" s="47" t="s">
        <v>6719</v>
      </c>
      <c r="G928" s="47" t="s">
        <v>6719</v>
      </c>
      <c r="H928" s="47">
        <v>1996</v>
      </c>
      <c r="I928" s="47" t="s">
        <v>6602</v>
      </c>
      <c r="J928" s="47">
        <v>0</v>
      </c>
      <c r="K928" s="48">
        <v>0</v>
      </c>
      <c r="L928" s="47" t="s">
        <v>6602</v>
      </c>
      <c r="M928" s="47">
        <v>0</v>
      </c>
      <c r="N928" s="47">
        <v>0</v>
      </c>
      <c r="O928" s="46">
        <v>0.55000000000000004</v>
      </c>
      <c r="P928" s="47" t="s">
        <v>6602</v>
      </c>
      <c r="Q928" s="47" t="s">
        <v>6602</v>
      </c>
      <c r="R928" s="47" t="s">
        <v>6601</v>
      </c>
      <c r="S928" s="46">
        <v>0</v>
      </c>
    </row>
    <row r="929" spans="1:19" ht="99.95" customHeight="1">
      <c r="A929" s="47" t="s">
        <v>6602</v>
      </c>
      <c r="B929" s="47" t="s">
        <v>7259</v>
      </c>
      <c r="C929" s="47" t="s">
        <v>7259</v>
      </c>
      <c r="D929" s="47" t="s">
        <v>7259</v>
      </c>
      <c r="E929" s="47" t="s">
        <v>6720</v>
      </c>
      <c r="F929" s="47" t="s">
        <v>6719</v>
      </c>
      <c r="G929" s="47" t="s">
        <v>6719</v>
      </c>
      <c r="H929" s="47">
        <v>1996</v>
      </c>
      <c r="I929" s="47" t="s">
        <v>6602</v>
      </c>
      <c r="J929" s="47">
        <v>0</v>
      </c>
      <c r="K929" s="48">
        <v>0</v>
      </c>
      <c r="L929" s="47" t="s">
        <v>6602</v>
      </c>
      <c r="M929" s="47">
        <v>0</v>
      </c>
      <c r="N929" s="47">
        <v>0</v>
      </c>
      <c r="O929" s="46">
        <v>0.55000000000000004</v>
      </c>
      <c r="P929" s="47" t="s">
        <v>6602</v>
      </c>
      <c r="Q929" s="47" t="s">
        <v>6602</v>
      </c>
      <c r="R929" s="47" t="s">
        <v>6601</v>
      </c>
      <c r="S929" s="46">
        <v>0</v>
      </c>
    </row>
    <row r="930" spans="1:19" ht="99.95" customHeight="1">
      <c r="A930" s="47" t="s">
        <v>7255</v>
      </c>
      <c r="B930" s="47" t="s">
        <v>7252</v>
      </c>
      <c r="C930" s="47" t="s">
        <v>7258</v>
      </c>
      <c r="D930" s="47" t="s">
        <v>7257</v>
      </c>
      <c r="E930" s="47" t="s">
        <v>7256</v>
      </c>
      <c r="F930" s="47" t="s">
        <v>6670</v>
      </c>
      <c r="G930" s="47" t="s">
        <v>6669</v>
      </c>
      <c r="H930" s="47">
        <v>2016</v>
      </c>
      <c r="I930" s="47" t="s">
        <v>7254</v>
      </c>
      <c r="J930" s="47">
        <v>71000</v>
      </c>
      <c r="K930" s="48">
        <v>87092</v>
      </c>
      <c r="L930" s="47" t="s">
        <v>6602</v>
      </c>
      <c r="M930" s="47">
        <v>0</v>
      </c>
      <c r="N930" s="47" t="s">
        <v>7253</v>
      </c>
      <c r="O930" s="46">
        <v>0.71</v>
      </c>
      <c r="P930" s="47" t="s">
        <v>7252</v>
      </c>
      <c r="Q930" s="47" t="s">
        <v>6602</v>
      </c>
      <c r="R930" s="47" t="s">
        <v>6601</v>
      </c>
      <c r="S930" s="46">
        <v>0</v>
      </c>
    </row>
    <row r="931" spans="1:19" ht="99.95" customHeight="1">
      <c r="A931" s="47" t="s">
        <v>7249</v>
      </c>
      <c r="B931" s="47" t="s">
        <v>7246</v>
      </c>
      <c r="C931" s="47" t="s">
        <v>7251</v>
      </c>
      <c r="D931" s="47" t="s">
        <v>7250</v>
      </c>
      <c r="E931" s="47" t="s">
        <v>6927</v>
      </c>
      <c r="F931" s="47" t="s">
        <v>6642</v>
      </c>
      <c r="G931" s="47" t="s">
        <v>6641</v>
      </c>
      <c r="H931" s="47">
        <v>2018</v>
      </c>
      <c r="I931" s="47" t="s">
        <v>7248</v>
      </c>
      <c r="J931" s="47">
        <v>0</v>
      </c>
      <c r="K931" s="48">
        <v>4818</v>
      </c>
      <c r="L931" s="47" t="s">
        <v>6602</v>
      </c>
      <c r="M931" s="47">
        <v>0</v>
      </c>
      <c r="N931" s="47" t="s">
        <v>7247</v>
      </c>
      <c r="O931" s="46">
        <v>0.55000000000000004</v>
      </c>
      <c r="P931" s="47" t="s">
        <v>7246</v>
      </c>
      <c r="Q931" s="47" t="s">
        <v>6602</v>
      </c>
      <c r="R931" s="47" t="s">
        <v>6601</v>
      </c>
      <c r="S931" s="46">
        <v>0</v>
      </c>
    </row>
    <row r="932" spans="1:19" ht="99.95" customHeight="1">
      <c r="A932" s="47" t="s">
        <v>7242</v>
      </c>
      <c r="B932" s="47" t="s">
        <v>7239</v>
      </c>
      <c r="C932" s="47" t="s">
        <v>7245</v>
      </c>
      <c r="D932" s="47" t="s">
        <v>7244</v>
      </c>
      <c r="E932" s="47" t="s">
        <v>7243</v>
      </c>
      <c r="F932" s="47" t="s">
        <v>6670</v>
      </c>
      <c r="G932" s="47" t="s">
        <v>6669</v>
      </c>
      <c r="H932" s="47">
        <v>2019</v>
      </c>
      <c r="I932" s="47" t="s">
        <v>7241</v>
      </c>
      <c r="J932" s="47">
        <v>25472</v>
      </c>
      <c r="K932" s="48">
        <v>63376</v>
      </c>
      <c r="L932" s="47" t="s">
        <v>6602</v>
      </c>
      <c r="M932" s="47">
        <v>0</v>
      </c>
      <c r="N932" s="47" t="s">
        <v>7240</v>
      </c>
      <c r="O932" s="46">
        <v>0.71</v>
      </c>
      <c r="P932" s="47" t="s">
        <v>7239</v>
      </c>
      <c r="Q932" s="47" t="s">
        <v>6602</v>
      </c>
      <c r="R932" s="47" t="s">
        <v>6601</v>
      </c>
      <c r="S932" s="46">
        <v>0</v>
      </c>
    </row>
    <row r="933" spans="1:19" ht="99.95" customHeight="1">
      <c r="A933" s="47" t="s">
        <v>6602</v>
      </c>
      <c r="B933" s="47" t="s">
        <v>7237</v>
      </c>
      <c r="C933" s="47" t="s">
        <v>7238</v>
      </c>
      <c r="D933" s="47" t="s">
        <v>7237</v>
      </c>
      <c r="E933" s="47" t="s">
        <v>6720</v>
      </c>
      <c r="F933" s="47" t="s">
        <v>6719</v>
      </c>
      <c r="G933" s="47" t="s">
        <v>6719</v>
      </c>
      <c r="H933" s="47">
        <v>1996</v>
      </c>
      <c r="I933" s="47" t="s">
        <v>6602</v>
      </c>
      <c r="J933" s="47">
        <v>0</v>
      </c>
      <c r="K933" s="48">
        <v>0</v>
      </c>
      <c r="L933" s="47" t="s">
        <v>6602</v>
      </c>
      <c r="M933" s="47">
        <v>0</v>
      </c>
      <c r="N933" s="47">
        <v>0</v>
      </c>
      <c r="O933" s="46">
        <v>0.55000000000000004</v>
      </c>
      <c r="P933" s="47" t="s">
        <v>6602</v>
      </c>
      <c r="Q933" s="47" t="s">
        <v>6602</v>
      </c>
      <c r="R933" s="47" t="s">
        <v>6601</v>
      </c>
      <c r="S933" s="46">
        <v>0</v>
      </c>
    </row>
    <row r="934" spans="1:19" ht="99.95" customHeight="1">
      <c r="A934" s="47" t="s">
        <v>7233</v>
      </c>
      <c r="B934" s="47" t="s">
        <v>7230</v>
      </c>
      <c r="C934" s="47" t="s">
        <v>7236</v>
      </c>
      <c r="D934" s="47" t="s">
        <v>7235</v>
      </c>
      <c r="E934" s="47" t="s">
        <v>7234</v>
      </c>
      <c r="F934" s="47" t="s">
        <v>6617</v>
      </c>
      <c r="G934" s="47" t="s">
        <v>6641</v>
      </c>
      <c r="H934" s="47">
        <v>2016</v>
      </c>
      <c r="I934" s="47" t="s">
        <v>7232</v>
      </c>
      <c r="J934" s="47">
        <v>0</v>
      </c>
      <c r="K934" s="48">
        <v>4035</v>
      </c>
      <c r="L934" s="47" t="s">
        <v>6602</v>
      </c>
      <c r="M934" s="47">
        <v>0</v>
      </c>
      <c r="N934" s="47" t="s">
        <v>7231</v>
      </c>
      <c r="O934" s="46">
        <v>0.55000000000000004</v>
      </c>
      <c r="P934" s="47" t="s">
        <v>7230</v>
      </c>
      <c r="Q934" s="47" t="s">
        <v>6602</v>
      </c>
      <c r="R934" s="47" t="s">
        <v>6601</v>
      </c>
      <c r="S934" s="46">
        <v>0</v>
      </c>
    </row>
    <row r="935" spans="1:19" ht="99.95" customHeight="1">
      <c r="A935" s="47" t="s">
        <v>7227</v>
      </c>
      <c r="B935" s="47" t="s">
        <v>7224</v>
      </c>
      <c r="C935" s="47" t="s">
        <v>7229</v>
      </c>
      <c r="D935" s="47" t="s">
        <v>7228</v>
      </c>
      <c r="E935" s="47" t="s">
        <v>6902</v>
      </c>
      <c r="F935" s="47" t="s">
        <v>6642</v>
      </c>
      <c r="G935" s="47" t="s">
        <v>6678</v>
      </c>
      <c r="H935" s="47">
        <v>2018</v>
      </c>
      <c r="I935" s="47" t="s">
        <v>7226</v>
      </c>
      <c r="J935" s="47">
        <v>78000</v>
      </c>
      <c r="K935" s="48">
        <v>136634</v>
      </c>
      <c r="L935" s="47" t="s">
        <v>6602</v>
      </c>
      <c r="M935" s="47">
        <v>0</v>
      </c>
      <c r="N935" s="47" t="s">
        <v>7225</v>
      </c>
      <c r="O935" s="46">
        <v>0.71</v>
      </c>
      <c r="P935" s="47" t="s">
        <v>7224</v>
      </c>
      <c r="Q935" s="47" t="s">
        <v>6602</v>
      </c>
      <c r="R935" s="47" t="s">
        <v>6601</v>
      </c>
      <c r="S935" s="46">
        <v>0</v>
      </c>
    </row>
    <row r="936" spans="1:19" ht="99.95" customHeight="1">
      <c r="A936" s="47" t="s">
        <v>7221</v>
      </c>
      <c r="B936" s="47" t="s">
        <v>7218</v>
      </c>
      <c r="C936" s="47" t="s">
        <v>7223</v>
      </c>
      <c r="D936" s="47" t="s">
        <v>7222</v>
      </c>
      <c r="E936" s="47" t="s">
        <v>6812</v>
      </c>
      <c r="F936" s="47" t="s">
        <v>6626</v>
      </c>
      <c r="G936" s="47" t="s">
        <v>6625</v>
      </c>
      <c r="H936" s="47">
        <v>2021</v>
      </c>
      <c r="I936" s="47" t="s">
        <v>7220</v>
      </c>
      <c r="J936" s="47">
        <v>0</v>
      </c>
      <c r="K936" s="48">
        <v>58014</v>
      </c>
      <c r="L936" s="47" t="s">
        <v>6602</v>
      </c>
      <c r="M936" s="47">
        <v>0</v>
      </c>
      <c r="N936" s="47" t="s">
        <v>7219</v>
      </c>
      <c r="O936" s="46">
        <v>0.71</v>
      </c>
      <c r="P936" s="47" t="s">
        <v>7218</v>
      </c>
      <c r="Q936" s="47" t="s">
        <v>6602</v>
      </c>
      <c r="R936" s="47" t="s">
        <v>6601</v>
      </c>
      <c r="S936" s="46">
        <v>0</v>
      </c>
    </row>
    <row r="937" spans="1:19" ht="99.95" customHeight="1">
      <c r="A937" s="47" t="s">
        <v>7214</v>
      </c>
      <c r="B937" s="47" t="s">
        <v>7211</v>
      </c>
      <c r="C937" s="47" t="s">
        <v>7217</v>
      </c>
      <c r="D937" s="47" t="s">
        <v>7216</v>
      </c>
      <c r="E937" s="47" t="s">
        <v>6956</v>
      </c>
      <c r="F937" s="47" t="s">
        <v>7215</v>
      </c>
      <c r="G937" s="47" t="s">
        <v>7025</v>
      </c>
      <c r="H937" s="47">
        <v>2013</v>
      </c>
      <c r="I937" s="47" t="s">
        <v>7213</v>
      </c>
      <c r="J937" s="47">
        <v>0</v>
      </c>
      <c r="K937" s="48">
        <v>14273</v>
      </c>
      <c r="L937" s="47" t="s">
        <v>6602</v>
      </c>
      <c r="M937" s="47">
        <v>0</v>
      </c>
      <c r="N937" s="47" t="s">
        <v>7212</v>
      </c>
      <c r="O937" s="46">
        <v>0.55000000000000004</v>
      </c>
      <c r="P937" s="47" t="s">
        <v>7211</v>
      </c>
      <c r="Q937" s="47" t="s">
        <v>6602</v>
      </c>
      <c r="R937" s="47" t="s">
        <v>6601</v>
      </c>
      <c r="S937" s="46">
        <v>0</v>
      </c>
    </row>
    <row r="938" spans="1:19" ht="99.95" customHeight="1">
      <c r="A938" s="47" t="s">
        <v>7207</v>
      </c>
      <c r="B938" s="47" t="s">
        <v>7204</v>
      </c>
      <c r="C938" s="47" t="s">
        <v>7210</v>
      </c>
      <c r="D938" s="47" t="s">
        <v>7209</v>
      </c>
      <c r="E938" s="47" t="s">
        <v>7208</v>
      </c>
      <c r="F938" s="47" t="s">
        <v>6626</v>
      </c>
      <c r="G938" s="47" t="s">
        <v>6844</v>
      </c>
      <c r="H938" s="47">
        <v>2021</v>
      </c>
      <c r="I938" s="47" t="s">
        <v>7206</v>
      </c>
      <c r="J938" s="47">
        <v>3524</v>
      </c>
      <c r="K938" s="48">
        <v>10511</v>
      </c>
      <c r="L938" s="47" t="s">
        <v>6602</v>
      </c>
      <c r="M938" s="47">
        <v>0</v>
      </c>
      <c r="N938" s="47" t="s">
        <v>7205</v>
      </c>
      <c r="O938" s="46">
        <v>0.71</v>
      </c>
      <c r="P938" s="47" t="s">
        <v>7204</v>
      </c>
      <c r="Q938" s="47" t="s">
        <v>6602</v>
      </c>
      <c r="R938" s="47" t="s">
        <v>6601</v>
      </c>
      <c r="S938" s="46">
        <v>0</v>
      </c>
    </row>
    <row r="939" spans="1:19" ht="99.95" customHeight="1">
      <c r="A939" s="47" t="s">
        <v>7200</v>
      </c>
      <c r="B939" s="47" t="s">
        <v>7197</v>
      </c>
      <c r="C939" s="47" t="s">
        <v>7203</v>
      </c>
      <c r="D939" s="47" t="s">
        <v>7202</v>
      </c>
      <c r="E939" s="47" t="s">
        <v>7201</v>
      </c>
      <c r="F939" s="47" t="s">
        <v>6626</v>
      </c>
      <c r="G939" s="47" t="s">
        <v>6625</v>
      </c>
      <c r="H939" s="47">
        <v>2017</v>
      </c>
      <c r="I939" s="47" t="s">
        <v>7199</v>
      </c>
      <c r="J939" s="47">
        <v>22159</v>
      </c>
      <c r="K939" s="48">
        <v>51342</v>
      </c>
      <c r="L939" s="47" t="s">
        <v>6602</v>
      </c>
      <c r="M939" s="47">
        <v>0</v>
      </c>
      <c r="N939" s="47" t="s">
        <v>7198</v>
      </c>
      <c r="O939" s="46">
        <v>0.71</v>
      </c>
      <c r="P939" s="47" t="s">
        <v>7197</v>
      </c>
      <c r="Q939" s="47" t="s">
        <v>6602</v>
      </c>
      <c r="R939" s="47" t="s">
        <v>6601</v>
      </c>
      <c r="S939" s="46">
        <v>0</v>
      </c>
    </row>
    <row r="940" spans="1:19" ht="99.95" customHeight="1">
      <c r="A940" s="47" t="s">
        <v>7194</v>
      </c>
      <c r="B940" s="47" t="s">
        <v>7191</v>
      </c>
      <c r="C940" s="47" t="s">
        <v>7196</v>
      </c>
      <c r="D940" s="47" t="s">
        <v>7195</v>
      </c>
      <c r="E940" s="47" t="s">
        <v>6956</v>
      </c>
      <c r="F940" s="47" t="s">
        <v>6670</v>
      </c>
      <c r="G940" s="47" t="s">
        <v>6669</v>
      </c>
      <c r="H940" s="47">
        <v>2019</v>
      </c>
      <c r="I940" s="47" t="s">
        <v>7193</v>
      </c>
      <c r="J940" s="47">
        <v>0</v>
      </c>
      <c r="K940" s="48">
        <v>70396</v>
      </c>
      <c r="L940" s="47" t="s">
        <v>6602</v>
      </c>
      <c r="M940" s="47">
        <v>0</v>
      </c>
      <c r="N940" s="47" t="s">
        <v>7192</v>
      </c>
      <c r="O940" s="46">
        <v>0.71</v>
      </c>
      <c r="P940" s="47" t="s">
        <v>7191</v>
      </c>
      <c r="Q940" s="47" t="s">
        <v>6602</v>
      </c>
      <c r="R940" s="47" t="s">
        <v>6601</v>
      </c>
      <c r="S940" s="46">
        <v>0</v>
      </c>
    </row>
    <row r="941" spans="1:19" ht="99.95" customHeight="1">
      <c r="A941" s="47" t="s">
        <v>7188</v>
      </c>
      <c r="B941" s="47" t="s">
        <v>7185</v>
      </c>
      <c r="C941" s="47" t="s">
        <v>7190</v>
      </c>
      <c r="D941" s="47" t="s">
        <v>7189</v>
      </c>
      <c r="E941" s="47" t="s">
        <v>6902</v>
      </c>
      <c r="F941" s="47" t="s">
        <v>6642</v>
      </c>
      <c r="G941" s="47" t="s">
        <v>6641</v>
      </c>
      <c r="H941" s="47">
        <v>2018</v>
      </c>
      <c r="I941" s="47" t="s">
        <v>7187</v>
      </c>
      <c r="J941" s="47">
        <v>68000</v>
      </c>
      <c r="K941" s="48">
        <v>120878</v>
      </c>
      <c r="L941" s="47" t="s">
        <v>6602</v>
      </c>
      <c r="M941" s="47">
        <v>0</v>
      </c>
      <c r="N941" s="47" t="s">
        <v>7186</v>
      </c>
      <c r="O941" s="46">
        <v>0.71</v>
      </c>
      <c r="P941" s="47" t="s">
        <v>7185</v>
      </c>
      <c r="Q941" s="47" t="s">
        <v>6602</v>
      </c>
      <c r="R941" s="47" t="s">
        <v>6601</v>
      </c>
      <c r="S941" s="46">
        <v>0</v>
      </c>
    </row>
    <row r="942" spans="1:19" ht="99.95" customHeight="1">
      <c r="A942" s="47" t="s">
        <v>7182</v>
      </c>
      <c r="B942" s="47" t="s">
        <v>7179</v>
      </c>
      <c r="C942" s="47" t="s">
        <v>7184</v>
      </c>
      <c r="D942" s="47" t="s">
        <v>7183</v>
      </c>
      <c r="E942" s="47" t="s">
        <v>7169</v>
      </c>
      <c r="F942" s="47" t="s">
        <v>6732</v>
      </c>
      <c r="G942" s="47" t="s">
        <v>6625</v>
      </c>
      <c r="H942" s="47">
        <v>2016</v>
      </c>
      <c r="I942" s="47" t="s">
        <v>7181</v>
      </c>
      <c r="J942" s="47">
        <v>0</v>
      </c>
      <c r="K942" s="48">
        <v>5864</v>
      </c>
      <c r="L942" s="47" t="s">
        <v>6602</v>
      </c>
      <c r="M942" s="47">
        <v>0</v>
      </c>
      <c r="N942" s="47" t="s">
        <v>7180</v>
      </c>
      <c r="O942" s="46">
        <v>0.55000000000000004</v>
      </c>
      <c r="P942" s="47" t="s">
        <v>7179</v>
      </c>
      <c r="Q942" s="47" t="s">
        <v>6602</v>
      </c>
      <c r="R942" s="47" t="s">
        <v>6601</v>
      </c>
      <c r="S942" s="46">
        <v>0</v>
      </c>
    </row>
    <row r="943" spans="1:19" ht="99.95" customHeight="1">
      <c r="A943" s="47" t="s">
        <v>7175</v>
      </c>
      <c r="B943" s="47" t="s">
        <v>7172</v>
      </c>
      <c r="C943" s="47" t="s">
        <v>7178</v>
      </c>
      <c r="D943" s="47" t="s">
        <v>7177</v>
      </c>
      <c r="E943" s="47" t="s">
        <v>7176</v>
      </c>
      <c r="F943" s="47" t="s">
        <v>6626</v>
      </c>
      <c r="G943" s="47" t="s">
        <v>6625</v>
      </c>
      <c r="H943" s="47">
        <v>2021</v>
      </c>
      <c r="I943" s="47" t="s">
        <v>7174</v>
      </c>
      <c r="J943" s="47">
        <v>12005</v>
      </c>
      <c r="K943" s="48">
        <v>18415</v>
      </c>
      <c r="L943" s="47" t="s">
        <v>6602</v>
      </c>
      <c r="M943" s="47">
        <v>0</v>
      </c>
      <c r="N943" s="47" t="s">
        <v>7173</v>
      </c>
      <c r="O943" s="46">
        <v>0.55000000000000004</v>
      </c>
      <c r="P943" s="47" t="s">
        <v>7172</v>
      </c>
      <c r="Q943" s="47" t="s">
        <v>6602</v>
      </c>
      <c r="R943" s="47" t="s">
        <v>6601</v>
      </c>
      <c r="S943" s="46">
        <v>0</v>
      </c>
    </row>
    <row r="944" spans="1:19" ht="99.95" customHeight="1">
      <c r="A944" s="47" t="s">
        <v>7168</v>
      </c>
      <c r="B944" s="47" t="s">
        <v>7165</v>
      </c>
      <c r="C944" s="47" t="s">
        <v>7171</v>
      </c>
      <c r="D944" s="47" t="s">
        <v>7170</v>
      </c>
      <c r="E944" s="47" t="s">
        <v>7169</v>
      </c>
      <c r="F944" s="47" t="s">
        <v>6608</v>
      </c>
      <c r="G944" s="47" t="s">
        <v>6764</v>
      </c>
      <c r="H944" s="47">
        <v>2021</v>
      </c>
      <c r="I944" s="47" t="s">
        <v>7167</v>
      </c>
      <c r="J944" s="47">
        <v>3815</v>
      </c>
      <c r="K944" s="48">
        <v>29758</v>
      </c>
      <c r="L944" s="47" t="s">
        <v>6602</v>
      </c>
      <c r="M944" s="47">
        <v>0</v>
      </c>
      <c r="N944" s="47" t="s">
        <v>7166</v>
      </c>
      <c r="O944" s="46">
        <v>0.71</v>
      </c>
      <c r="P944" s="47" t="s">
        <v>7165</v>
      </c>
      <c r="Q944" s="47" t="s">
        <v>6602</v>
      </c>
      <c r="R944" s="47" t="s">
        <v>6601</v>
      </c>
      <c r="S944" s="46">
        <v>0</v>
      </c>
    </row>
    <row r="945" spans="1:19" ht="99.95" customHeight="1">
      <c r="A945" s="47" t="s">
        <v>7160</v>
      </c>
      <c r="B945" s="47" t="s">
        <v>7158</v>
      </c>
      <c r="C945" s="47" t="s">
        <v>7164</v>
      </c>
      <c r="D945" s="47" t="s">
        <v>7163</v>
      </c>
      <c r="E945" s="47" t="s">
        <v>7162</v>
      </c>
      <c r="F945" s="47" t="s">
        <v>6617</v>
      </c>
      <c r="G945" s="47" t="s">
        <v>7161</v>
      </c>
      <c r="H945" s="47">
        <v>2018</v>
      </c>
      <c r="I945" s="47" t="s">
        <v>7159</v>
      </c>
      <c r="J945" s="47">
        <v>0</v>
      </c>
      <c r="K945" s="48">
        <v>0</v>
      </c>
      <c r="L945" s="47" t="s">
        <v>6602</v>
      </c>
      <c r="M945" s="47">
        <v>0</v>
      </c>
      <c r="N945" s="47">
        <v>0</v>
      </c>
      <c r="O945" s="46">
        <v>0.55000000000000004</v>
      </c>
      <c r="P945" s="47" t="s">
        <v>7158</v>
      </c>
      <c r="Q945" s="47" t="s">
        <v>6602</v>
      </c>
      <c r="R945" s="47" t="s">
        <v>6601</v>
      </c>
      <c r="S945" s="46">
        <v>0</v>
      </c>
    </row>
    <row r="946" spans="1:19" ht="99.95" customHeight="1">
      <c r="A946" s="47" t="s">
        <v>7155</v>
      </c>
      <c r="B946" s="47" t="s">
        <v>7152</v>
      </c>
      <c r="C946" s="47" t="s">
        <v>7157</v>
      </c>
      <c r="D946" s="47" t="s">
        <v>7156</v>
      </c>
      <c r="E946" s="47" t="s">
        <v>6956</v>
      </c>
      <c r="F946" s="47" t="s">
        <v>6670</v>
      </c>
      <c r="G946" s="47" t="s">
        <v>6669</v>
      </c>
      <c r="H946" s="47">
        <v>2019</v>
      </c>
      <c r="I946" s="47" t="s">
        <v>7154</v>
      </c>
      <c r="J946" s="47">
        <v>0</v>
      </c>
      <c r="K946" s="48">
        <v>90545</v>
      </c>
      <c r="L946" s="47" t="s">
        <v>6602</v>
      </c>
      <c r="M946" s="47">
        <v>0</v>
      </c>
      <c r="N946" s="47" t="s">
        <v>7153</v>
      </c>
      <c r="O946" s="46">
        <v>0.71</v>
      </c>
      <c r="P946" s="47" t="s">
        <v>7152</v>
      </c>
      <c r="Q946" s="47" t="s">
        <v>6602</v>
      </c>
      <c r="R946" s="47" t="s">
        <v>6601</v>
      </c>
      <c r="S946" s="46">
        <v>0</v>
      </c>
    </row>
    <row r="947" spans="1:19" ht="99.95" customHeight="1">
      <c r="A947" s="47" t="s">
        <v>7148</v>
      </c>
      <c r="B947" s="47" t="s">
        <v>7145</v>
      </c>
      <c r="C947" s="47" t="s">
        <v>7151</v>
      </c>
      <c r="D947" s="47" t="s">
        <v>7150</v>
      </c>
      <c r="E947" s="47" t="s">
        <v>7149</v>
      </c>
      <c r="F947" s="47" t="s">
        <v>6608</v>
      </c>
      <c r="G947" s="47" t="s">
        <v>6764</v>
      </c>
      <c r="H947" s="47">
        <v>2021</v>
      </c>
      <c r="I947" s="47" t="s">
        <v>7147</v>
      </c>
      <c r="J947" s="47">
        <v>7059</v>
      </c>
      <c r="K947" s="48">
        <v>30897</v>
      </c>
      <c r="L947" s="47" t="s">
        <v>6602</v>
      </c>
      <c r="M947" s="47">
        <v>0</v>
      </c>
      <c r="N947" s="47" t="s">
        <v>7146</v>
      </c>
      <c r="O947" s="46">
        <v>0.55000000000000004</v>
      </c>
      <c r="P947" s="47" t="s">
        <v>7145</v>
      </c>
      <c r="Q947" s="47" t="s">
        <v>6602</v>
      </c>
      <c r="R947" s="47" t="s">
        <v>6601</v>
      </c>
      <c r="S947" s="46">
        <v>0</v>
      </c>
    </row>
    <row r="948" spans="1:19" ht="99.95" customHeight="1">
      <c r="A948" s="47" t="s">
        <v>7141</v>
      </c>
      <c r="B948" s="47" t="s">
        <v>7139</v>
      </c>
      <c r="C948" s="47" t="s">
        <v>7144</v>
      </c>
      <c r="D948" s="47" t="s">
        <v>7143</v>
      </c>
      <c r="E948" s="47" t="s">
        <v>7142</v>
      </c>
      <c r="F948" s="47" t="s">
        <v>6617</v>
      </c>
      <c r="G948" s="47" t="s">
        <v>7000</v>
      </c>
      <c r="H948" s="47">
        <v>2019</v>
      </c>
      <c r="I948" s="47" t="s">
        <v>7140</v>
      </c>
      <c r="J948" s="47">
        <v>103000</v>
      </c>
      <c r="K948" s="48">
        <v>103000</v>
      </c>
      <c r="L948" s="47" t="s">
        <v>6602</v>
      </c>
      <c r="M948" s="47">
        <v>0</v>
      </c>
      <c r="N948" s="47">
        <v>0</v>
      </c>
      <c r="O948" s="46">
        <v>0.55000000000000004</v>
      </c>
      <c r="P948" s="47" t="s">
        <v>7139</v>
      </c>
      <c r="Q948" s="47" t="s">
        <v>6602</v>
      </c>
      <c r="R948" s="47" t="s">
        <v>6601</v>
      </c>
      <c r="S948" s="46">
        <v>0</v>
      </c>
    </row>
    <row r="949" spans="1:19" ht="99.95" customHeight="1">
      <c r="A949" s="47" t="s">
        <v>7136</v>
      </c>
      <c r="B949" s="47" t="s">
        <v>7133</v>
      </c>
      <c r="C949" s="47" t="s">
        <v>7138</v>
      </c>
      <c r="D949" s="47" t="s">
        <v>7137</v>
      </c>
      <c r="E949" s="47" t="s">
        <v>6920</v>
      </c>
      <c r="F949" s="47" t="s">
        <v>6642</v>
      </c>
      <c r="G949" s="47" t="s">
        <v>6678</v>
      </c>
      <c r="H949" s="47">
        <v>2020</v>
      </c>
      <c r="I949" s="47" t="s">
        <v>7135</v>
      </c>
      <c r="J949" s="47">
        <v>59000</v>
      </c>
      <c r="K949" s="48">
        <v>61334</v>
      </c>
      <c r="L949" s="47" t="s">
        <v>6602</v>
      </c>
      <c r="M949" s="47">
        <v>0</v>
      </c>
      <c r="N949" s="47" t="s">
        <v>7134</v>
      </c>
      <c r="O949" s="46">
        <v>0.55000000000000004</v>
      </c>
      <c r="P949" s="47" t="s">
        <v>7133</v>
      </c>
      <c r="Q949" s="47" t="s">
        <v>6602</v>
      </c>
      <c r="R949" s="47" t="s">
        <v>6601</v>
      </c>
      <c r="S949" s="46">
        <v>0</v>
      </c>
    </row>
    <row r="950" spans="1:19" ht="99.95" customHeight="1">
      <c r="A950" s="47" t="s">
        <v>7131</v>
      </c>
      <c r="B950" s="47" t="s">
        <v>7128</v>
      </c>
      <c r="C950" s="47" t="s">
        <v>6602</v>
      </c>
      <c r="D950" s="47" t="s">
        <v>7132</v>
      </c>
      <c r="E950" s="47" t="s">
        <v>6788</v>
      </c>
      <c r="F950" s="47" t="s">
        <v>6670</v>
      </c>
      <c r="G950" s="47" t="s">
        <v>6669</v>
      </c>
      <c r="H950" s="47">
        <v>2019</v>
      </c>
      <c r="I950" s="47" t="s">
        <v>7130</v>
      </c>
      <c r="J950" s="47">
        <v>0</v>
      </c>
      <c r="K950" s="48">
        <v>16632</v>
      </c>
      <c r="L950" s="47" t="s">
        <v>6602</v>
      </c>
      <c r="M950" s="47">
        <v>0</v>
      </c>
      <c r="N950" s="47" t="s">
        <v>7129</v>
      </c>
      <c r="O950" s="46">
        <v>0.71</v>
      </c>
      <c r="P950" s="47" t="s">
        <v>7128</v>
      </c>
      <c r="Q950" s="47" t="s">
        <v>6602</v>
      </c>
      <c r="R950" s="47" t="s">
        <v>6601</v>
      </c>
      <c r="S950" s="46">
        <v>0</v>
      </c>
    </row>
    <row r="951" spans="1:19" ht="99.95" customHeight="1">
      <c r="A951" s="47" t="s">
        <v>7125</v>
      </c>
      <c r="B951" s="47" t="s">
        <v>7122</v>
      </c>
      <c r="C951" s="47" t="s">
        <v>7127</v>
      </c>
      <c r="D951" s="47" t="s">
        <v>7126</v>
      </c>
      <c r="E951" s="47" t="s">
        <v>6956</v>
      </c>
      <c r="F951" s="47" t="s">
        <v>6670</v>
      </c>
      <c r="G951" s="47" t="s">
        <v>6669</v>
      </c>
      <c r="H951" s="47">
        <v>2019</v>
      </c>
      <c r="I951" s="47" t="s">
        <v>7124</v>
      </c>
      <c r="J951" s="47">
        <v>0</v>
      </c>
      <c r="K951" s="48">
        <v>50294</v>
      </c>
      <c r="L951" s="47" t="s">
        <v>6602</v>
      </c>
      <c r="M951" s="47">
        <v>0</v>
      </c>
      <c r="N951" s="47" t="s">
        <v>7123</v>
      </c>
      <c r="O951" s="46">
        <v>0.71</v>
      </c>
      <c r="P951" s="47" t="s">
        <v>7122</v>
      </c>
      <c r="Q951" s="47" t="s">
        <v>6602</v>
      </c>
      <c r="R951" s="47" t="s">
        <v>6601</v>
      </c>
      <c r="S951" s="46">
        <v>0</v>
      </c>
    </row>
    <row r="952" spans="1:19" ht="99.95" customHeight="1">
      <c r="A952" s="47" t="s">
        <v>7117</v>
      </c>
      <c r="B952" s="47" t="s">
        <v>7114</v>
      </c>
      <c r="C952" s="47" t="s">
        <v>7121</v>
      </c>
      <c r="D952" s="47" t="s">
        <v>7120</v>
      </c>
      <c r="E952" s="47" t="s">
        <v>7119</v>
      </c>
      <c r="F952" s="47" t="s">
        <v>7041</v>
      </c>
      <c r="G952" s="47" t="s">
        <v>7118</v>
      </c>
      <c r="H952" s="47">
        <v>2018</v>
      </c>
      <c r="I952" s="47" t="s">
        <v>7116</v>
      </c>
      <c r="J952" s="47">
        <v>78851</v>
      </c>
      <c r="K952" s="48">
        <v>89825</v>
      </c>
      <c r="L952" s="47" t="s">
        <v>6602</v>
      </c>
      <c r="M952" s="47">
        <v>0</v>
      </c>
      <c r="N952" s="47" t="s">
        <v>7115</v>
      </c>
      <c r="O952" s="46">
        <v>0.71</v>
      </c>
      <c r="P952" s="47" t="s">
        <v>7114</v>
      </c>
      <c r="Q952" s="47" t="s">
        <v>6602</v>
      </c>
      <c r="R952" s="47" t="s">
        <v>6601</v>
      </c>
      <c r="S952" s="46">
        <v>0</v>
      </c>
    </row>
    <row r="953" spans="1:19" ht="99.95" customHeight="1">
      <c r="A953" s="47" t="s">
        <v>7110</v>
      </c>
      <c r="B953" s="47" t="s">
        <v>7107</v>
      </c>
      <c r="C953" s="47" t="s">
        <v>7113</v>
      </c>
      <c r="D953" s="47" t="s">
        <v>7112</v>
      </c>
      <c r="E953" s="47" t="s">
        <v>7111</v>
      </c>
      <c r="F953" s="47" t="s">
        <v>6626</v>
      </c>
      <c r="G953" s="47" t="s">
        <v>6625</v>
      </c>
      <c r="H953" s="47">
        <v>2021</v>
      </c>
      <c r="I953" s="47" t="s">
        <v>7109</v>
      </c>
      <c r="J953" s="47">
        <v>69733</v>
      </c>
      <c r="K953" s="48">
        <v>158913</v>
      </c>
      <c r="L953" s="47" t="s">
        <v>6602</v>
      </c>
      <c r="M953" s="47">
        <v>0</v>
      </c>
      <c r="N953" s="47" t="s">
        <v>7108</v>
      </c>
      <c r="O953" s="46">
        <v>0.71</v>
      </c>
      <c r="P953" s="47" t="s">
        <v>7107</v>
      </c>
      <c r="Q953" s="47" t="s">
        <v>6646</v>
      </c>
      <c r="R953" s="47" t="s">
        <v>6601</v>
      </c>
      <c r="S953" s="46">
        <v>0</v>
      </c>
    </row>
    <row r="954" spans="1:19" ht="99.95" customHeight="1">
      <c r="A954" s="47" t="s">
        <v>7103</v>
      </c>
      <c r="B954" s="47" t="s">
        <v>7100</v>
      </c>
      <c r="C954" s="47" t="s">
        <v>7106</v>
      </c>
      <c r="D954" s="47" t="s">
        <v>7105</v>
      </c>
      <c r="E954" s="47" t="s">
        <v>7104</v>
      </c>
      <c r="F954" s="47" t="s">
        <v>6642</v>
      </c>
      <c r="G954" s="47" t="s">
        <v>6678</v>
      </c>
      <c r="H954" s="47">
        <v>2019</v>
      </c>
      <c r="I954" s="47" t="s">
        <v>7102</v>
      </c>
      <c r="J954" s="47">
        <v>0</v>
      </c>
      <c r="K954" s="48">
        <v>1906</v>
      </c>
      <c r="L954" s="47" t="s">
        <v>6602</v>
      </c>
      <c r="M954" s="47">
        <v>0</v>
      </c>
      <c r="N954" s="47" t="s">
        <v>7101</v>
      </c>
      <c r="O954" s="46">
        <v>0.55000000000000004</v>
      </c>
      <c r="P954" s="47" t="s">
        <v>7100</v>
      </c>
      <c r="Q954" s="47" t="s">
        <v>6602</v>
      </c>
      <c r="R954" s="47" t="s">
        <v>6601</v>
      </c>
      <c r="S954" s="46">
        <v>0</v>
      </c>
    </row>
    <row r="955" spans="1:19" ht="99.95" customHeight="1">
      <c r="A955" s="47" t="s">
        <v>7096</v>
      </c>
      <c r="B955" s="47" t="s">
        <v>7093</v>
      </c>
      <c r="C955" s="47" t="s">
        <v>7099</v>
      </c>
      <c r="D955" s="47" t="s">
        <v>7098</v>
      </c>
      <c r="E955" s="47" t="s">
        <v>7097</v>
      </c>
      <c r="F955" s="47" t="s">
        <v>6642</v>
      </c>
      <c r="G955" s="47" t="s">
        <v>6678</v>
      </c>
      <c r="H955" s="47">
        <v>2021</v>
      </c>
      <c r="I955" s="47" t="s">
        <v>7095</v>
      </c>
      <c r="J955" s="47">
        <v>24065</v>
      </c>
      <c r="K955" s="48">
        <v>51065</v>
      </c>
      <c r="L955" s="47" t="s">
        <v>6602</v>
      </c>
      <c r="M955" s="47">
        <v>0</v>
      </c>
      <c r="N955" s="47" t="s">
        <v>7094</v>
      </c>
      <c r="O955" s="46">
        <v>0.71</v>
      </c>
      <c r="P955" s="47" t="s">
        <v>7093</v>
      </c>
      <c r="Q955" s="47" t="s">
        <v>6602</v>
      </c>
      <c r="R955" s="47" t="s">
        <v>6601</v>
      </c>
      <c r="S955" s="46">
        <v>0</v>
      </c>
    </row>
    <row r="956" spans="1:19" ht="99.95" customHeight="1">
      <c r="A956" s="47" t="s">
        <v>6602</v>
      </c>
      <c r="B956" s="47" t="s">
        <v>7092</v>
      </c>
      <c r="C956" s="47" t="s">
        <v>6602</v>
      </c>
      <c r="D956" s="47" t="s">
        <v>7092</v>
      </c>
      <c r="E956" s="47" t="s">
        <v>6720</v>
      </c>
      <c r="F956" s="47" t="s">
        <v>6719</v>
      </c>
      <c r="G956" s="47" t="s">
        <v>6719</v>
      </c>
      <c r="H956" s="47">
        <v>1996</v>
      </c>
      <c r="I956" s="47" t="s">
        <v>6602</v>
      </c>
      <c r="J956" s="47">
        <v>0</v>
      </c>
      <c r="K956" s="48">
        <v>0</v>
      </c>
      <c r="L956" s="47" t="s">
        <v>6602</v>
      </c>
      <c r="M956" s="47">
        <v>0</v>
      </c>
      <c r="N956" s="47">
        <v>0</v>
      </c>
      <c r="O956" s="46">
        <v>0.55000000000000004</v>
      </c>
      <c r="P956" s="47" t="s">
        <v>6602</v>
      </c>
      <c r="Q956" s="47" t="s">
        <v>6602</v>
      </c>
      <c r="R956" s="47" t="s">
        <v>6601</v>
      </c>
      <c r="S956" s="46">
        <v>0</v>
      </c>
    </row>
    <row r="957" spans="1:19" ht="99.95" customHeight="1">
      <c r="A957" s="47" t="s">
        <v>7088</v>
      </c>
      <c r="B957" s="47" t="s">
        <v>7085</v>
      </c>
      <c r="C957" s="47" t="s">
        <v>7091</v>
      </c>
      <c r="D957" s="47" t="s">
        <v>7090</v>
      </c>
      <c r="E957" s="47" t="s">
        <v>7089</v>
      </c>
      <c r="F957" s="47" t="s">
        <v>6608</v>
      </c>
      <c r="G957" s="47" t="s">
        <v>6764</v>
      </c>
      <c r="H957" s="47">
        <v>2019</v>
      </c>
      <c r="I957" s="47" t="s">
        <v>7087</v>
      </c>
      <c r="J957" s="47">
        <v>0</v>
      </c>
      <c r="K957" s="48">
        <v>5666</v>
      </c>
      <c r="L957" s="47" t="s">
        <v>6602</v>
      </c>
      <c r="M957" s="47">
        <v>0</v>
      </c>
      <c r="N957" s="47" t="s">
        <v>7086</v>
      </c>
      <c r="O957" s="46">
        <v>0.55000000000000004</v>
      </c>
      <c r="P957" s="47" t="s">
        <v>7085</v>
      </c>
      <c r="Q957" s="47" t="s">
        <v>6602</v>
      </c>
      <c r="R957" s="47" t="s">
        <v>6601</v>
      </c>
      <c r="S957" s="46">
        <v>0</v>
      </c>
    </row>
    <row r="958" spans="1:19" ht="99.95" customHeight="1">
      <c r="A958" s="47" t="s">
        <v>7080</v>
      </c>
      <c r="B958" s="47" t="s">
        <v>7077</v>
      </c>
      <c r="C958" s="47" t="s">
        <v>7084</v>
      </c>
      <c r="D958" s="47" t="s">
        <v>7083</v>
      </c>
      <c r="E958" s="47" t="s">
        <v>7082</v>
      </c>
      <c r="F958" s="47" t="s">
        <v>6642</v>
      </c>
      <c r="G958" s="47" t="s">
        <v>7081</v>
      </c>
      <c r="H958" s="47">
        <v>2019</v>
      </c>
      <c r="I958" s="47" t="s">
        <v>7079</v>
      </c>
      <c r="J958" s="47">
        <v>37380</v>
      </c>
      <c r="K958" s="48">
        <v>41691</v>
      </c>
      <c r="L958" s="47" t="s">
        <v>6602</v>
      </c>
      <c r="M958" s="47">
        <v>0</v>
      </c>
      <c r="N958" s="47" t="s">
        <v>7078</v>
      </c>
      <c r="O958" s="46">
        <v>0.55000000000000004</v>
      </c>
      <c r="P958" s="47" t="s">
        <v>7077</v>
      </c>
      <c r="Q958" s="47" t="s">
        <v>6602</v>
      </c>
      <c r="R958" s="47" t="s">
        <v>6601</v>
      </c>
      <c r="S958" s="46">
        <v>0</v>
      </c>
    </row>
    <row r="959" spans="1:19" ht="99.95" customHeight="1">
      <c r="A959" s="47" t="s">
        <v>7074</v>
      </c>
      <c r="B959" s="47" t="s">
        <v>7071</v>
      </c>
      <c r="C959" s="47" t="s">
        <v>7076</v>
      </c>
      <c r="D959" s="47" t="s">
        <v>7075</v>
      </c>
      <c r="E959" s="47" t="s">
        <v>6788</v>
      </c>
      <c r="F959" s="47" t="s">
        <v>6670</v>
      </c>
      <c r="G959" s="47" t="s">
        <v>6669</v>
      </c>
      <c r="H959" s="47">
        <v>2019</v>
      </c>
      <c r="I959" s="47" t="s">
        <v>7073</v>
      </c>
      <c r="J959" s="47">
        <v>0</v>
      </c>
      <c r="K959" s="48">
        <v>73485</v>
      </c>
      <c r="L959" s="47" t="s">
        <v>6602</v>
      </c>
      <c r="M959" s="47">
        <v>0</v>
      </c>
      <c r="N959" s="47" t="s">
        <v>7072</v>
      </c>
      <c r="O959" s="46">
        <v>0.71</v>
      </c>
      <c r="P959" s="47" t="s">
        <v>7071</v>
      </c>
      <c r="Q959" s="47" t="s">
        <v>6602</v>
      </c>
      <c r="R959" s="47" t="s">
        <v>6601</v>
      </c>
      <c r="S959" s="46">
        <v>0</v>
      </c>
    </row>
    <row r="960" spans="1:19" ht="99.95" customHeight="1">
      <c r="A960" s="47" t="s">
        <v>6602</v>
      </c>
      <c r="B960" s="47" t="s">
        <v>7070</v>
      </c>
      <c r="C960" s="47" t="s">
        <v>7070</v>
      </c>
      <c r="D960" s="47" t="s">
        <v>7070</v>
      </c>
      <c r="E960" s="47" t="s">
        <v>6720</v>
      </c>
      <c r="F960" s="47" t="s">
        <v>6719</v>
      </c>
      <c r="G960" s="47" t="s">
        <v>6719</v>
      </c>
      <c r="H960" s="47">
        <v>1996</v>
      </c>
      <c r="I960" s="47" t="s">
        <v>6602</v>
      </c>
      <c r="J960" s="47">
        <v>0</v>
      </c>
      <c r="K960" s="48">
        <v>0</v>
      </c>
      <c r="L960" s="47" t="s">
        <v>6602</v>
      </c>
      <c r="M960" s="47">
        <v>0</v>
      </c>
      <c r="N960" s="47">
        <v>0</v>
      </c>
      <c r="O960" s="46">
        <v>0.55000000000000004</v>
      </c>
      <c r="P960" s="47" t="s">
        <v>6602</v>
      </c>
      <c r="Q960" s="47" t="s">
        <v>6602</v>
      </c>
      <c r="R960" s="47" t="s">
        <v>6601</v>
      </c>
      <c r="S960" s="46">
        <v>0</v>
      </c>
    </row>
    <row r="961" spans="1:19" ht="99.95" customHeight="1">
      <c r="A961" s="47" t="s">
        <v>7067</v>
      </c>
      <c r="B961" s="47" t="s">
        <v>7064</v>
      </c>
      <c r="C961" s="47" t="s">
        <v>7069</v>
      </c>
      <c r="D961" s="47" t="s">
        <v>7068</v>
      </c>
      <c r="E961" s="47" t="s">
        <v>6956</v>
      </c>
      <c r="F961" s="47" t="s">
        <v>6670</v>
      </c>
      <c r="G961" s="47" t="s">
        <v>6669</v>
      </c>
      <c r="H961" s="47">
        <v>2019</v>
      </c>
      <c r="I961" s="47" t="s">
        <v>7066</v>
      </c>
      <c r="J961" s="47">
        <v>0</v>
      </c>
      <c r="K961" s="48">
        <v>78059</v>
      </c>
      <c r="L961" s="47" t="s">
        <v>6602</v>
      </c>
      <c r="M961" s="47">
        <v>0</v>
      </c>
      <c r="N961" s="47" t="s">
        <v>7065</v>
      </c>
      <c r="O961" s="46">
        <v>0.71</v>
      </c>
      <c r="P961" s="47" t="s">
        <v>7064</v>
      </c>
      <c r="Q961" s="47" t="s">
        <v>6602</v>
      </c>
      <c r="R961" s="47" t="s">
        <v>6601</v>
      </c>
      <c r="S961" s="46">
        <v>0</v>
      </c>
    </row>
    <row r="962" spans="1:19" ht="99.95" customHeight="1">
      <c r="A962" s="47" t="s">
        <v>7061</v>
      </c>
      <c r="B962" s="47" t="s">
        <v>7058</v>
      </c>
      <c r="C962" s="47" t="s">
        <v>7063</v>
      </c>
      <c r="D962" s="47" t="s">
        <v>7062</v>
      </c>
      <c r="E962" s="47" t="s">
        <v>6889</v>
      </c>
      <c r="F962" s="47" t="s">
        <v>6642</v>
      </c>
      <c r="G962" s="47" t="s">
        <v>6641</v>
      </c>
      <c r="H962" s="47">
        <v>2021</v>
      </c>
      <c r="I962" s="47" t="s">
        <v>7060</v>
      </c>
      <c r="J962" s="47">
        <v>0</v>
      </c>
      <c r="K962" s="48">
        <v>2006</v>
      </c>
      <c r="L962" s="47" t="s">
        <v>6602</v>
      </c>
      <c r="M962" s="47">
        <v>0</v>
      </c>
      <c r="N962" s="47" t="s">
        <v>7059</v>
      </c>
      <c r="O962" s="46">
        <v>0.55000000000000004</v>
      </c>
      <c r="P962" s="47" t="s">
        <v>7058</v>
      </c>
      <c r="Q962" s="47" t="s">
        <v>6602</v>
      </c>
      <c r="R962" s="47" t="s">
        <v>6601</v>
      </c>
      <c r="S962" s="46">
        <v>0</v>
      </c>
    </row>
    <row r="963" spans="1:19" ht="99.95" customHeight="1">
      <c r="A963" s="47" t="s">
        <v>6602</v>
      </c>
      <c r="B963" s="47" t="s">
        <v>7056</v>
      </c>
      <c r="C963" s="47" t="s">
        <v>7057</v>
      </c>
      <c r="D963" s="47" t="s">
        <v>7056</v>
      </c>
      <c r="E963" s="47" t="s">
        <v>6720</v>
      </c>
      <c r="F963" s="47" t="s">
        <v>6719</v>
      </c>
      <c r="G963" s="47" t="s">
        <v>6719</v>
      </c>
      <c r="H963" s="47">
        <v>1996</v>
      </c>
      <c r="I963" s="47" t="s">
        <v>6602</v>
      </c>
      <c r="J963" s="47">
        <v>0</v>
      </c>
      <c r="K963" s="48">
        <v>0</v>
      </c>
      <c r="L963" s="47" t="s">
        <v>6602</v>
      </c>
      <c r="M963" s="47">
        <v>0</v>
      </c>
      <c r="N963" s="47">
        <v>0</v>
      </c>
      <c r="O963" s="46">
        <v>0.71</v>
      </c>
      <c r="P963" s="47" t="s">
        <v>6602</v>
      </c>
      <c r="Q963" s="47" t="s">
        <v>6602</v>
      </c>
      <c r="R963" s="47" t="s">
        <v>6601</v>
      </c>
      <c r="S963" s="46">
        <v>0</v>
      </c>
    </row>
    <row r="964" spans="1:19" ht="99.95" customHeight="1">
      <c r="A964" s="47" t="s">
        <v>7053</v>
      </c>
      <c r="B964" s="47" t="s">
        <v>7050</v>
      </c>
      <c r="C964" s="47" t="s">
        <v>7055</v>
      </c>
      <c r="D964" s="47" t="s">
        <v>7054</v>
      </c>
      <c r="E964" s="47" t="s">
        <v>6934</v>
      </c>
      <c r="F964" s="47" t="s">
        <v>6642</v>
      </c>
      <c r="G964" s="47" t="s">
        <v>6678</v>
      </c>
      <c r="H964" s="47">
        <v>2019</v>
      </c>
      <c r="I964" s="47" t="s">
        <v>7052</v>
      </c>
      <c r="J964" s="47">
        <v>0</v>
      </c>
      <c r="K964" s="48">
        <v>32114</v>
      </c>
      <c r="L964" s="47" t="s">
        <v>6602</v>
      </c>
      <c r="M964" s="47">
        <v>0</v>
      </c>
      <c r="N964" s="47" t="s">
        <v>7051</v>
      </c>
      <c r="O964" s="46">
        <v>0.71</v>
      </c>
      <c r="P964" s="47" t="s">
        <v>7050</v>
      </c>
      <c r="Q964" s="47" t="s">
        <v>6602</v>
      </c>
      <c r="R964" s="47" t="s">
        <v>6601</v>
      </c>
      <c r="S964" s="46">
        <v>0</v>
      </c>
    </row>
    <row r="965" spans="1:19" ht="99.95" customHeight="1">
      <c r="A965" s="47" t="s">
        <v>7048</v>
      </c>
      <c r="B965" s="47" t="s">
        <v>7045</v>
      </c>
      <c r="C965" s="47" t="s">
        <v>6602</v>
      </c>
      <c r="D965" s="47" t="s">
        <v>7049</v>
      </c>
      <c r="E965" s="47" t="s">
        <v>6795</v>
      </c>
      <c r="F965" s="47" t="s">
        <v>6642</v>
      </c>
      <c r="G965" s="47" t="s">
        <v>6641</v>
      </c>
      <c r="H965" s="47">
        <v>2019</v>
      </c>
      <c r="I965" s="47" t="s">
        <v>7047</v>
      </c>
      <c r="J965" s="47">
        <v>0</v>
      </c>
      <c r="K965" s="48">
        <v>5275</v>
      </c>
      <c r="L965" s="47" t="s">
        <v>6602</v>
      </c>
      <c r="M965" s="47">
        <v>0</v>
      </c>
      <c r="N965" s="47" t="s">
        <v>7046</v>
      </c>
      <c r="O965" s="46">
        <v>0.55000000000000004</v>
      </c>
      <c r="P965" s="47" t="s">
        <v>7045</v>
      </c>
      <c r="Q965" s="47" t="s">
        <v>6602</v>
      </c>
      <c r="R965" s="47" t="s">
        <v>6601</v>
      </c>
      <c r="S965" s="46">
        <v>0</v>
      </c>
    </row>
    <row r="966" spans="1:19" ht="99.95" customHeight="1">
      <c r="A966" s="47" t="s">
        <v>7039</v>
      </c>
      <c r="B966" s="47" t="s">
        <v>7036</v>
      </c>
      <c r="C966" s="47" t="s">
        <v>7044</v>
      </c>
      <c r="D966" s="47" t="s">
        <v>7043</v>
      </c>
      <c r="E966" s="47" t="s">
        <v>7042</v>
      </c>
      <c r="F966" s="47" t="s">
        <v>7041</v>
      </c>
      <c r="G966" s="47" t="s">
        <v>7040</v>
      </c>
      <c r="H966" s="47">
        <v>2017</v>
      </c>
      <c r="I966" s="47" t="s">
        <v>7038</v>
      </c>
      <c r="J966" s="47">
        <v>0</v>
      </c>
      <c r="K966" s="48">
        <v>4811</v>
      </c>
      <c r="L966" s="47" t="s">
        <v>6602</v>
      </c>
      <c r="M966" s="47">
        <v>0</v>
      </c>
      <c r="N966" s="47" t="s">
        <v>7037</v>
      </c>
      <c r="O966" s="46">
        <v>0.55000000000000004</v>
      </c>
      <c r="P966" s="47" t="s">
        <v>7036</v>
      </c>
      <c r="Q966" s="47" t="s">
        <v>6602</v>
      </c>
      <c r="R966" s="47" t="s">
        <v>6601</v>
      </c>
      <c r="S966" s="46">
        <v>0</v>
      </c>
    </row>
    <row r="967" spans="1:19" ht="99.95" customHeight="1">
      <c r="A967" s="47" t="s">
        <v>7033</v>
      </c>
      <c r="B967" s="47" t="s">
        <v>7030</v>
      </c>
      <c r="C967" s="47" t="s">
        <v>7035</v>
      </c>
      <c r="D967" s="47" t="s">
        <v>7034</v>
      </c>
      <c r="E967" s="47" t="s">
        <v>6679</v>
      </c>
      <c r="F967" s="47" t="s">
        <v>6670</v>
      </c>
      <c r="G967" s="47" t="s">
        <v>6669</v>
      </c>
      <c r="H967" s="47">
        <v>2019</v>
      </c>
      <c r="I967" s="47" t="s">
        <v>7032</v>
      </c>
      <c r="J967" s="47">
        <v>0</v>
      </c>
      <c r="K967" s="48">
        <v>114490</v>
      </c>
      <c r="L967" s="47" t="s">
        <v>6602</v>
      </c>
      <c r="M967" s="47">
        <v>0</v>
      </c>
      <c r="N967" s="47" t="s">
        <v>7031</v>
      </c>
      <c r="O967" s="46">
        <v>0.71</v>
      </c>
      <c r="P967" s="47" t="s">
        <v>7030</v>
      </c>
      <c r="Q967" s="47" t="s">
        <v>6602</v>
      </c>
      <c r="R967" s="47" t="s">
        <v>6601</v>
      </c>
      <c r="S967" s="46">
        <v>0</v>
      </c>
    </row>
    <row r="968" spans="1:19" ht="99.95" customHeight="1">
      <c r="A968" s="47" t="s">
        <v>7024</v>
      </c>
      <c r="B968" s="47" t="s">
        <v>7021</v>
      </c>
      <c r="C968" s="47" t="s">
        <v>7029</v>
      </c>
      <c r="D968" s="47" t="s">
        <v>7028</v>
      </c>
      <c r="E968" s="47" t="s">
        <v>7027</v>
      </c>
      <c r="F968" s="47" t="s">
        <v>7026</v>
      </c>
      <c r="G968" s="47" t="s">
        <v>7025</v>
      </c>
      <c r="H968" s="47">
        <v>2017</v>
      </c>
      <c r="I968" s="47" t="s">
        <v>7023</v>
      </c>
      <c r="J968" s="47">
        <v>0</v>
      </c>
      <c r="K968" s="48">
        <v>4139</v>
      </c>
      <c r="L968" s="47" t="s">
        <v>6602</v>
      </c>
      <c r="M968" s="47">
        <v>0</v>
      </c>
      <c r="N968" s="47" t="s">
        <v>7022</v>
      </c>
      <c r="O968" s="46">
        <v>0.55000000000000004</v>
      </c>
      <c r="P968" s="47" t="s">
        <v>7021</v>
      </c>
      <c r="Q968" s="47" t="s">
        <v>6602</v>
      </c>
      <c r="R968" s="47" t="s">
        <v>6601</v>
      </c>
      <c r="S968" s="46">
        <v>0</v>
      </c>
    </row>
    <row r="969" spans="1:19" ht="99.95" customHeight="1">
      <c r="A969" s="47" t="s">
        <v>7018</v>
      </c>
      <c r="B969" s="47" t="s">
        <v>7015</v>
      </c>
      <c r="C969" s="47" t="s">
        <v>7020</v>
      </c>
      <c r="D969" s="47" t="s">
        <v>7019</v>
      </c>
      <c r="E969" s="47" t="s">
        <v>6788</v>
      </c>
      <c r="F969" s="47" t="s">
        <v>6670</v>
      </c>
      <c r="G969" s="47" t="s">
        <v>6669</v>
      </c>
      <c r="H969" s="47">
        <v>2017</v>
      </c>
      <c r="I969" s="47" t="s">
        <v>7017</v>
      </c>
      <c r="J969" s="47">
        <v>0</v>
      </c>
      <c r="K969" s="48">
        <v>15764</v>
      </c>
      <c r="L969" s="47" t="s">
        <v>6602</v>
      </c>
      <c r="M969" s="47">
        <v>0</v>
      </c>
      <c r="N969" s="47" t="s">
        <v>7016</v>
      </c>
      <c r="O969" s="46">
        <v>0.71</v>
      </c>
      <c r="P969" s="47" t="s">
        <v>7015</v>
      </c>
      <c r="Q969" s="47" t="s">
        <v>6602</v>
      </c>
      <c r="R969" s="47" t="s">
        <v>6601</v>
      </c>
      <c r="S969" s="46">
        <v>0</v>
      </c>
    </row>
    <row r="970" spans="1:19" ht="99.95" customHeight="1">
      <c r="A970" s="47" t="s">
        <v>7012</v>
      </c>
      <c r="B970" s="47" t="s">
        <v>7009</v>
      </c>
      <c r="C970" s="47" t="s">
        <v>7014</v>
      </c>
      <c r="D970" s="47" t="s">
        <v>7013</v>
      </c>
      <c r="E970" s="47" t="s">
        <v>6956</v>
      </c>
      <c r="F970" s="47" t="s">
        <v>6642</v>
      </c>
      <c r="G970" s="47" t="s">
        <v>6678</v>
      </c>
      <c r="H970" s="47">
        <v>2019</v>
      </c>
      <c r="I970" s="47" t="s">
        <v>7011</v>
      </c>
      <c r="J970" s="47">
        <v>1000</v>
      </c>
      <c r="K970" s="48">
        <v>3505</v>
      </c>
      <c r="L970" s="47" t="s">
        <v>6602</v>
      </c>
      <c r="M970" s="47">
        <v>0</v>
      </c>
      <c r="N970" s="47" t="s">
        <v>7010</v>
      </c>
      <c r="O970" s="46">
        <v>0.71</v>
      </c>
      <c r="P970" s="47" t="s">
        <v>7009</v>
      </c>
      <c r="Q970" s="47" t="s">
        <v>6602</v>
      </c>
      <c r="R970" s="47" t="s">
        <v>6601</v>
      </c>
      <c r="S970" s="46">
        <v>0</v>
      </c>
    </row>
    <row r="971" spans="1:19" ht="99.95" customHeight="1">
      <c r="A971" s="47" t="s">
        <v>7006</v>
      </c>
      <c r="B971" s="47" t="s">
        <v>7003</v>
      </c>
      <c r="C971" s="47" t="s">
        <v>7008</v>
      </c>
      <c r="D971" s="47" t="s">
        <v>7007</v>
      </c>
      <c r="E971" s="47" t="s">
        <v>6609</v>
      </c>
      <c r="F971" s="47" t="s">
        <v>6617</v>
      </c>
      <c r="G971" s="47" t="s">
        <v>6641</v>
      </c>
      <c r="H971" s="47">
        <v>2016</v>
      </c>
      <c r="I971" s="47" t="s">
        <v>7005</v>
      </c>
      <c r="J971" s="47">
        <v>70102</v>
      </c>
      <c r="K971" s="48">
        <v>71815</v>
      </c>
      <c r="L971" s="47" t="s">
        <v>6602</v>
      </c>
      <c r="M971" s="47">
        <v>0</v>
      </c>
      <c r="N971" s="47" t="s">
        <v>7004</v>
      </c>
      <c r="O971" s="46">
        <v>0.55000000000000004</v>
      </c>
      <c r="P971" s="47" t="s">
        <v>7003</v>
      </c>
      <c r="Q971" s="47" t="s">
        <v>6602</v>
      </c>
      <c r="R971" s="47" t="s">
        <v>6601</v>
      </c>
      <c r="S971" s="46">
        <v>0</v>
      </c>
    </row>
    <row r="972" spans="1:19" ht="99.95" customHeight="1">
      <c r="A972" s="47" t="s">
        <v>6999</v>
      </c>
      <c r="B972" s="47" t="s">
        <v>6996</v>
      </c>
      <c r="C972" s="47" t="s">
        <v>7002</v>
      </c>
      <c r="D972" s="47" t="s">
        <v>7001</v>
      </c>
      <c r="E972" s="47" t="s">
        <v>6643</v>
      </c>
      <c r="F972" s="47" t="s">
        <v>6617</v>
      </c>
      <c r="G972" s="47" t="s">
        <v>7000</v>
      </c>
      <c r="H972" s="47">
        <v>2019</v>
      </c>
      <c r="I972" s="47" t="s">
        <v>6998</v>
      </c>
      <c r="J972" s="47">
        <v>17648</v>
      </c>
      <c r="K972" s="48">
        <v>3530</v>
      </c>
      <c r="L972" s="47" t="s">
        <v>6602</v>
      </c>
      <c r="M972" s="47">
        <v>0</v>
      </c>
      <c r="N972" s="47" t="s">
        <v>6997</v>
      </c>
      <c r="O972" s="46">
        <v>0.55000000000000004</v>
      </c>
      <c r="P972" s="47" t="s">
        <v>6996</v>
      </c>
      <c r="Q972" s="47" t="s">
        <v>6602</v>
      </c>
      <c r="R972" s="47" t="s">
        <v>6601</v>
      </c>
      <c r="S972" s="46">
        <v>0</v>
      </c>
    </row>
    <row r="973" spans="1:19" ht="99.95" customHeight="1">
      <c r="A973" s="47" t="s">
        <v>6992</v>
      </c>
      <c r="B973" s="47" t="s">
        <v>6989</v>
      </c>
      <c r="C973" s="47" t="s">
        <v>6995</v>
      </c>
      <c r="D973" s="47" t="s">
        <v>6994</v>
      </c>
      <c r="E973" s="47" t="s">
        <v>6993</v>
      </c>
      <c r="F973" s="47" t="s">
        <v>6608</v>
      </c>
      <c r="G973" s="47" t="s">
        <v>6764</v>
      </c>
      <c r="H973" s="47">
        <v>2019</v>
      </c>
      <c r="I973" s="47" t="s">
        <v>6991</v>
      </c>
      <c r="J973" s="47">
        <v>0</v>
      </c>
      <c r="K973" s="48">
        <v>40222</v>
      </c>
      <c r="L973" s="47" t="s">
        <v>6602</v>
      </c>
      <c r="M973" s="47">
        <v>0</v>
      </c>
      <c r="N973" s="47" t="s">
        <v>6990</v>
      </c>
      <c r="O973" s="46">
        <v>0.71</v>
      </c>
      <c r="P973" s="47" t="s">
        <v>6989</v>
      </c>
      <c r="Q973" s="47" t="s">
        <v>6602</v>
      </c>
      <c r="R973" s="47" t="s">
        <v>6601</v>
      </c>
      <c r="S973" s="46">
        <v>0</v>
      </c>
    </row>
    <row r="974" spans="1:19" ht="99.95" customHeight="1">
      <c r="A974" s="47" t="s">
        <v>6984</v>
      </c>
      <c r="B974" s="47" t="s">
        <v>6981</v>
      </c>
      <c r="C974" s="47" t="s">
        <v>6988</v>
      </c>
      <c r="D974" s="47" t="s">
        <v>6987</v>
      </c>
      <c r="E974" s="47" t="s">
        <v>6986</v>
      </c>
      <c r="F974" s="47" t="s">
        <v>6985</v>
      </c>
      <c r="G974" s="47" t="s">
        <v>6764</v>
      </c>
      <c r="H974" s="47">
        <v>2019</v>
      </c>
      <c r="I974" s="47" t="s">
        <v>6983</v>
      </c>
      <c r="J974" s="47">
        <v>41000</v>
      </c>
      <c r="K974" s="48">
        <v>97465</v>
      </c>
      <c r="L974" s="47" t="s">
        <v>6602</v>
      </c>
      <c r="M974" s="47">
        <v>0</v>
      </c>
      <c r="N974" s="47" t="s">
        <v>6982</v>
      </c>
      <c r="O974" s="46">
        <v>0.71</v>
      </c>
      <c r="P974" s="47" t="s">
        <v>6981</v>
      </c>
      <c r="Q974" s="47" t="s">
        <v>6602</v>
      </c>
      <c r="R974" s="47" t="s">
        <v>6601</v>
      </c>
      <c r="S974" s="46">
        <v>0</v>
      </c>
    </row>
    <row r="975" spans="1:19" ht="99.95" customHeight="1">
      <c r="A975" s="47" t="s">
        <v>6978</v>
      </c>
      <c r="B975" s="47" t="s">
        <v>6979</v>
      </c>
      <c r="C975" s="47" t="s">
        <v>6980</v>
      </c>
      <c r="D975" s="47" t="s">
        <v>6979</v>
      </c>
      <c r="E975" s="47" t="s">
        <v>6772</v>
      </c>
      <c r="F975" s="47" t="s">
        <v>6642</v>
      </c>
      <c r="G975" s="47" t="s">
        <v>6678</v>
      </c>
      <c r="H975" s="47">
        <v>2018</v>
      </c>
      <c r="I975" s="47" t="s">
        <v>6602</v>
      </c>
      <c r="J975" s="47">
        <v>0</v>
      </c>
      <c r="K975" s="48">
        <v>1919</v>
      </c>
      <c r="L975" s="47" t="s">
        <v>6602</v>
      </c>
      <c r="M975" s="47">
        <v>0</v>
      </c>
      <c r="N975" s="47" t="s">
        <v>6977</v>
      </c>
      <c r="O975" s="46">
        <v>0.55000000000000004</v>
      </c>
      <c r="P975" s="47" t="s">
        <v>6602</v>
      </c>
      <c r="Q975" s="47" t="s">
        <v>6602</v>
      </c>
      <c r="R975" s="47" t="s">
        <v>6601</v>
      </c>
      <c r="S975" s="46">
        <v>0</v>
      </c>
    </row>
    <row r="976" spans="1:19" ht="99.95" customHeight="1">
      <c r="A976" s="47" t="s">
        <v>6973</v>
      </c>
      <c r="B976" s="47" t="s">
        <v>6976</v>
      </c>
      <c r="C976" s="47" t="s">
        <v>6602</v>
      </c>
      <c r="D976" s="47" t="s">
        <v>6975</v>
      </c>
      <c r="E976" s="47" t="s">
        <v>6974</v>
      </c>
      <c r="F976" s="47" t="s">
        <v>6837</v>
      </c>
      <c r="G976" s="47" t="s">
        <v>6669</v>
      </c>
      <c r="H976" s="47">
        <v>2016</v>
      </c>
      <c r="I976" s="47" t="s">
        <v>6972</v>
      </c>
      <c r="J976" s="47">
        <v>152851</v>
      </c>
      <c r="K976" s="48">
        <v>152851</v>
      </c>
      <c r="L976" s="47" t="s">
        <v>6602</v>
      </c>
      <c r="M976" s="47">
        <v>0</v>
      </c>
      <c r="N976" s="47">
        <v>0</v>
      </c>
      <c r="O976" s="46">
        <v>0.71</v>
      </c>
      <c r="P976" s="47" t="s">
        <v>6602</v>
      </c>
      <c r="Q976" s="47" t="s">
        <v>6602</v>
      </c>
      <c r="R976" s="47" t="s">
        <v>6601</v>
      </c>
      <c r="S976" s="46">
        <v>0</v>
      </c>
    </row>
    <row r="977" spans="1:19" ht="99.95" customHeight="1">
      <c r="A977" s="47" t="s">
        <v>6969</v>
      </c>
      <c r="B977" s="47" t="s">
        <v>6966</v>
      </c>
      <c r="C977" s="47" t="s">
        <v>6971</v>
      </c>
      <c r="D977" s="47" t="s">
        <v>6970</v>
      </c>
      <c r="E977" s="47" t="s">
        <v>6788</v>
      </c>
      <c r="F977" s="47" t="s">
        <v>6670</v>
      </c>
      <c r="G977" s="47" t="s">
        <v>6669</v>
      </c>
      <c r="H977" s="47">
        <v>2017</v>
      </c>
      <c r="I977" s="47" t="s">
        <v>6968</v>
      </c>
      <c r="J977" s="47">
        <v>0</v>
      </c>
      <c r="K977" s="48">
        <v>36512</v>
      </c>
      <c r="L977" s="47" t="s">
        <v>6602</v>
      </c>
      <c r="M977" s="47">
        <v>0</v>
      </c>
      <c r="N977" s="47" t="s">
        <v>6967</v>
      </c>
      <c r="O977" s="46">
        <v>0.71</v>
      </c>
      <c r="P977" s="47" t="s">
        <v>6966</v>
      </c>
      <c r="Q977" s="47" t="s">
        <v>6602</v>
      </c>
      <c r="R977" s="47" t="s">
        <v>6601</v>
      </c>
      <c r="S977" s="46">
        <v>0</v>
      </c>
    </row>
    <row r="978" spans="1:19" ht="99.95" customHeight="1">
      <c r="A978" s="47" t="s">
        <v>6962</v>
      </c>
      <c r="B978" s="47" t="s">
        <v>6959</v>
      </c>
      <c r="C978" s="47" t="s">
        <v>6965</v>
      </c>
      <c r="D978" s="47" t="s">
        <v>6964</v>
      </c>
      <c r="E978" s="47" t="s">
        <v>6963</v>
      </c>
      <c r="F978" s="47" t="s">
        <v>6670</v>
      </c>
      <c r="G978" s="47" t="s">
        <v>6669</v>
      </c>
      <c r="H978" s="47">
        <v>2016</v>
      </c>
      <c r="I978" s="47" t="s">
        <v>6961</v>
      </c>
      <c r="J978" s="47">
        <v>0</v>
      </c>
      <c r="K978" s="48">
        <v>5001</v>
      </c>
      <c r="L978" s="47" t="s">
        <v>6602</v>
      </c>
      <c r="M978" s="47">
        <v>0</v>
      </c>
      <c r="N978" s="47" t="s">
        <v>6960</v>
      </c>
      <c r="O978" s="46">
        <v>0.55000000000000004</v>
      </c>
      <c r="P978" s="47" t="s">
        <v>6959</v>
      </c>
      <c r="Q978" s="47" t="s">
        <v>6602</v>
      </c>
      <c r="R978" s="47" t="s">
        <v>6601</v>
      </c>
      <c r="S978" s="46">
        <v>0</v>
      </c>
    </row>
    <row r="979" spans="1:19" ht="99.95" customHeight="1">
      <c r="A979" s="47" t="s">
        <v>6955</v>
      </c>
      <c r="B979" s="47" t="s">
        <v>6952</v>
      </c>
      <c r="C979" s="47" t="s">
        <v>6958</v>
      </c>
      <c r="D979" s="47" t="s">
        <v>6957</v>
      </c>
      <c r="E979" s="47" t="s">
        <v>6956</v>
      </c>
      <c r="F979" s="47" t="s">
        <v>6626</v>
      </c>
      <c r="G979" s="47" t="s">
        <v>6844</v>
      </c>
      <c r="H979" s="47">
        <v>2021</v>
      </c>
      <c r="I979" s="47" t="s">
        <v>6954</v>
      </c>
      <c r="J979" s="47">
        <v>0</v>
      </c>
      <c r="K979" s="48">
        <v>53188</v>
      </c>
      <c r="L979" s="47" t="s">
        <v>6602</v>
      </c>
      <c r="M979" s="47">
        <v>0</v>
      </c>
      <c r="N979" s="47" t="s">
        <v>6953</v>
      </c>
      <c r="O979" s="46">
        <v>0.71</v>
      </c>
      <c r="P979" s="47" t="s">
        <v>6952</v>
      </c>
      <c r="Q979" s="47" t="s">
        <v>6602</v>
      </c>
      <c r="R979" s="47" t="s">
        <v>6601</v>
      </c>
      <c r="S979" s="46">
        <v>0</v>
      </c>
    </row>
    <row r="980" spans="1:19" ht="99.95" customHeight="1">
      <c r="A980" s="47" t="s">
        <v>6948</v>
      </c>
      <c r="B980" s="47" t="s">
        <v>6945</v>
      </c>
      <c r="C980" s="47" t="s">
        <v>6951</v>
      </c>
      <c r="D980" s="47" t="s">
        <v>6950</v>
      </c>
      <c r="E980" s="47" t="s">
        <v>6949</v>
      </c>
      <c r="F980" s="47" t="s">
        <v>6626</v>
      </c>
      <c r="G980" s="47" t="s">
        <v>6844</v>
      </c>
      <c r="H980" s="47">
        <v>2022</v>
      </c>
      <c r="I980" s="47" t="s">
        <v>6947</v>
      </c>
      <c r="J980" s="47">
        <v>10324</v>
      </c>
      <c r="K980" s="48">
        <v>21111</v>
      </c>
      <c r="L980" s="47" t="s">
        <v>6602</v>
      </c>
      <c r="M980" s="47">
        <v>0</v>
      </c>
      <c r="N980" s="47" t="s">
        <v>6946</v>
      </c>
      <c r="O980" s="46">
        <v>0.55000000000000004</v>
      </c>
      <c r="P980" s="47" t="s">
        <v>6945</v>
      </c>
      <c r="Q980" s="47" t="s">
        <v>6602</v>
      </c>
      <c r="R980" s="47" t="s">
        <v>6601</v>
      </c>
      <c r="S980" s="46">
        <v>0</v>
      </c>
    </row>
    <row r="981" spans="1:19" ht="99.95" customHeight="1">
      <c r="A981" s="47" t="s">
        <v>6941</v>
      </c>
      <c r="B981" s="47" t="s">
        <v>6938</v>
      </c>
      <c r="C981" s="47" t="s">
        <v>6944</v>
      </c>
      <c r="D981" s="47" t="s">
        <v>6943</v>
      </c>
      <c r="E981" s="47" t="s">
        <v>6942</v>
      </c>
      <c r="F981" s="47" t="s">
        <v>6642</v>
      </c>
      <c r="G981" s="47" t="s">
        <v>6641</v>
      </c>
      <c r="H981" s="47">
        <v>2020</v>
      </c>
      <c r="I981" s="47" t="s">
        <v>6940</v>
      </c>
      <c r="J981" s="47">
        <v>0</v>
      </c>
      <c r="K981" s="48">
        <v>37015</v>
      </c>
      <c r="L981" s="47" t="s">
        <v>6602</v>
      </c>
      <c r="M981" s="47">
        <v>0</v>
      </c>
      <c r="N981" s="47" t="s">
        <v>6939</v>
      </c>
      <c r="O981" s="46">
        <v>0.71</v>
      </c>
      <c r="P981" s="47" t="s">
        <v>6938</v>
      </c>
      <c r="Q981" s="47" t="s">
        <v>6602</v>
      </c>
      <c r="R981" s="47" t="s">
        <v>6601</v>
      </c>
      <c r="S981" s="46">
        <v>0</v>
      </c>
    </row>
    <row r="982" spans="1:19" ht="99.95" customHeight="1">
      <c r="A982" s="47" t="s">
        <v>6602</v>
      </c>
      <c r="B982" s="47" t="s">
        <v>6937</v>
      </c>
      <c r="C982" s="47" t="s">
        <v>6937</v>
      </c>
      <c r="D982" s="47" t="s">
        <v>6937</v>
      </c>
      <c r="E982" s="47" t="s">
        <v>6720</v>
      </c>
      <c r="F982" s="47" t="s">
        <v>6719</v>
      </c>
      <c r="G982" s="47" t="s">
        <v>6719</v>
      </c>
      <c r="H982" s="47">
        <v>1996</v>
      </c>
      <c r="I982" s="47" t="s">
        <v>6602</v>
      </c>
      <c r="J982" s="47">
        <v>0</v>
      </c>
      <c r="K982" s="48">
        <v>0</v>
      </c>
      <c r="L982" s="47" t="s">
        <v>6602</v>
      </c>
      <c r="M982" s="47">
        <v>0</v>
      </c>
      <c r="N982" s="47">
        <v>0</v>
      </c>
      <c r="O982" s="46">
        <v>0.55000000000000004</v>
      </c>
      <c r="P982" s="47" t="s">
        <v>6602</v>
      </c>
      <c r="Q982" s="47" t="s">
        <v>6602</v>
      </c>
      <c r="R982" s="47" t="s">
        <v>6601</v>
      </c>
      <c r="S982" s="46">
        <v>0</v>
      </c>
    </row>
    <row r="983" spans="1:19" ht="99.95" customHeight="1">
      <c r="A983" s="47" t="s">
        <v>6933</v>
      </c>
      <c r="B983" s="47" t="s">
        <v>6930</v>
      </c>
      <c r="C983" s="47" t="s">
        <v>6936</v>
      </c>
      <c r="D983" s="47" t="s">
        <v>6935</v>
      </c>
      <c r="E983" s="47" t="s">
        <v>6934</v>
      </c>
      <c r="F983" s="47" t="s">
        <v>6642</v>
      </c>
      <c r="G983" s="47" t="s">
        <v>6641</v>
      </c>
      <c r="H983" s="47">
        <v>2019</v>
      </c>
      <c r="I983" s="47" t="s">
        <v>6932</v>
      </c>
      <c r="J983" s="47">
        <v>0</v>
      </c>
      <c r="K983" s="48">
        <v>41556</v>
      </c>
      <c r="L983" s="47" t="s">
        <v>6602</v>
      </c>
      <c r="M983" s="47">
        <v>0</v>
      </c>
      <c r="N983" s="47" t="s">
        <v>6931</v>
      </c>
      <c r="O983" s="46">
        <v>0.71</v>
      </c>
      <c r="P983" s="47" t="s">
        <v>6930</v>
      </c>
      <c r="Q983" s="47" t="s">
        <v>6602</v>
      </c>
      <c r="R983" s="47" t="s">
        <v>6601</v>
      </c>
      <c r="S983" s="46">
        <v>0</v>
      </c>
    </row>
    <row r="984" spans="1:19" ht="99.95" customHeight="1">
      <c r="A984" s="47" t="s">
        <v>6926</v>
      </c>
      <c r="B984" s="47" t="s">
        <v>6923</v>
      </c>
      <c r="C984" s="47" t="s">
        <v>6929</v>
      </c>
      <c r="D984" s="47" t="s">
        <v>6928</v>
      </c>
      <c r="E984" s="47" t="s">
        <v>6927</v>
      </c>
      <c r="F984" s="47" t="s">
        <v>6626</v>
      </c>
      <c r="G984" s="47" t="s">
        <v>6844</v>
      </c>
      <c r="H984" s="47">
        <v>2021</v>
      </c>
      <c r="I984" s="47" t="s">
        <v>6925</v>
      </c>
      <c r="J984" s="47">
        <v>10938</v>
      </c>
      <c r="K984" s="48">
        <v>15337</v>
      </c>
      <c r="L984" s="47" t="s">
        <v>6602</v>
      </c>
      <c r="M984" s="47">
        <v>0</v>
      </c>
      <c r="N984" s="47" t="s">
        <v>6924</v>
      </c>
      <c r="O984" s="46">
        <v>0.55000000000000004</v>
      </c>
      <c r="P984" s="47" t="s">
        <v>6923</v>
      </c>
      <c r="Q984" s="47" t="s">
        <v>6602</v>
      </c>
      <c r="R984" s="47" t="s">
        <v>6601</v>
      </c>
      <c r="S984" s="46">
        <v>0</v>
      </c>
    </row>
    <row r="985" spans="1:19" ht="99.95" customHeight="1">
      <c r="A985" s="47" t="s">
        <v>6918</v>
      </c>
      <c r="B985" s="47" t="s">
        <v>6915</v>
      </c>
      <c r="C985" s="47" t="s">
        <v>6922</v>
      </c>
      <c r="D985" s="47" t="s">
        <v>6921</v>
      </c>
      <c r="E985" s="47" t="s">
        <v>6920</v>
      </c>
      <c r="F985" s="47" t="s">
        <v>6617</v>
      </c>
      <c r="G985" s="47" t="s">
        <v>6919</v>
      </c>
      <c r="H985" s="47">
        <v>2020</v>
      </c>
      <c r="I985" s="47" t="s">
        <v>6917</v>
      </c>
      <c r="J985" s="47">
        <v>63500</v>
      </c>
      <c r="K985" s="48">
        <v>65627</v>
      </c>
      <c r="L985" s="47" t="s">
        <v>6602</v>
      </c>
      <c r="M985" s="47">
        <v>0</v>
      </c>
      <c r="N985" s="47" t="s">
        <v>6916</v>
      </c>
      <c r="O985" s="46">
        <v>0.55000000000000004</v>
      </c>
      <c r="P985" s="47" t="s">
        <v>6915</v>
      </c>
      <c r="Q985" s="47" t="s">
        <v>6602</v>
      </c>
      <c r="R985" s="47" t="s">
        <v>6601</v>
      </c>
      <c r="S985" s="46">
        <v>0</v>
      </c>
    </row>
    <row r="986" spans="1:19" ht="99.95" customHeight="1">
      <c r="A986" s="47" t="s">
        <v>6602</v>
      </c>
      <c r="B986" s="47" t="s">
        <v>6914</v>
      </c>
      <c r="C986" s="47" t="s">
        <v>6602</v>
      </c>
      <c r="D986" s="47" t="s">
        <v>6913</v>
      </c>
      <c r="E986" s="47" t="s">
        <v>6720</v>
      </c>
      <c r="F986" s="47" t="s">
        <v>6670</v>
      </c>
      <c r="G986" s="47" t="s">
        <v>6669</v>
      </c>
      <c r="H986" s="47">
        <v>2019</v>
      </c>
      <c r="I986" s="47" t="s">
        <v>6602</v>
      </c>
      <c r="J986" s="47">
        <v>94000</v>
      </c>
      <c r="K986" s="48">
        <v>185188</v>
      </c>
      <c r="L986" s="47" t="s">
        <v>6602</v>
      </c>
      <c r="M986" s="47">
        <v>0</v>
      </c>
      <c r="N986" s="47" t="s">
        <v>6912</v>
      </c>
      <c r="O986" s="46">
        <v>0.71</v>
      </c>
      <c r="P986" s="47" t="s">
        <v>6602</v>
      </c>
      <c r="Q986" s="47" t="s">
        <v>6602</v>
      </c>
      <c r="R986" s="47" t="s">
        <v>6601</v>
      </c>
      <c r="S986" s="46">
        <v>0</v>
      </c>
    </row>
    <row r="987" spans="1:19" ht="99.95" customHeight="1">
      <c r="A987" s="47" t="s">
        <v>6908</v>
      </c>
      <c r="B987" s="47" t="s">
        <v>6905</v>
      </c>
      <c r="C987" s="47" t="s">
        <v>6911</v>
      </c>
      <c r="D987" s="47" t="s">
        <v>6910</v>
      </c>
      <c r="E987" s="47" t="s">
        <v>6909</v>
      </c>
      <c r="F987" s="47" t="s">
        <v>6642</v>
      </c>
      <c r="G987" s="47" t="s">
        <v>6641</v>
      </c>
      <c r="H987" s="47">
        <v>2018</v>
      </c>
      <c r="I987" s="47" t="s">
        <v>6907</v>
      </c>
      <c r="J987" s="47">
        <v>0</v>
      </c>
      <c r="K987" s="48">
        <v>136634</v>
      </c>
      <c r="L987" s="47" t="s">
        <v>6602</v>
      </c>
      <c r="M987" s="47">
        <v>0</v>
      </c>
      <c r="N987" s="47" t="s">
        <v>6906</v>
      </c>
      <c r="O987" s="46">
        <v>0.71</v>
      </c>
      <c r="P987" s="47" t="s">
        <v>6905</v>
      </c>
      <c r="Q987" s="47" t="s">
        <v>6602</v>
      </c>
      <c r="R987" s="47" t="s">
        <v>6601</v>
      </c>
      <c r="S987" s="46">
        <v>0</v>
      </c>
    </row>
    <row r="988" spans="1:19" ht="99.95" customHeight="1">
      <c r="A988" s="47" t="s">
        <v>6901</v>
      </c>
      <c r="B988" s="47" t="s">
        <v>6898</v>
      </c>
      <c r="C988" s="47" t="s">
        <v>6904</v>
      </c>
      <c r="D988" s="47" t="s">
        <v>6903</v>
      </c>
      <c r="E988" s="47" t="s">
        <v>6902</v>
      </c>
      <c r="F988" s="47" t="s">
        <v>6670</v>
      </c>
      <c r="G988" s="47" t="s">
        <v>6669</v>
      </c>
      <c r="H988" s="47">
        <v>2019</v>
      </c>
      <c r="I988" s="47" t="s">
        <v>6900</v>
      </c>
      <c r="J988" s="47">
        <v>0</v>
      </c>
      <c r="K988" s="48">
        <v>43416</v>
      </c>
      <c r="L988" s="47" t="s">
        <v>6602</v>
      </c>
      <c r="M988" s="47">
        <v>0</v>
      </c>
      <c r="N988" s="47" t="s">
        <v>6899</v>
      </c>
      <c r="O988" s="46">
        <v>0.71</v>
      </c>
      <c r="P988" s="47" t="s">
        <v>6898</v>
      </c>
      <c r="Q988" s="47" t="s">
        <v>6602</v>
      </c>
      <c r="R988" s="47" t="s">
        <v>6601</v>
      </c>
      <c r="S988" s="46">
        <v>0</v>
      </c>
    </row>
    <row r="989" spans="1:19" ht="99.95" customHeight="1">
      <c r="A989" s="47" t="s">
        <v>6895</v>
      </c>
      <c r="B989" s="47" t="s">
        <v>6892</v>
      </c>
      <c r="C989" s="47" t="s">
        <v>6897</v>
      </c>
      <c r="D989" s="47" t="s">
        <v>6896</v>
      </c>
      <c r="E989" s="47" t="s">
        <v>6831</v>
      </c>
      <c r="F989" s="47" t="s">
        <v>6670</v>
      </c>
      <c r="G989" s="47" t="s">
        <v>6669</v>
      </c>
      <c r="H989" s="47">
        <v>2019</v>
      </c>
      <c r="I989" s="47" t="s">
        <v>6894</v>
      </c>
      <c r="J989" s="47">
        <v>26694</v>
      </c>
      <c r="K989" s="48">
        <v>60678</v>
      </c>
      <c r="L989" s="47" t="s">
        <v>6602</v>
      </c>
      <c r="M989" s="47">
        <v>0</v>
      </c>
      <c r="N989" s="47" t="s">
        <v>6893</v>
      </c>
      <c r="O989" s="46">
        <v>0.71</v>
      </c>
      <c r="P989" s="47" t="s">
        <v>6892</v>
      </c>
      <c r="Q989" s="47" t="s">
        <v>6602</v>
      </c>
      <c r="R989" s="47" t="s">
        <v>6601</v>
      </c>
      <c r="S989" s="46">
        <v>0</v>
      </c>
    </row>
    <row r="990" spans="1:19" ht="99.95" customHeight="1">
      <c r="A990" s="47" t="s">
        <v>6888</v>
      </c>
      <c r="B990" s="47" t="s">
        <v>6885</v>
      </c>
      <c r="C990" s="47" t="s">
        <v>6891</v>
      </c>
      <c r="D990" s="47" t="s">
        <v>6890</v>
      </c>
      <c r="E990" s="47" t="s">
        <v>6889</v>
      </c>
      <c r="F990" s="47" t="s">
        <v>6670</v>
      </c>
      <c r="G990" s="47" t="s">
        <v>6669</v>
      </c>
      <c r="H990" s="47">
        <v>2019</v>
      </c>
      <c r="I990" s="47" t="s">
        <v>6887</v>
      </c>
      <c r="J990" s="47">
        <v>0</v>
      </c>
      <c r="K990" s="48">
        <v>6384</v>
      </c>
      <c r="L990" s="47" t="s">
        <v>6602</v>
      </c>
      <c r="M990" s="47">
        <v>0</v>
      </c>
      <c r="N990" s="47" t="s">
        <v>6886</v>
      </c>
      <c r="O990" s="46">
        <v>0.55000000000000004</v>
      </c>
      <c r="P990" s="47" t="s">
        <v>6885</v>
      </c>
      <c r="Q990" s="47" t="s">
        <v>6602</v>
      </c>
      <c r="R990" s="47" t="s">
        <v>6601</v>
      </c>
      <c r="S990" s="46">
        <v>0</v>
      </c>
    </row>
    <row r="991" spans="1:19" ht="99.95" customHeight="1">
      <c r="A991" s="47" t="s">
        <v>6881</v>
      </c>
      <c r="B991" s="47" t="s">
        <v>6878</v>
      </c>
      <c r="C991" s="47" t="s">
        <v>6884</v>
      </c>
      <c r="D991" s="47" t="s">
        <v>6883</v>
      </c>
      <c r="E991" s="47" t="s">
        <v>6882</v>
      </c>
      <c r="F991" s="47" t="s">
        <v>6642</v>
      </c>
      <c r="G991" s="47" t="s">
        <v>6641</v>
      </c>
      <c r="H991" s="47">
        <v>2018</v>
      </c>
      <c r="I991" s="47" t="s">
        <v>6880</v>
      </c>
      <c r="J991" s="47">
        <v>0</v>
      </c>
      <c r="K991" s="48">
        <v>8114</v>
      </c>
      <c r="L991" s="47" t="s">
        <v>6602</v>
      </c>
      <c r="M991" s="47">
        <v>0</v>
      </c>
      <c r="N991" s="47" t="s">
        <v>6879</v>
      </c>
      <c r="O991" s="46">
        <v>0.55000000000000004</v>
      </c>
      <c r="P991" s="47" t="s">
        <v>6878</v>
      </c>
      <c r="Q991" s="47" t="s">
        <v>6602</v>
      </c>
      <c r="R991" s="47" t="s">
        <v>6601</v>
      </c>
      <c r="S991" s="46">
        <v>0</v>
      </c>
    </row>
    <row r="992" spans="1:19" ht="99.95" customHeight="1">
      <c r="A992" s="47" t="s">
        <v>6874</v>
      </c>
      <c r="B992" s="47" t="s">
        <v>6871</v>
      </c>
      <c r="C992" s="47" t="s">
        <v>6877</v>
      </c>
      <c r="D992" s="47" t="s">
        <v>6876</v>
      </c>
      <c r="E992" s="47" t="s">
        <v>6875</v>
      </c>
      <c r="F992" s="47" t="s">
        <v>6642</v>
      </c>
      <c r="G992" s="47" t="s">
        <v>6678</v>
      </c>
      <c r="H992" s="47">
        <v>2019</v>
      </c>
      <c r="I992" s="47" t="s">
        <v>6873</v>
      </c>
      <c r="J992" s="47">
        <v>0</v>
      </c>
      <c r="K992" s="48">
        <v>76364</v>
      </c>
      <c r="L992" s="47" t="s">
        <v>6602</v>
      </c>
      <c r="M992" s="47">
        <v>0</v>
      </c>
      <c r="N992" s="47" t="s">
        <v>6872</v>
      </c>
      <c r="O992" s="46">
        <v>0.71</v>
      </c>
      <c r="P992" s="47" t="s">
        <v>6871</v>
      </c>
      <c r="Q992" s="47" t="s">
        <v>6602</v>
      </c>
      <c r="R992" s="47" t="s">
        <v>6601</v>
      </c>
      <c r="S992" s="46">
        <v>0</v>
      </c>
    </row>
    <row r="993" spans="1:19" ht="99.95" customHeight="1">
      <c r="A993" s="47" t="s">
        <v>6602</v>
      </c>
      <c r="B993" s="47" t="s">
        <v>6870</v>
      </c>
      <c r="C993" s="47" t="s">
        <v>6870</v>
      </c>
      <c r="D993" s="47" t="s">
        <v>6870</v>
      </c>
      <c r="E993" s="47" t="s">
        <v>6869</v>
      </c>
      <c r="F993" s="47" t="s">
        <v>6719</v>
      </c>
      <c r="G993" s="47" t="s">
        <v>6719</v>
      </c>
      <c r="H993" s="47">
        <v>1996</v>
      </c>
      <c r="I993" s="47" t="s">
        <v>6602</v>
      </c>
      <c r="J993" s="47">
        <v>0</v>
      </c>
      <c r="K993" s="48">
        <v>0</v>
      </c>
      <c r="L993" s="47" t="s">
        <v>6602</v>
      </c>
      <c r="M993" s="47">
        <v>0</v>
      </c>
      <c r="N993" s="47">
        <v>0</v>
      </c>
      <c r="O993" s="46">
        <v>0.55000000000000004</v>
      </c>
      <c r="P993" s="47" t="s">
        <v>6602</v>
      </c>
      <c r="Q993" s="47" t="s">
        <v>6602</v>
      </c>
      <c r="R993" s="47" t="s">
        <v>6601</v>
      </c>
      <c r="S993" s="46">
        <v>0</v>
      </c>
    </row>
    <row r="994" spans="1:19" ht="99.95" customHeight="1">
      <c r="A994" s="47" t="s">
        <v>6865</v>
      </c>
      <c r="B994" s="47" t="s">
        <v>6862</v>
      </c>
      <c r="C994" s="47" t="s">
        <v>6868</v>
      </c>
      <c r="D994" s="47" t="s">
        <v>6867</v>
      </c>
      <c r="E994" s="47" t="s">
        <v>6866</v>
      </c>
      <c r="F994" s="47" t="s">
        <v>6626</v>
      </c>
      <c r="G994" s="47" t="s">
        <v>6625</v>
      </c>
      <c r="H994" s="47">
        <v>2021</v>
      </c>
      <c r="I994" s="47" t="s">
        <v>6864</v>
      </c>
      <c r="J994" s="47">
        <v>1822</v>
      </c>
      <c r="K994" s="48">
        <v>39564</v>
      </c>
      <c r="L994" s="47" t="s">
        <v>6602</v>
      </c>
      <c r="M994" s="47">
        <v>0</v>
      </c>
      <c r="N994" s="47" t="s">
        <v>6863</v>
      </c>
      <c r="O994" s="46">
        <v>0.71</v>
      </c>
      <c r="P994" s="47" t="s">
        <v>6862</v>
      </c>
      <c r="Q994" s="47" t="s">
        <v>6646</v>
      </c>
      <c r="R994" s="47" t="s">
        <v>6601</v>
      </c>
      <c r="S994" s="46">
        <v>0</v>
      </c>
    </row>
    <row r="995" spans="1:19" ht="99.95" customHeight="1">
      <c r="A995" s="47" t="s">
        <v>6858</v>
      </c>
      <c r="B995" s="47" t="s">
        <v>6855</v>
      </c>
      <c r="C995" s="47" t="s">
        <v>6861</v>
      </c>
      <c r="D995" s="47" t="s">
        <v>6860</v>
      </c>
      <c r="E995" s="47" t="s">
        <v>6859</v>
      </c>
      <c r="F995" s="47" t="s">
        <v>6642</v>
      </c>
      <c r="G995" s="47" t="s">
        <v>6641</v>
      </c>
      <c r="H995" s="47">
        <v>2021</v>
      </c>
      <c r="I995" s="47" t="s">
        <v>6857</v>
      </c>
      <c r="J995" s="47">
        <v>0</v>
      </c>
      <c r="K995" s="48">
        <v>4982</v>
      </c>
      <c r="L995" s="47" t="s">
        <v>6602</v>
      </c>
      <c r="M995" s="47">
        <v>0</v>
      </c>
      <c r="N995" s="47" t="s">
        <v>6856</v>
      </c>
      <c r="O995" s="46">
        <v>0.55000000000000004</v>
      </c>
      <c r="P995" s="47" t="s">
        <v>6855</v>
      </c>
      <c r="Q995" s="47" t="s">
        <v>6602</v>
      </c>
      <c r="R995" s="47" t="s">
        <v>6601</v>
      </c>
      <c r="S995" s="46">
        <v>0</v>
      </c>
    </row>
    <row r="996" spans="1:19" ht="99.95" customHeight="1">
      <c r="A996" s="47" t="s">
        <v>6851</v>
      </c>
      <c r="B996" s="47" t="s">
        <v>6848</v>
      </c>
      <c r="C996" s="47" t="s">
        <v>6854</v>
      </c>
      <c r="D996" s="47" t="s">
        <v>6853</v>
      </c>
      <c r="E996" s="47" t="s">
        <v>6852</v>
      </c>
      <c r="F996" s="47" t="s">
        <v>6642</v>
      </c>
      <c r="G996" s="47" t="s">
        <v>6641</v>
      </c>
      <c r="H996" s="47">
        <v>2020</v>
      </c>
      <c r="I996" s="47" t="s">
        <v>6850</v>
      </c>
      <c r="J996" s="47">
        <v>0</v>
      </c>
      <c r="K996" s="48">
        <v>52608</v>
      </c>
      <c r="L996" s="47" t="s">
        <v>6602</v>
      </c>
      <c r="M996" s="47">
        <v>0</v>
      </c>
      <c r="N996" s="47" t="s">
        <v>6849</v>
      </c>
      <c r="O996" s="46">
        <v>0.71</v>
      </c>
      <c r="P996" s="47" t="s">
        <v>6848</v>
      </c>
      <c r="Q996" s="47" t="s">
        <v>6602</v>
      </c>
      <c r="R996" s="47" t="s">
        <v>6601</v>
      </c>
      <c r="S996" s="46">
        <v>0</v>
      </c>
    </row>
    <row r="997" spans="1:19" ht="99.95" customHeight="1">
      <c r="A997" s="47" t="s">
        <v>6843</v>
      </c>
      <c r="B997" s="47" t="s">
        <v>6840</v>
      </c>
      <c r="C997" s="47" t="s">
        <v>6847</v>
      </c>
      <c r="D997" s="47" t="s">
        <v>6846</v>
      </c>
      <c r="E997" s="47" t="s">
        <v>6845</v>
      </c>
      <c r="F997" s="47" t="s">
        <v>6626</v>
      </c>
      <c r="G997" s="47" t="s">
        <v>6844</v>
      </c>
      <c r="H997" s="47">
        <v>2022</v>
      </c>
      <c r="I997" s="47" t="s">
        <v>6842</v>
      </c>
      <c r="J997" s="47">
        <v>127465</v>
      </c>
      <c r="K997" s="48">
        <v>151696</v>
      </c>
      <c r="L997" s="47" t="s">
        <v>6602</v>
      </c>
      <c r="M997" s="47">
        <v>0</v>
      </c>
      <c r="N997" s="47" t="s">
        <v>6841</v>
      </c>
      <c r="O997" s="46">
        <v>0.71</v>
      </c>
      <c r="P997" s="47" t="s">
        <v>6840</v>
      </c>
      <c r="Q997" s="47" t="s">
        <v>6602</v>
      </c>
      <c r="R997" s="47" t="s">
        <v>6601</v>
      </c>
      <c r="S997" s="46">
        <v>0</v>
      </c>
    </row>
    <row r="998" spans="1:19" ht="99.95" customHeight="1">
      <c r="A998" s="47" t="s">
        <v>6836</v>
      </c>
      <c r="B998" s="47" t="s">
        <v>6833</v>
      </c>
      <c r="C998" s="47" t="s">
        <v>6839</v>
      </c>
      <c r="D998" s="47" t="s">
        <v>6838</v>
      </c>
      <c r="E998" s="47" t="s">
        <v>6788</v>
      </c>
      <c r="F998" s="47" t="s">
        <v>6837</v>
      </c>
      <c r="G998" s="47" t="s">
        <v>6669</v>
      </c>
      <c r="H998" s="47">
        <v>2019</v>
      </c>
      <c r="I998" s="47" t="s">
        <v>6835</v>
      </c>
      <c r="J998" s="47">
        <v>0</v>
      </c>
      <c r="K998" s="48">
        <v>34470</v>
      </c>
      <c r="L998" s="47" t="s">
        <v>6602</v>
      </c>
      <c r="M998" s="47">
        <v>0</v>
      </c>
      <c r="N998" s="47" t="s">
        <v>6834</v>
      </c>
      <c r="O998" s="46">
        <v>0.71</v>
      </c>
      <c r="P998" s="47" t="s">
        <v>6833</v>
      </c>
      <c r="Q998" s="47" t="s">
        <v>6602</v>
      </c>
      <c r="R998" s="47" t="s">
        <v>6601</v>
      </c>
      <c r="S998" s="46">
        <v>0</v>
      </c>
    </row>
    <row r="999" spans="1:19" ht="99.95" customHeight="1">
      <c r="A999" s="47" t="s">
        <v>6830</v>
      </c>
      <c r="B999" s="47" t="s">
        <v>6827</v>
      </c>
      <c r="C999" s="47" t="s">
        <v>6602</v>
      </c>
      <c r="D999" s="47" t="s">
        <v>6832</v>
      </c>
      <c r="E999" s="47" t="s">
        <v>6831</v>
      </c>
      <c r="F999" s="47" t="s">
        <v>6626</v>
      </c>
      <c r="G999" s="47" t="s">
        <v>6625</v>
      </c>
      <c r="H999" s="47">
        <v>2021</v>
      </c>
      <c r="I999" s="47" t="s">
        <v>6829</v>
      </c>
      <c r="J999" s="47">
        <v>2604</v>
      </c>
      <c r="K999" s="48">
        <v>9872</v>
      </c>
      <c r="L999" s="47" t="s">
        <v>6602</v>
      </c>
      <c r="M999" s="47">
        <v>0</v>
      </c>
      <c r="N999" s="47" t="s">
        <v>6828</v>
      </c>
      <c r="O999" s="46">
        <v>0.71</v>
      </c>
      <c r="P999" s="47" t="s">
        <v>6827</v>
      </c>
      <c r="Q999" s="47" t="s">
        <v>6602</v>
      </c>
      <c r="R999" s="47" t="s">
        <v>6601</v>
      </c>
      <c r="S999" s="46">
        <v>0</v>
      </c>
    </row>
    <row r="1000" spans="1:19" ht="99.95" customHeight="1">
      <c r="A1000" s="47" t="s">
        <v>6823</v>
      </c>
      <c r="B1000" s="47" t="s">
        <v>6826</v>
      </c>
      <c r="C1000" s="47" t="s">
        <v>6825</v>
      </c>
      <c r="D1000" s="47" t="s">
        <v>6824</v>
      </c>
      <c r="E1000" s="47" t="s">
        <v>6765</v>
      </c>
      <c r="F1000" s="47" t="s">
        <v>6642</v>
      </c>
      <c r="G1000" s="47" t="s">
        <v>6678</v>
      </c>
      <c r="H1000" s="47">
        <v>2018</v>
      </c>
      <c r="I1000" s="47" t="s">
        <v>6822</v>
      </c>
      <c r="J1000" s="47">
        <v>0</v>
      </c>
      <c r="K1000" s="48">
        <v>81031</v>
      </c>
      <c r="L1000" s="47" t="s">
        <v>6602</v>
      </c>
      <c r="M1000" s="47">
        <v>0</v>
      </c>
      <c r="N1000" s="47" t="s">
        <v>6821</v>
      </c>
      <c r="O1000" s="46">
        <v>0.71</v>
      </c>
      <c r="P1000" s="47" t="s">
        <v>6602</v>
      </c>
      <c r="Q1000" s="47" t="s">
        <v>6602</v>
      </c>
      <c r="R1000" s="47" t="s">
        <v>6601</v>
      </c>
      <c r="S1000" s="46">
        <v>0</v>
      </c>
    </row>
    <row r="1001" spans="1:19" ht="99.95" customHeight="1">
      <c r="A1001" s="47" t="s">
        <v>6817</v>
      </c>
      <c r="B1001" s="47" t="s">
        <v>6814</v>
      </c>
      <c r="C1001" s="47" t="s">
        <v>6820</v>
      </c>
      <c r="D1001" s="47" t="s">
        <v>6819</v>
      </c>
      <c r="E1001" s="47" t="s">
        <v>6818</v>
      </c>
      <c r="F1001" s="47" t="s">
        <v>6608</v>
      </c>
      <c r="G1001" s="47" t="s">
        <v>6764</v>
      </c>
      <c r="H1001" s="47">
        <v>2019</v>
      </c>
      <c r="I1001" s="47" t="s">
        <v>6816</v>
      </c>
      <c r="J1001" s="47">
        <v>0</v>
      </c>
      <c r="K1001" s="48">
        <v>128728</v>
      </c>
      <c r="L1001" s="47" t="s">
        <v>6602</v>
      </c>
      <c r="M1001" s="47">
        <v>0</v>
      </c>
      <c r="N1001" s="47" t="s">
        <v>6815</v>
      </c>
      <c r="O1001" s="46">
        <v>0.71</v>
      </c>
      <c r="P1001" s="47" t="s">
        <v>6814</v>
      </c>
      <c r="Q1001" s="47" t="s">
        <v>6602</v>
      </c>
      <c r="R1001" s="47" t="s">
        <v>6601</v>
      </c>
      <c r="S1001" s="46">
        <v>0</v>
      </c>
    </row>
    <row r="1002" spans="1:19" ht="99.95" customHeight="1">
      <c r="A1002" s="47" t="s">
        <v>6602</v>
      </c>
      <c r="B1002" s="47" t="s">
        <v>6813</v>
      </c>
      <c r="C1002" s="47" t="s">
        <v>6602</v>
      </c>
      <c r="D1002" s="47" t="s">
        <v>6813</v>
      </c>
      <c r="E1002" s="47" t="s">
        <v>6812</v>
      </c>
      <c r="F1002" s="47" t="s">
        <v>6719</v>
      </c>
      <c r="G1002" s="47" t="s">
        <v>6719</v>
      </c>
      <c r="H1002" s="47">
        <v>1996</v>
      </c>
      <c r="I1002" s="47" t="s">
        <v>6602</v>
      </c>
      <c r="J1002" s="47">
        <v>0</v>
      </c>
      <c r="K1002" s="48">
        <v>0</v>
      </c>
      <c r="L1002" s="47" t="s">
        <v>6602</v>
      </c>
      <c r="M1002" s="47">
        <v>0</v>
      </c>
      <c r="N1002" s="47">
        <v>0</v>
      </c>
      <c r="O1002" s="46">
        <v>0.55000000000000004</v>
      </c>
      <c r="P1002" s="47" t="s">
        <v>6602</v>
      </c>
      <c r="Q1002" s="47" t="s">
        <v>6602</v>
      </c>
      <c r="R1002" s="47" t="s">
        <v>6601</v>
      </c>
      <c r="S1002" s="46">
        <v>0</v>
      </c>
    </row>
    <row r="1003" spans="1:19" ht="99.95" customHeight="1">
      <c r="A1003" s="47" t="s">
        <v>6808</v>
      </c>
      <c r="B1003" s="47" t="s">
        <v>6805</v>
      </c>
      <c r="C1003" s="47" t="s">
        <v>6811</v>
      </c>
      <c r="D1003" s="47" t="s">
        <v>6810</v>
      </c>
      <c r="E1003" s="47" t="s">
        <v>6809</v>
      </c>
      <c r="F1003" s="47" t="s">
        <v>6642</v>
      </c>
      <c r="G1003" s="47" t="s">
        <v>6641</v>
      </c>
      <c r="H1003" s="47">
        <v>2020</v>
      </c>
      <c r="I1003" s="47" t="s">
        <v>6807</v>
      </c>
      <c r="J1003" s="47">
        <v>25285</v>
      </c>
      <c r="K1003" s="48">
        <v>4911</v>
      </c>
      <c r="L1003" s="47" t="s">
        <v>6602</v>
      </c>
      <c r="M1003" s="47">
        <v>0</v>
      </c>
      <c r="N1003" s="47" t="s">
        <v>6806</v>
      </c>
      <c r="O1003" s="46">
        <v>0.55000000000000004</v>
      </c>
      <c r="P1003" s="47" t="s">
        <v>6805</v>
      </c>
      <c r="Q1003" s="47" t="s">
        <v>6602</v>
      </c>
      <c r="R1003" s="47" t="s">
        <v>6601</v>
      </c>
      <c r="S1003" s="46">
        <v>0</v>
      </c>
    </row>
    <row r="1004" spans="1:19" ht="99.95" customHeight="1">
      <c r="A1004" s="47" t="s">
        <v>6801</v>
      </c>
      <c r="B1004" s="47" t="s">
        <v>6798</v>
      </c>
      <c r="C1004" s="47" t="s">
        <v>6804</v>
      </c>
      <c r="D1004" s="47" t="s">
        <v>6803</v>
      </c>
      <c r="E1004" s="47" t="s">
        <v>6802</v>
      </c>
      <c r="F1004" s="47" t="s">
        <v>6670</v>
      </c>
      <c r="G1004" s="47" t="s">
        <v>6669</v>
      </c>
      <c r="H1004" s="47">
        <v>2017</v>
      </c>
      <c r="I1004" s="47" t="s">
        <v>6800</v>
      </c>
      <c r="J1004" s="47">
        <v>0</v>
      </c>
      <c r="K1004" s="48">
        <v>5630</v>
      </c>
      <c r="L1004" s="47" t="s">
        <v>6602</v>
      </c>
      <c r="M1004" s="47">
        <v>0</v>
      </c>
      <c r="N1004" s="47" t="s">
        <v>6799</v>
      </c>
      <c r="O1004" s="46">
        <v>0.55000000000000004</v>
      </c>
      <c r="P1004" s="47" t="s">
        <v>6798</v>
      </c>
      <c r="Q1004" s="47" t="s">
        <v>6602</v>
      </c>
      <c r="R1004" s="47" t="s">
        <v>6601</v>
      </c>
      <c r="S1004" s="46">
        <v>0</v>
      </c>
    </row>
    <row r="1005" spans="1:19" ht="99.95" customHeight="1">
      <c r="A1005" s="47" t="s">
        <v>6794</v>
      </c>
      <c r="B1005" s="47" t="s">
        <v>6791</v>
      </c>
      <c r="C1005" s="47" t="s">
        <v>6797</v>
      </c>
      <c r="D1005" s="47" t="s">
        <v>6796</v>
      </c>
      <c r="E1005" s="47" t="s">
        <v>6795</v>
      </c>
      <c r="F1005" s="47" t="s">
        <v>6642</v>
      </c>
      <c r="G1005" s="47" t="s">
        <v>6641</v>
      </c>
      <c r="H1005" s="47">
        <v>2019</v>
      </c>
      <c r="I1005" s="47" t="s">
        <v>6793</v>
      </c>
      <c r="J1005" s="47">
        <v>0</v>
      </c>
      <c r="K1005" s="48">
        <v>17867</v>
      </c>
      <c r="L1005" s="47" t="s">
        <v>6602</v>
      </c>
      <c r="M1005" s="47">
        <v>0</v>
      </c>
      <c r="N1005" s="47" t="s">
        <v>6792</v>
      </c>
      <c r="O1005" s="46">
        <v>0.55000000000000004</v>
      </c>
      <c r="P1005" s="47" t="s">
        <v>6791</v>
      </c>
      <c r="Q1005" s="47" t="s">
        <v>6602</v>
      </c>
      <c r="R1005" s="47" t="s">
        <v>6601</v>
      </c>
      <c r="S1005" s="46">
        <v>0</v>
      </c>
    </row>
    <row r="1006" spans="1:19" ht="99.95" customHeight="1">
      <c r="A1006" s="47" t="s">
        <v>6787</v>
      </c>
      <c r="B1006" s="47" t="s">
        <v>6784</v>
      </c>
      <c r="C1006" s="47" t="s">
        <v>6790</v>
      </c>
      <c r="D1006" s="47" t="s">
        <v>6789</v>
      </c>
      <c r="E1006" s="47" t="s">
        <v>6788</v>
      </c>
      <c r="F1006" s="47" t="s">
        <v>6642</v>
      </c>
      <c r="G1006" s="47" t="s">
        <v>6678</v>
      </c>
      <c r="H1006" s="47">
        <v>2018</v>
      </c>
      <c r="I1006" s="47" t="s">
        <v>6786</v>
      </c>
      <c r="J1006" s="47">
        <v>0</v>
      </c>
      <c r="K1006" s="48">
        <v>23068</v>
      </c>
      <c r="L1006" s="47" t="s">
        <v>6602</v>
      </c>
      <c r="M1006" s="47">
        <v>0</v>
      </c>
      <c r="N1006" s="47" t="s">
        <v>6785</v>
      </c>
      <c r="O1006" s="46">
        <v>0.71</v>
      </c>
      <c r="P1006" s="47" t="s">
        <v>6784</v>
      </c>
      <c r="Q1006" s="47" t="s">
        <v>6602</v>
      </c>
      <c r="R1006" s="47" t="s">
        <v>6601</v>
      </c>
      <c r="S1006" s="46">
        <v>0</v>
      </c>
    </row>
    <row r="1007" spans="1:19" ht="99.95" customHeight="1">
      <c r="A1007" s="47" t="s">
        <v>6780</v>
      </c>
      <c r="B1007" s="47" t="s">
        <v>6777</v>
      </c>
      <c r="C1007" s="47" t="s">
        <v>6783</v>
      </c>
      <c r="D1007" s="47" t="s">
        <v>6782</v>
      </c>
      <c r="E1007" s="47" t="s">
        <v>6781</v>
      </c>
      <c r="F1007" s="47" t="s">
        <v>6642</v>
      </c>
      <c r="G1007" s="47" t="s">
        <v>6641</v>
      </c>
      <c r="H1007" s="47">
        <v>2020</v>
      </c>
      <c r="I1007" s="47" t="s">
        <v>6779</v>
      </c>
      <c r="J1007" s="47">
        <v>0</v>
      </c>
      <c r="K1007" s="48">
        <v>3789</v>
      </c>
      <c r="L1007" s="47" t="s">
        <v>6602</v>
      </c>
      <c r="M1007" s="47">
        <v>0</v>
      </c>
      <c r="N1007" s="47" t="s">
        <v>6778</v>
      </c>
      <c r="O1007" s="46">
        <v>0.55000000000000004</v>
      </c>
      <c r="P1007" s="47" t="s">
        <v>6777</v>
      </c>
      <c r="Q1007" s="47" t="s">
        <v>6602</v>
      </c>
      <c r="R1007" s="47" t="s">
        <v>6601</v>
      </c>
      <c r="S1007" s="46">
        <v>0</v>
      </c>
    </row>
    <row r="1008" spans="1:19" ht="99.95" customHeight="1">
      <c r="A1008" s="47" t="s">
        <v>6602</v>
      </c>
      <c r="B1008" s="47" t="s">
        <v>6776</v>
      </c>
      <c r="C1008" s="47" t="s">
        <v>6776</v>
      </c>
      <c r="D1008" s="47" t="s">
        <v>6776</v>
      </c>
      <c r="E1008" s="47" t="s">
        <v>6720</v>
      </c>
      <c r="F1008" s="47" t="s">
        <v>6719</v>
      </c>
      <c r="G1008" s="47" t="s">
        <v>6719</v>
      </c>
      <c r="H1008" s="47">
        <v>1996</v>
      </c>
      <c r="I1008" s="47" t="s">
        <v>6602</v>
      </c>
      <c r="J1008" s="47">
        <v>0</v>
      </c>
      <c r="K1008" s="48">
        <v>0</v>
      </c>
      <c r="L1008" s="47" t="s">
        <v>6602</v>
      </c>
      <c r="M1008" s="47">
        <v>0</v>
      </c>
      <c r="N1008" s="47">
        <v>0</v>
      </c>
      <c r="O1008" s="46">
        <v>0.55000000000000004</v>
      </c>
      <c r="P1008" s="47" t="s">
        <v>6602</v>
      </c>
      <c r="Q1008" s="47" t="s">
        <v>6602</v>
      </c>
      <c r="R1008" s="47" t="s">
        <v>6601</v>
      </c>
      <c r="S1008" s="46">
        <v>0</v>
      </c>
    </row>
    <row r="1009" spans="1:19" ht="99.95" customHeight="1">
      <c r="A1009" s="47" t="s">
        <v>6602</v>
      </c>
      <c r="B1009" s="47" t="s">
        <v>6775</v>
      </c>
      <c r="C1009" s="47" t="s">
        <v>6775</v>
      </c>
      <c r="D1009" s="47" t="s">
        <v>6775</v>
      </c>
      <c r="E1009" s="47" t="s">
        <v>6720</v>
      </c>
      <c r="F1009" s="47" t="s">
        <v>6719</v>
      </c>
      <c r="G1009" s="47" t="s">
        <v>6719</v>
      </c>
      <c r="H1009" s="47">
        <v>1996</v>
      </c>
      <c r="I1009" s="47" t="s">
        <v>6602</v>
      </c>
      <c r="J1009" s="47">
        <v>0</v>
      </c>
      <c r="K1009" s="48">
        <v>0</v>
      </c>
      <c r="L1009" s="47" t="s">
        <v>6602</v>
      </c>
      <c r="M1009" s="47">
        <v>0</v>
      </c>
      <c r="N1009" s="47">
        <v>0</v>
      </c>
      <c r="O1009" s="46">
        <v>0.55000000000000004</v>
      </c>
      <c r="P1009" s="47" t="s">
        <v>6602</v>
      </c>
      <c r="Q1009" s="47" t="s">
        <v>6602</v>
      </c>
      <c r="R1009" s="47" t="s">
        <v>6601</v>
      </c>
      <c r="S1009" s="46">
        <v>0</v>
      </c>
    </row>
    <row r="1010" spans="1:19" ht="99.95" customHeight="1">
      <c r="A1010" s="47" t="s">
        <v>6771</v>
      </c>
      <c r="B1010" s="47" t="s">
        <v>6768</v>
      </c>
      <c r="C1010" s="47" t="s">
        <v>6774</v>
      </c>
      <c r="D1010" s="47" t="s">
        <v>6773</v>
      </c>
      <c r="E1010" s="47" t="s">
        <v>6772</v>
      </c>
      <c r="F1010" s="47" t="s">
        <v>6626</v>
      </c>
      <c r="G1010" s="47" t="s">
        <v>6625</v>
      </c>
      <c r="H1010" s="47">
        <v>2021</v>
      </c>
      <c r="I1010" s="47" t="s">
        <v>6770</v>
      </c>
      <c r="J1010" s="47">
        <v>0</v>
      </c>
      <c r="K1010" s="48">
        <v>89622</v>
      </c>
      <c r="L1010" s="47" t="s">
        <v>6602</v>
      </c>
      <c r="M1010" s="47">
        <v>0</v>
      </c>
      <c r="N1010" s="47" t="s">
        <v>6769</v>
      </c>
      <c r="O1010" s="46">
        <v>0.71</v>
      </c>
      <c r="P1010" s="47" t="s">
        <v>6768</v>
      </c>
      <c r="Q1010" s="47" t="s">
        <v>6602</v>
      </c>
      <c r="R1010" s="47" t="s">
        <v>6601</v>
      </c>
      <c r="S1010" s="46">
        <v>0</v>
      </c>
    </row>
    <row r="1011" spans="1:19" ht="99.95" customHeight="1">
      <c r="A1011" s="47" t="s">
        <v>6763</v>
      </c>
      <c r="B1011" s="47" t="s">
        <v>6760</v>
      </c>
      <c r="C1011" s="47" t="s">
        <v>6767</v>
      </c>
      <c r="D1011" s="47" t="s">
        <v>6766</v>
      </c>
      <c r="E1011" s="47" t="s">
        <v>6765</v>
      </c>
      <c r="F1011" s="47" t="s">
        <v>6608</v>
      </c>
      <c r="G1011" s="47" t="s">
        <v>6764</v>
      </c>
      <c r="H1011" s="47">
        <v>2019</v>
      </c>
      <c r="I1011" s="47" t="s">
        <v>6762</v>
      </c>
      <c r="J1011" s="47">
        <v>0</v>
      </c>
      <c r="K1011" s="48">
        <v>37860</v>
      </c>
      <c r="L1011" s="47" t="s">
        <v>6602</v>
      </c>
      <c r="M1011" s="47">
        <v>0</v>
      </c>
      <c r="N1011" s="47" t="s">
        <v>6761</v>
      </c>
      <c r="O1011" s="46">
        <v>0.71</v>
      </c>
      <c r="P1011" s="47" t="s">
        <v>6760</v>
      </c>
      <c r="Q1011" s="47" t="s">
        <v>6602</v>
      </c>
      <c r="R1011" s="47" t="s">
        <v>6601</v>
      </c>
      <c r="S1011" s="46">
        <v>0</v>
      </c>
    </row>
    <row r="1012" spans="1:19" ht="99.95" customHeight="1">
      <c r="A1012" s="47" t="s">
        <v>6755</v>
      </c>
      <c r="B1012" s="47" t="s">
        <v>6752</v>
      </c>
      <c r="C1012" s="47" t="s">
        <v>6759</v>
      </c>
      <c r="D1012" s="47" t="s">
        <v>6758</v>
      </c>
      <c r="E1012" s="47" t="s">
        <v>6757</v>
      </c>
      <c r="F1012" s="47" t="s">
        <v>6608</v>
      </c>
      <c r="G1012" s="47" t="s">
        <v>6756</v>
      </c>
      <c r="H1012" s="47">
        <v>2021</v>
      </c>
      <c r="I1012" s="47" t="s">
        <v>6754</v>
      </c>
      <c r="J1012" s="47">
        <v>10314</v>
      </c>
      <c r="K1012" s="48">
        <v>12947</v>
      </c>
      <c r="L1012" s="47" t="s">
        <v>6602</v>
      </c>
      <c r="M1012" s="47">
        <v>0</v>
      </c>
      <c r="N1012" s="47" t="s">
        <v>6753</v>
      </c>
      <c r="O1012" s="46">
        <v>0.55000000000000004</v>
      </c>
      <c r="P1012" s="47" t="s">
        <v>6752</v>
      </c>
      <c r="Q1012" s="47" t="s">
        <v>6602</v>
      </c>
      <c r="R1012" s="47" t="s">
        <v>6601</v>
      </c>
      <c r="S1012" s="46">
        <v>0</v>
      </c>
    </row>
    <row r="1013" spans="1:19" ht="99.95" customHeight="1">
      <c r="A1013" s="47" t="s">
        <v>6602</v>
      </c>
      <c r="B1013" s="47" t="s">
        <v>6751</v>
      </c>
      <c r="C1013" s="47" t="s">
        <v>6751</v>
      </c>
      <c r="D1013" s="47" t="s">
        <v>6751</v>
      </c>
      <c r="E1013" s="47" t="s">
        <v>6720</v>
      </c>
      <c r="F1013" s="47" t="s">
        <v>6719</v>
      </c>
      <c r="G1013" s="47" t="s">
        <v>6719</v>
      </c>
      <c r="H1013" s="47">
        <v>1996</v>
      </c>
      <c r="I1013" s="47" t="s">
        <v>6602</v>
      </c>
      <c r="J1013" s="47">
        <v>0</v>
      </c>
      <c r="K1013" s="48">
        <v>0</v>
      </c>
      <c r="L1013" s="47" t="s">
        <v>6602</v>
      </c>
      <c r="M1013" s="47">
        <v>0</v>
      </c>
      <c r="N1013" s="47">
        <v>0</v>
      </c>
      <c r="O1013" s="46">
        <v>0.55000000000000004</v>
      </c>
      <c r="P1013" s="47" t="s">
        <v>6602</v>
      </c>
      <c r="Q1013" s="47" t="s">
        <v>6602</v>
      </c>
      <c r="R1013" s="47" t="s">
        <v>6601</v>
      </c>
      <c r="S1013" s="46">
        <v>0</v>
      </c>
    </row>
    <row r="1014" spans="1:19" ht="99.95" customHeight="1">
      <c r="A1014" s="47" t="s">
        <v>6747</v>
      </c>
      <c r="B1014" s="47" t="s">
        <v>6744</v>
      </c>
      <c r="C1014" s="47" t="s">
        <v>6750</v>
      </c>
      <c r="D1014" s="47" t="s">
        <v>6749</v>
      </c>
      <c r="E1014" s="47" t="s">
        <v>6748</v>
      </c>
      <c r="F1014" s="47" t="s">
        <v>6617</v>
      </c>
      <c r="G1014" s="47" t="s">
        <v>6641</v>
      </c>
      <c r="H1014" s="47">
        <v>2016</v>
      </c>
      <c r="I1014" s="47" t="s">
        <v>6746</v>
      </c>
      <c r="J1014" s="47">
        <v>53500</v>
      </c>
      <c r="K1014" s="48">
        <v>53772</v>
      </c>
      <c r="L1014" s="47" t="s">
        <v>6602</v>
      </c>
      <c r="M1014" s="47">
        <v>0</v>
      </c>
      <c r="N1014" s="47" t="s">
        <v>6745</v>
      </c>
      <c r="O1014" s="46">
        <v>0.55000000000000004</v>
      </c>
      <c r="P1014" s="47" t="s">
        <v>6744</v>
      </c>
      <c r="Q1014" s="47" t="s">
        <v>6602</v>
      </c>
      <c r="R1014" s="47" t="s">
        <v>6601</v>
      </c>
      <c r="S1014" s="46">
        <v>0</v>
      </c>
    </row>
    <row r="1015" spans="1:19" ht="99.95" customHeight="1">
      <c r="A1015" s="47" t="s">
        <v>6740</v>
      </c>
      <c r="B1015" s="47" t="s">
        <v>6737</v>
      </c>
      <c r="C1015" s="47" t="s">
        <v>6743</v>
      </c>
      <c r="D1015" s="47" t="s">
        <v>6742</v>
      </c>
      <c r="E1015" s="47" t="s">
        <v>6741</v>
      </c>
      <c r="F1015" s="47" t="s">
        <v>6626</v>
      </c>
      <c r="G1015" s="47" t="s">
        <v>6625</v>
      </c>
      <c r="H1015" s="47">
        <v>2021</v>
      </c>
      <c r="I1015" s="47" t="s">
        <v>6739</v>
      </c>
      <c r="J1015" s="47">
        <v>0</v>
      </c>
      <c r="K1015" s="48">
        <v>117912</v>
      </c>
      <c r="L1015" s="47" t="s">
        <v>6602</v>
      </c>
      <c r="M1015" s="47">
        <v>0</v>
      </c>
      <c r="N1015" s="47" t="s">
        <v>6738</v>
      </c>
      <c r="O1015" s="46">
        <v>0.71</v>
      </c>
      <c r="P1015" s="47" t="s">
        <v>6737</v>
      </c>
      <c r="Q1015" s="47" t="s">
        <v>6736</v>
      </c>
      <c r="R1015" s="47" t="s">
        <v>6601</v>
      </c>
      <c r="S1015" s="46">
        <v>0</v>
      </c>
    </row>
    <row r="1016" spans="1:19" ht="99.95" customHeight="1">
      <c r="A1016" s="47" t="s">
        <v>6731</v>
      </c>
      <c r="B1016" s="47" t="s">
        <v>6735</v>
      </c>
      <c r="C1016" s="47" t="s">
        <v>6734</v>
      </c>
      <c r="D1016" s="47" t="s">
        <v>6733</v>
      </c>
      <c r="E1016" s="47" t="s">
        <v>6618</v>
      </c>
      <c r="F1016" s="47" t="s">
        <v>6732</v>
      </c>
      <c r="G1016" s="47" t="s">
        <v>6625</v>
      </c>
      <c r="H1016" s="47">
        <v>2021</v>
      </c>
      <c r="I1016" s="47" t="s">
        <v>6730</v>
      </c>
      <c r="J1016" s="47">
        <v>3455</v>
      </c>
      <c r="K1016" s="48">
        <v>10830</v>
      </c>
      <c r="L1016" s="47" t="s">
        <v>6602</v>
      </c>
      <c r="M1016" s="47">
        <v>0</v>
      </c>
      <c r="N1016" s="47" t="s">
        <v>6729</v>
      </c>
      <c r="O1016" s="46">
        <v>0.55000000000000004</v>
      </c>
      <c r="P1016" s="47" t="s">
        <v>6602</v>
      </c>
      <c r="Q1016" s="47" t="s">
        <v>6602</v>
      </c>
      <c r="R1016" s="47" t="s">
        <v>6601</v>
      </c>
      <c r="S1016" s="46">
        <v>0</v>
      </c>
    </row>
    <row r="1017" spans="1:19" ht="99.95" customHeight="1">
      <c r="A1017" s="47" t="s">
        <v>6725</v>
      </c>
      <c r="B1017" s="47" t="s">
        <v>6722</v>
      </c>
      <c r="C1017" s="47" t="s">
        <v>6728</v>
      </c>
      <c r="D1017" s="47" t="s">
        <v>6727</v>
      </c>
      <c r="E1017" s="47" t="s">
        <v>6726</v>
      </c>
      <c r="F1017" s="47" t="s">
        <v>6642</v>
      </c>
      <c r="G1017" s="47" t="s">
        <v>6678</v>
      </c>
      <c r="H1017" s="47">
        <v>2018</v>
      </c>
      <c r="I1017" s="47" t="s">
        <v>6724</v>
      </c>
      <c r="J1017" s="47">
        <v>0</v>
      </c>
      <c r="K1017" s="48">
        <v>22397</v>
      </c>
      <c r="L1017" s="47" t="s">
        <v>6602</v>
      </c>
      <c r="M1017" s="47">
        <v>0</v>
      </c>
      <c r="N1017" s="47" t="s">
        <v>6723</v>
      </c>
      <c r="O1017" s="46">
        <v>0.71</v>
      </c>
      <c r="P1017" s="47" t="s">
        <v>6722</v>
      </c>
      <c r="Q1017" s="47" t="s">
        <v>6602</v>
      </c>
      <c r="R1017" s="47" t="s">
        <v>6601</v>
      </c>
      <c r="S1017" s="46">
        <v>0</v>
      </c>
    </row>
    <row r="1018" spans="1:19" ht="99.95" customHeight="1">
      <c r="A1018" s="47" t="s">
        <v>6602</v>
      </c>
      <c r="B1018" s="47" t="s">
        <v>6721</v>
      </c>
      <c r="C1018" s="47" t="s">
        <v>6602</v>
      </c>
      <c r="D1018" s="47" t="s">
        <v>6721</v>
      </c>
      <c r="E1018" s="47" t="s">
        <v>6720</v>
      </c>
      <c r="F1018" s="47" t="s">
        <v>6719</v>
      </c>
      <c r="G1018" s="47" t="s">
        <v>6719</v>
      </c>
      <c r="H1018" s="47">
        <v>1996</v>
      </c>
      <c r="I1018" s="47" t="s">
        <v>6602</v>
      </c>
      <c r="J1018" s="47">
        <v>0</v>
      </c>
      <c r="K1018" s="48">
        <v>0</v>
      </c>
      <c r="L1018" s="47" t="s">
        <v>6602</v>
      </c>
      <c r="M1018" s="47">
        <v>0</v>
      </c>
      <c r="N1018" s="47">
        <v>0</v>
      </c>
      <c r="O1018" s="46">
        <v>0.55000000000000004</v>
      </c>
      <c r="P1018" s="47" t="s">
        <v>6602</v>
      </c>
      <c r="Q1018" s="47" t="s">
        <v>6602</v>
      </c>
      <c r="R1018" s="47" t="s">
        <v>6601</v>
      </c>
      <c r="S1018" s="46">
        <v>0</v>
      </c>
    </row>
    <row r="1019" spans="1:19" ht="99.95" customHeight="1">
      <c r="A1019" s="47" t="s">
        <v>6715</v>
      </c>
      <c r="B1019" s="47" t="s">
        <v>6712</v>
      </c>
      <c r="C1019" s="47" t="s">
        <v>6718</v>
      </c>
      <c r="D1019" s="47" t="s">
        <v>6717</v>
      </c>
      <c r="E1019" s="47" t="s">
        <v>6716</v>
      </c>
      <c r="F1019" s="47" t="s">
        <v>6670</v>
      </c>
      <c r="G1019" s="47" t="s">
        <v>6669</v>
      </c>
      <c r="H1019" s="47">
        <v>2019</v>
      </c>
      <c r="I1019" s="47" t="s">
        <v>6714</v>
      </c>
      <c r="J1019" s="47">
        <v>0</v>
      </c>
      <c r="K1019" s="48">
        <v>49945</v>
      </c>
      <c r="L1019" s="47" t="s">
        <v>6602</v>
      </c>
      <c r="M1019" s="47">
        <v>0</v>
      </c>
      <c r="N1019" s="47" t="s">
        <v>6713</v>
      </c>
      <c r="O1019" s="46">
        <v>0.71</v>
      </c>
      <c r="P1019" s="47" t="s">
        <v>6712</v>
      </c>
      <c r="Q1019" s="47" t="s">
        <v>6602</v>
      </c>
      <c r="R1019" s="47" t="s">
        <v>6601</v>
      </c>
      <c r="S1019" s="46">
        <v>0</v>
      </c>
    </row>
    <row r="1020" spans="1:19" ht="99.95" customHeight="1">
      <c r="A1020" s="47" t="s">
        <v>6708</v>
      </c>
      <c r="B1020" s="47" t="s">
        <v>6705</v>
      </c>
      <c r="C1020" s="47" t="s">
        <v>6711</v>
      </c>
      <c r="D1020" s="47" t="s">
        <v>6710</v>
      </c>
      <c r="E1020" s="47" t="s">
        <v>6709</v>
      </c>
      <c r="F1020" s="47" t="s">
        <v>6642</v>
      </c>
      <c r="G1020" s="47" t="s">
        <v>6641</v>
      </c>
      <c r="H1020" s="47">
        <v>2018</v>
      </c>
      <c r="I1020" s="47" t="s">
        <v>6707</v>
      </c>
      <c r="J1020" s="47">
        <v>60900</v>
      </c>
      <c r="K1020" s="48">
        <v>61834</v>
      </c>
      <c r="L1020" s="47" t="s">
        <v>6602</v>
      </c>
      <c r="M1020" s="47">
        <v>0</v>
      </c>
      <c r="N1020" s="47" t="s">
        <v>6706</v>
      </c>
      <c r="O1020" s="46">
        <v>0.55000000000000004</v>
      </c>
      <c r="P1020" s="47" t="s">
        <v>6705</v>
      </c>
      <c r="Q1020" s="47" t="s">
        <v>6602</v>
      </c>
      <c r="R1020" s="47" t="s">
        <v>6601</v>
      </c>
      <c r="S1020" s="46">
        <v>0</v>
      </c>
    </row>
    <row r="1021" spans="1:19" ht="99.95" customHeight="1">
      <c r="A1021" s="47" t="s">
        <v>6699</v>
      </c>
      <c r="B1021" s="47" t="s">
        <v>6704</v>
      </c>
      <c r="C1021" s="47" t="s">
        <v>6703</v>
      </c>
      <c r="D1021" s="47" t="s">
        <v>6702</v>
      </c>
      <c r="E1021" s="47" t="s">
        <v>6701</v>
      </c>
      <c r="F1021" s="47" t="s">
        <v>6642</v>
      </c>
      <c r="G1021" s="47" t="s">
        <v>6700</v>
      </c>
      <c r="H1021" s="47">
        <v>2021</v>
      </c>
      <c r="I1021" s="47" t="s">
        <v>6698</v>
      </c>
      <c r="J1021" s="47">
        <v>0</v>
      </c>
      <c r="K1021" s="48">
        <v>65069</v>
      </c>
      <c r="L1021" s="47" t="s">
        <v>6602</v>
      </c>
      <c r="M1021" s="47">
        <v>0</v>
      </c>
      <c r="N1021" s="47" t="s">
        <v>6697</v>
      </c>
      <c r="O1021" s="46">
        <v>0.71</v>
      </c>
      <c r="P1021" s="47" t="s">
        <v>6696</v>
      </c>
      <c r="Q1021" s="47" t="s">
        <v>6602</v>
      </c>
      <c r="R1021" s="47" t="s">
        <v>6601</v>
      </c>
      <c r="S1021" s="46">
        <v>0</v>
      </c>
    </row>
    <row r="1022" spans="1:19" ht="99.95" customHeight="1">
      <c r="A1022" s="47" t="s">
        <v>6693</v>
      </c>
      <c r="B1022" s="47" t="s">
        <v>6690</v>
      </c>
      <c r="C1022" s="47" t="s">
        <v>6602</v>
      </c>
      <c r="D1022" s="47" t="s">
        <v>6695</v>
      </c>
      <c r="E1022" s="47" t="s">
        <v>6694</v>
      </c>
      <c r="F1022" s="47" t="s">
        <v>6642</v>
      </c>
      <c r="G1022" s="47" t="s">
        <v>6641</v>
      </c>
      <c r="H1022" s="47">
        <v>2018</v>
      </c>
      <c r="I1022" s="47" t="s">
        <v>6692</v>
      </c>
      <c r="J1022" s="47">
        <v>0</v>
      </c>
      <c r="K1022" s="48">
        <v>30080</v>
      </c>
      <c r="L1022" s="47" t="s">
        <v>6602</v>
      </c>
      <c r="M1022" s="47">
        <v>0</v>
      </c>
      <c r="N1022" s="47" t="s">
        <v>6691</v>
      </c>
      <c r="O1022" s="46">
        <v>0.71</v>
      </c>
      <c r="P1022" s="47" t="s">
        <v>6690</v>
      </c>
      <c r="Q1022" s="47" t="s">
        <v>6602</v>
      </c>
      <c r="R1022" s="47" t="s">
        <v>6601</v>
      </c>
      <c r="S1022" s="46">
        <v>0</v>
      </c>
    </row>
    <row r="1023" spans="1:19" ht="99.95" customHeight="1">
      <c r="A1023" s="47" t="s">
        <v>6685</v>
      </c>
      <c r="B1023" s="47" t="s">
        <v>6682</v>
      </c>
      <c r="C1023" s="47" t="s">
        <v>6689</v>
      </c>
      <c r="D1023" s="47" t="s">
        <v>6688</v>
      </c>
      <c r="E1023" s="47" t="s">
        <v>6687</v>
      </c>
      <c r="F1023" s="47" t="s">
        <v>6626</v>
      </c>
      <c r="G1023" s="47" t="s">
        <v>6686</v>
      </c>
      <c r="H1023" s="47">
        <v>2012</v>
      </c>
      <c r="I1023" s="47" t="s">
        <v>6684</v>
      </c>
      <c r="J1023" s="47">
        <v>0</v>
      </c>
      <c r="K1023" s="48">
        <v>7477</v>
      </c>
      <c r="L1023" s="47" t="s">
        <v>6602</v>
      </c>
      <c r="M1023" s="47">
        <v>0</v>
      </c>
      <c r="N1023" s="47" t="s">
        <v>6683</v>
      </c>
      <c r="O1023" s="46">
        <v>0.55000000000000004</v>
      </c>
      <c r="P1023" s="47" t="s">
        <v>6682</v>
      </c>
      <c r="Q1023" s="47" t="s">
        <v>6602</v>
      </c>
      <c r="R1023" s="47" t="s">
        <v>6601</v>
      </c>
      <c r="S1023" s="46">
        <v>0</v>
      </c>
    </row>
    <row r="1024" spans="1:19" ht="99.95" customHeight="1">
      <c r="A1024" s="47" t="s">
        <v>6677</v>
      </c>
      <c r="B1024" s="47" t="s">
        <v>6674</v>
      </c>
      <c r="C1024" s="47" t="s">
        <v>6681</v>
      </c>
      <c r="D1024" s="47" t="s">
        <v>6680</v>
      </c>
      <c r="E1024" s="47" t="s">
        <v>6679</v>
      </c>
      <c r="F1024" s="47" t="s">
        <v>6617</v>
      </c>
      <c r="G1024" s="47" t="s">
        <v>6678</v>
      </c>
      <c r="H1024" s="47">
        <v>2017</v>
      </c>
      <c r="I1024" s="47" t="s">
        <v>6676</v>
      </c>
      <c r="J1024" s="47">
        <v>93100</v>
      </c>
      <c r="K1024" s="48">
        <v>95933</v>
      </c>
      <c r="L1024" s="47" t="s">
        <v>6602</v>
      </c>
      <c r="M1024" s="47">
        <v>0</v>
      </c>
      <c r="N1024" s="47" t="s">
        <v>6675</v>
      </c>
      <c r="O1024" s="46">
        <v>0.55000000000000004</v>
      </c>
      <c r="P1024" s="47" t="s">
        <v>6674</v>
      </c>
      <c r="Q1024" s="47" t="s">
        <v>6602</v>
      </c>
      <c r="R1024" s="47" t="s">
        <v>6601</v>
      </c>
      <c r="S1024" s="46">
        <v>0</v>
      </c>
    </row>
    <row r="1025" spans="1:19" ht="99.95" customHeight="1">
      <c r="A1025" s="47" t="s">
        <v>6668</v>
      </c>
      <c r="B1025" s="47" t="s">
        <v>6665</v>
      </c>
      <c r="C1025" s="47" t="s">
        <v>6673</v>
      </c>
      <c r="D1025" s="47" t="s">
        <v>6672</v>
      </c>
      <c r="E1025" s="47" t="s">
        <v>6671</v>
      </c>
      <c r="F1025" s="47" t="s">
        <v>6670</v>
      </c>
      <c r="G1025" s="47" t="s">
        <v>6669</v>
      </c>
      <c r="H1025" s="47">
        <v>2019</v>
      </c>
      <c r="I1025" s="47" t="s">
        <v>6667</v>
      </c>
      <c r="J1025" s="47">
        <v>66025</v>
      </c>
      <c r="K1025" s="48">
        <v>66984</v>
      </c>
      <c r="L1025" s="47" t="s">
        <v>6602</v>
      </c>
      <c r="M1025" s="47">
        <v>0</v>
      </c>
      <c r="N1025" s="47" t="s">
        <v>6666</v>
      </c>
      <c r="O1025" s="46">
        <v>0.55000000000000004</v>
      </c>
      <c r="P1025" s="47" t="s">
        <v>6665</v>
      </c>
      <c r="Q1025" s="47" t="s">
        <v>6602</v>
      </c>
      <c r="R1025" s="47" t="s">
        <v>6601</v>
      </c>
      <c r="S1025" s="46">
        <v>0</v>
      </c>
    </row>
    <row r="1026" spans="1:19" ht="99.95" customHeight="1">
      <c r="A1026" s="47" t="s">
        <v>6661</v>
      </c>
      <c r="B1026" s="47" t="s">
        <v>6658</v>
      </c>
      <c r="C1026" s="47" t="s">
        <v>6664</v>
      </c>
      <c r="D1026" s="47" t="s">
        <v>6663</v>
      </c>
      <c r="E1026" s="47" t="s">
        <v>6662</v>
      </c>
      <c r="F1026" s="47" t="s">
        <v>6642</v>
      </c>
      <c r="G1026" s="47" t="s">
        <v>6641</v>
      </c>
      <c r="H1026" s="47">
        <v>2019</v>
      </c>
      <c r="I1026" s="47" t="s">
        <v>6660</v>
      </c>
      <c r="J1026" s="47">
        <v>12296</v>
      </c>
      <c r="K1026" s="48">
        <v>39989</v>
      </c>
      <c r="L1026" s="47" t="s">
        <v>6602</v>
      </c>
      <c r="M1026" s="47">
        <v>0</v>
      </c>
      <c r="N1026" s="47" t="s">
        <v>6659</v>
      </c>
      <c r="O1026" s="46">
        <v>0.71</v>
      </c>
      <c r="P1026" s="47" t="s">
        <v>6658</v>
      </c>
      <c r="Q1026" s="47" t="s">
        <v>6602</v>
      </c>
      <c r="R1026" s="47" t="s">
        <v>6601</v>
      </c>
      <c r="S1026" s="46">
        <v>0</v>
      </c>
    </row>
    <row r="1027" spans="1:19" ht="99.95" customHeight="1">
      <c r="A1027" s="47" t="s">
        <v>6655</v>
      </c>
      <c r="B1027" s="47" t="s">
        <v>6657</v>
      </c>
      <c r="C1027" s="47" t="s">
        <v>6602</v>
      </c>
      <c r="D1027" s="47" t="s">
        <v>6657</v>
      </c>
      <c r="E1027" s="47" t="s">
        <v>6656</v>
      </c>
      <c r="F1027" s="47" t="s">
        <v>6642</v>
      </c>
      <c r="G1027" s="47" t="s">
        <v>6641</v>
      </c>
      <c r="H1027" s="47">
        <v>2018</v>
      </c>
      <c r="I1027" s="47" t="s">
        <v>6602</v>
      </c>
      <c r="J1027" s="47">
        <v>0</v>
      </c>
      <c r="K1027" s="48">
        <v>19465</v>
      </c>
      <c r="L1027" s="47" t="s">
        <v>6602</v>
      </c>
      <c r="M1027" s="47">
        <v>0</v>
      </c>
      <c r="N1027" s="47" t="s">
        <v>6654</v>
      </c>
      <c r="O1027" s="46">
        <v>0.71</v>
      </c>
      <c r="P1027" s="47" t="s">
        <v>6602</v>
      </c>
      <c r="Q1027" s="47" t="s">
        <v>6602</v>
      </c>
      <c r="R1027" s="47" t="s">
        <v>6601</v>
      </c>
      <c r="S1027" s="46">
        <v>0</v>
      </c>
    </row>
    <row r="1028" spans="1:19" ht="99.95" customHeight="1">
      <c r="A1028" s="47" t="s">
        <v>6650</v>
      </c>
      <c r="B1028" s="47" t="s">
        <v>6647</v>
      </c>
      <c r="C1028" s="47" t="s">
        <v>6653</v>
      </c>
      <c r="D1028" s="47" t="s">
        <v>6652</v>
      </c>
      <c r="E1028" s="47" t="s">
        <v>6651</v>
      </c>
      <c r="F1028" s="47" t="s">
        <v>6626</v>
      </c>
      <c r="G1028" s="47" t="s">
        <v>6625</v>
      </c>
      <c r="H1028" s="47">
        <v>2021</v>
      </c>
      <c r="I1028" s="47" t="s">
        <v>6649</v>
      </c>
      <c r="J1028" s="47">
        <v>1</v>
      </c>
      <c r="K1028" s="48">
        <v>18195</v>
      </c>
      <c r="L1028" s="47" t="s">
        <v>6602</v>
      </c>
      <c r="M1028" s="47">
        <v>0</v>
      </c>
      <c r="N1028" s="47" t="s">
        <v>6648</v>
      </c>
      <c r="O1028" s="46">
        <v>0.71</v>
      </c>
      <c r="P1028" s="47" t="s">
        <v>6647</v>
      </c>
      <c r="Q1028" s="47" t="s">
        <v>6646</v>
      </c>
      <c r="R1028" s="47" t="s">
        <v>6601</v>
      </c>
      <c r="S1028" s="46">
        <v>0</v>
      </c>
    </row>
    <row r="1029" spans="1:19" ht="99.95" customHeight="1">
      <c r="A1029" s="47" t="s">
        <v>6640</v>
      </c>
      <c r="B1029" s="47" t="s">
        <v>6637</v>
      </c>
      <c r="C1029" s="47" t="s">
        <v>6645</v>
      </c>
      <c r="D1029" s="47" t="s">
        <v>6644</v>
      </c>
      <c r="E1029" s="47" t="s">
        <v>6643</v>
      </c>
      <c r="F1029" s="47" t="s">
        <v>6642</v>
      </c>
      <c r="G1029" s="47" t="s">
        <v>6641</v>
      </c>
      <c r="H1029" s="47">
        <v>2018</v>
      </c>
      <c r="I1029" s="47" t="s">
        <v>6639</v>
      </c>
      <c r="J1029" s="47">
        <v>0</v>
      </c>
      <c r="K1029" s="48">
        <v>7355</v>
      </c>
      <c r="L1029" s="47" t="s">
        <v>6602</v>
      </c>
      <c r="M1029" s="47">
        <v>0</v>
      </c>
      <c r="N1029" s="47" t="s">
        <v>6638</v>
      </c>
      <c r="O1029" s="46">
        <v>0.55000000000000004</v>
      </c>
      <c r="P1029" s="47" t="s">
        <v>6637</v>
      </c>
      <c r="Q1029" s="47" t="s">
        <v>6602</v>
      </c>
      <c r="R1029" s="47" t="s">
        <v>6601</v>
      </c>
      <c r="S1029" s="46">
        <v>0</v>
      </c>
    </row>
    <row r="1030" spans="1:19" ht="99.95" customHeight="1">
      <c r="A1030" s="47" t="s">
        <v>6633</v>
      </c>
      <c r="B1030" s="47" t="s">
        <v>6630</v>
      </c>
      <c r="C1030" s="47" t="s">
        <v>6636</v>
      </c>
      <c r="D1030" s="47" t="s">
        <v>6635</v>
      </c>
      <c r="E1030" s="47" t="s">
        <v>6634</v>
      </c>
      <c r="F1030" s="47" t="s">
        <v>6626</v>
      </c>
      <c r="G1030" s="47" t="s">
        <v>6625</v>
      </c>
      <c r="H1030" s="47">
        <v>2021</v>
      </c>
      <c r="I1030" s="47" t="s">
        <v>6632</v>
      </c>
      <c r="J1030" s="47">
        <v>158901</v>
      </c>
      <c r="K1030" s="48">
        <v>204546</v>
      </c>
      <c r="L1030" s="47" t="s">
        <v>6602</v>
      </c>
      <c r="M1030" s="47">
        <v>0</v>
      </c>
      <c r="N1030" s="47" t="s">
        <v>6631</v>
      </c>
      <c r="O1030" s="46">
        <v>0.71</v>
      </c>
      <c r="P1030" s="47" t="s">
        <v>6630</v>
      </c>
      <c r="Q1030" s="47" t="s">
        <v>6602</v>
      </c>
      <c r="R1030" s="47" t="s">
        <v>6601</v>
      </c>
      <c r="S1030" s="46">
        <v>0</v>
      </c>
    </row>
    <row r="1031" spans="1:19" ht="99.95" customHeight="1">
      <c r="A1031" s="47" t="s">
        <v>6624</v>
      </c>
      <c r="B1031" s="47" t="s">
        <v>6621</v>
      </c>
      <c r="C1031" s="47" t="s">
        <v>6629</v>
      </c>
      <c r="D1031" s="47" t="s">
        <v>6628</v>
      </c>
      <c r="E1031" s="47" t="s">
        <v>6627</v>
      </c>
      <c r="F1031" s="47" t="s">
        <v>6626</v>
      </c>
      <c r="G1031" s="47" t="s">
        <v>6625</v>
      </c>
      <c r="H1031" s="47">
        <v>2021</v>
      </c>
      <c r="I1031" s="47" t="s">
        <v>6623</v>
      </c>
      <c r="J1031" s="47">
        <v>0</v>
      </c>
      <c r="K1031" s="48">
        <v>100979</v>
      </c>
      <c r="L1031" s="47" t="s">
        <v>6602</v>
      </c>
      <c r="M1031" s="47">
        <v>0</v>
      </c>
      <c r="N1031" s="47" t="s">
        <v>6622</v>
      </c>
      <c r="O1031" s="46">
        <v>0.71</v>
      </c>
      <c r="P1031" s="47" t="s">
        <v>6621</v>
      </c>
      <c r="Q1031" s="47" t="s">
        <v>6602</v>
      </c>
      <c r="R1031" s="47" t="s">
        <v>6601</v>
      </c>
      <c r="S1031" s="46">
        <v>0</v>
      </c>
    </row>
    <row r="1032" spans="1:19" ht="99.95" customHeight="1">
      <c r="A1032" s="47" t="s">
        <v>6615</v>
      </c>
      <c r="B1032" s="47" t="s">
        <v>6612</v>
      </c>
      <c r="C1032" s="47" t="s">
        <v>6620</v>
      </c>
      <c r="D1032" s="47" t="s">
        <v>6619</v>
      </c>
      <c r="E1032" s="47" t="s">
        <v>6618</v>
      </c>
      <c r="F1032" s="47" t="s">
        <v>6617</v>
      </c>
      <c r="G1032" s="47" t="s">
        <v>6616</v>
      </c>
      <c r="H1032" s="47">
        <v>2021</v>
      </c>
      <c r="I1032" s="47" t="s">
        <v>6614</v>
      </c>
      <c r="J1032" s="47">
        <v>8645</v>
      </c>
      <c r="K1032" s="48">
        <v>16867</v>
      </c>
      <c r="L1032" s="47" t="s">
        <v>6602</v>
      </c>
      <c r="M1032" s="47">
        <v>0</v>
      </c>
      <c r="N1032" s="47" t="s">
        <v>6613</v>
      </c>
      <c r="O1032" s="46">
        <v>0.55000000000000004</v>
      </c>
      <c r="P1032" s="47" t="s">
        <v>6612</v>
      </c>
      <c r="Q1032" s="47" t="s">
        <v>6602</v>
      </c>
      <c r="R1032" s="47" t="s">
        <v>6601</v>
      </c>
      <c r="S1032" s="46">
        <v>0</v>
      </c>
    </row>
    <row r="1033" spans="1:19" ht="99.95" customHeight="1">
      <c r="A1033" s="47" t="s">
        <v>6606</v>
      </c>
      <c r="B1033" s="47" t="s">
        <v>6603</v>
      </c>
      <c r="C1033" s="47" t="s">
        <v>6611</v>
      </c>
      <c r="D1033" s="47" t="s">
        <v>6610</v>
      </c>
      <c r="E1033" s="47" t="s">
        <v>6609</v>
      </c>
      <c r="F1033" s="47" t="s">
        <v>6608</v>
      </c>
      <c r="G1033" s="47" t="s">
        <v>6607</v>
      </c>
      <c r="H1033" s="47">
        <v>2021</v>
      </c>
      <c r="I1033" s="47" t="s">
        <v>6605</v>
      </c>
      <c r="J1033" s="47">
        <v>3000</v>
      </c>
      <c r="K1033" s="48">
        <v>12988</v>
      </c>
      <c r="L1033" s="47" t="s">
        <v>6602</v>
      </c>
      <c r="M1033" s="47">
        <v>0</v>
      </c>
      <c r="N1033" s="47" t="s">
        <v>6604</v>
      </c>
      <c r="O1033" s="46">
        <v>0.71</v>
      </c>
      <c r="P1033" s="47" t="s">
        <v>6603</v>
      </c>
      <c r="Q1033" s="47" t="s">
        <v>6602</v>
      </c>
      <c r="R1033" s="47" t="s">
        <v>6601</v>
      </c>
      <c r="S1033" s="46">
        <v>0</v>
      </c>
    </row>
    <row r="1034" spans="1:19" ht="0.95" customHeight="1">
      <c r="A1034" s="45"/>
      <c r="B1034" s="45"/>
      <c r="C1034" s="45"/>
      <c r="D1034" s="45"/>
      <c r="E1034" s="45"/>
      <c r="F1034" s="45"/>
      <c r="G1034" s="45"/>
      <c r="H1034" s="45"/>
      <c r="I1034" s="45"/>
      <c r="J1034" s="45"/>
      <c r="K1034" s="45"/>
      <c r="L1034" s="45"/>
      <c r="M1034" s="45"/>
      <c r="N1034" s="45"/>
      <c r="O1034" s="45"/>
      <c r="P1034" s="45"/>
      <c r="Q1034" s="45"/>
      <c r="R1034" s="45"/>
      <c r="S1034" s="45"/>
    </row>
  </sheetData>
  <pageMargins left="0" right="0" top="0" bottom="0" header="0.5" footer="0.5"/>
  <pageSetup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8A34A-DFD5-41DE-95D3-65D1E6C7D712}">
  <dimension ref="A1:J254"/>
  <sheetViews>
    <sheetView workbookViewId="0">
      <selection activeCell="J11" sqref="J11"/>
    </sheetView>
  </sheetViews>
  <sheetFormatPr defaultRowHeight="15"/>
  <cols>
    <col min="1" max="1" width="12.5703125" style="50" bestFit="1" customWidth="1"/>
    <col min="2" max="2" width="23.7109375" style="50" bestFit="1" customWidth="1"/>
    <col min="3" max="3" width="20.7109375" style="50" bestFit="1" customWidth="1"/>
    <col min="4" max="4" width="13.7109375" style="50" bestFit="1" customWidth="1"/>
    <col min="5" max="5" width="12.85546875" style="50" bestFit="1" customWidth="1"/>
    <col min="6" max="6" width="9.7109375" style="50" bestFit="1" customWidth="1"/>
    <col min="7" max="8" width="18.85546875" style="50" bestFit="1" customWidth="1"/>
    <col min="9" max="9" width="27.7109375" style="50" bestFit="1" customWidth="1"/>
    <col min="10" max="10" width="14.140625" style="50" bestFit="1" customWidth="1"/>
    <col min="11" max="16384" width="9.140625" style="50"/>
  </cols>
  <sheetData>
    <row r="1" spans="1:10">
      <c r="A1" s="50" t="s">
        <v>13001</v>
      </c>
      <c r="B1" s="50" t="s">
        <v>12244</v>
      </c>
      <c r="C1" s="50" t="s">
        <v>12243</v>
      </c>
      <c r="D1" s="50" t="s">
        <v>12241</v>
      </c>
      <c r="E1" s="50" t="s">
        <v>13000</v>
      </c>
      <c r="F1" s="50" t="s">
        <v>12999</v>
      </c>
      <c r="G1" s="50" t="s">
        <v>12998</v>
      </c>
      <c r="H1" s="50" t="s">
        <v>12997</v>
      </c>
      <c r="I1" s="50" t="s">
        <v>12996</v>
      </c>
      <c r="J1" s="50" t="s">
        <v>12995</v>
      </c>
    </row>
    <row r="2" spans="1:10">
      <c r="A2" s="50" t="s">
        <v>12994</v>
      </c>
      <c r="B2" s="50" t="s">
        <v>12994</v>
      </c>
      <c r="D2" s="50" t="s">
        <v>12345</v>
      </c>
      <c r="G2" s="50" t="s">
        <v>12677</v>
      </c>
      <c r="J2" s="50" t="s">
        <v>12677</v>
      </c>
    </row>
    <row r="3" spans="1:10">
      <c r="A3" s="50" t="s">
        <v>12993</v>
      </c>
      <c r="B3" s="50" t="s">
        <v>12993</v>
      </c>
      <c r="C3" s="50" t="s">
        <v>12992</v>
      </c>
      <c r="D3" s="50" t="s">
        <v>1860</v>
      </c>
      <c r="G3" s="50" t="s">
        <v>12677</v>
      </c>
      <c r="J3" s="50" t="s">
        <v>12677</v>
      </c>
    </row>
    <row r="4" spans="1:10">
      <c r="A4" s="50" t="s">
        <v>12991</v>
      </c>
      <c r="B4" s="50" t="s">
        <v>12991</v>
      </c>
      <c r="C4" s="50" t="s">
        <v>12990</v>
      </c>
      <c r="D4" s="50" t="s">
        <v>12345</v>
      </c>
      <c r="G4" s="50" t="s">
        <v>12677</v>
      </c>
      <c r="J4" s="50" t="s">
        <v>12677</v>
      </c>
    </row>
    <row r="5" spans="1:10">
      <c r="A5" s="50" t="s">
        <v>12989</v>
      </c>
      <c r="B5" s="50" t="s">
        <v>12989</v>
      </c>
      <c r="D5" s="50" t="s">
        <v>12345</v>
      </c>
      <c r="G5" s="50" t="s">
        <v>12677</v>
      </c>
      <c r="J5" s="50" t="s">
        <v>12677</v>
      </c>
    </row>
    <row r="6" spans="1:10">
      <c r="A6" s="50" t="s">
        <v>12988</v>
      </c>
      <c r="B6" s="50" t="s">
        <v>12988</v>
      </c>
      <c r="D6" s="50" t="s">
        <v>400</v>
      </c>
      <c r="G6" s="50" t="s">
        <v>12677</v>
      </c>
      <c r="J6" s="50" t="s">
        <v>12677</v>
      </c>
    </row>
    <row r="7" spans="1:10">
      <c r="A7" s="50" t="s">
        <v>12987</v>
      </c>
      <c r="B7" s="50" t="s">
        <v>12987</v>
      </c>
      <c r="C7" s="50" t="s">
        <v>12986</v>
      </c>
      <c r="D7" s="50" t="s">
        <v>12345</v>
      </c>
      <c r="G7" s="50" t="s">
        <v>12677</v>
      </c>
      <c r="J7" s="50" t="s">
        <v>12677</v>
      </c>
    </row>
    <row r="8" spans="1:10">
      <c r="A8" s="50" t="s">
        <v>12985</v>
      </c>
      <c r="B8" s="50" t="s">
        <v>12985</v>
      </c>
      <c r="C8" s="50" t="s">
        <v>12984</v>
      </c>
      <c r="D8" s="50" t="s">
        <v>12345</v>
      </c>
      <c r="G8" s="50" t="s">
        <v>12677</v>
      </c>
      <c r="J8" s="50" t="s">
        <v>12677</v>
      </c>
    </row>
    <row r="9" spans="1:10">
      <c r="A9" s="50" t="s">
        <v>12983</v>
      </c>
      <c r="B9" s="50" t="s">
        <v>12983</v>
      </c>
      <c r="C9" s="50" t="s">
        <v>12982</v>
      </c>
      <c r="D9" s="50" t="s">
        <v>12345</v>
      </c>
      <c r="G9" s="50" t="s">
        <v>12677</v>
      </c>
      <c r="J9" s="50" t="s">
        <v>12677</v>
      </c>
    </row>
    <row r="10" spans="1:10">
      <c r="A10" s="50" t="s">
        <v>12981</v>
      </c>
      <c r="B10" s="50" t="s">
        <v>12981</v>
      </c>
      <c r="C10" s="50" t="s">
        <v>12980</v>
      </c>
      <c r="D10" s="50" t="s">
        <v>12345</v>
      </c>
      <c r="G10" s="50" t="s">
        <v>12677</v>
      </c>
      <c r="J10" s="50" t="s">
        <v>12677</v>
      </c>
    </row>
    <row r="11" spans="1:10">
      <c r="A11" s="50" t="s">
        <v>12979</v>
      </c>
      <c r="B11" s="50" t="s">
        <v>12978</v>
      </c>
      <c r="D11" s="50" t="s">
        <v>275</v>
      </c>
      <c r="G11" s="50" t="s">
        <v>12677</v>
      </c>
      <c r="J11" s="50" t="s">
        <v>12677</v>
      </c>
    </row>
    <row r="12" spans="1:10">
      <c r="A12" s="50" t="s">
        <v>12977</v>
      </c>
      <c r="B12" s="50" t="s">
        <v>674</v>
      </c>
      <c r="D12" s="50" t="s">
        <v>131</v>
      </c>
      <c r="G12" s="50" t="s">
        <v>12677</v>
      </c>
      <c r="J12" s="50" t="s">
        <v>12677</v>
      </c>
    </row>
    <row r="13" spans="1:10">
      <c r="A13" s="50" t="s">
        <v>12976</v>
      </c>
      <c r="B13" s="50" t="s">
        <v>2299</v>
      </c>
      <c r="C13" s="50" t="s">
        <v>12975</v>
      </c>
      <c r="D13" s="50" t="s">
        <v>549</v>
      </c>
      <c r="G13" s="50" t="s">
        <v>12677</v>
      </c>
      <c r="J13" s="50" t="s">
        <v>12677</v>
      </c>
    </row>
    <row r="14" spans="1:10">
      <c r="A14" s="50" t="s">
        <v>12974</v>
      </c>
      <c r="B14" s="50" t="s">
        <v>12974</v>
      </c>
      <c r="D14" s="50" t="s">
        <v>760</v>
      </c>
      <c r="G14" s="50" t="s">
        <v>12677</v>
      </c>
      <c r="J14" s="50" t="s">
        <v>12677</v>
      </c>
    </row>
    <row r="15" spans="1:10">
      <c r="A15" s="50" t="s">
        <v>12973</v>
      </c>
      <c r="B15" s="50" t="s">
        <v>3707</v>
      </c>
      <c r="C15" s="50" t="s">
        <v>12972</v>
      </c>
      <c r="D15" s="50" t="s">
        <v>370</v>
      </c>
      <c r="G15" s="50" t="s">
        <v>12677</v>
      </c>
      <c r="J15" s="50" t="s">
        <v>12677</v>
      </c>
    </row>
    <row r="16" spans="1:10">
      <c r="A16" s="50" t="s">
        <v>12971</v>
      </c>
      <c r="B16" s="50" t="s">
        <v>12971</v>
      </c>
      <c r="D16" s="50" t="s">
        <v>12345</v>
      </c>
      <c r="G16" s="50" t="s">
        <v>12677</v>
      </c>
      <c r="J16" s="50" t="s">
        <v>12677</v>
      </c>
    </row>
    <row r="17" spans="1:10">
      <c r="A17" s="50" t="s">
        <v>12970</v>
      </c>
      <c r="B17" s="50" t="s">
        <v>12970</v>
      </c>
      <c r="D17" s="50" t="s">
        <v>12345</v>
      </c>
      <c r="G17" s="50" t="s">
        <v>12677</v>
      </c>
      <c r="J17" s="50" t="s">
        <v>12677</v>
      </c>
    </row>
    <row r="18" spans="1:10">
      <c r="A18" s="50" t="s">
        <v>12969</v>
      </c>
      <c r="B18" s="50" t="s">
        <v>12969</v>
      </c>
      <c r="C18" s="50" t="s">
        <v>12968</v>
      </c>
      <c r="D18" s="50" t="s">
        <v>12345</v>
      </c>
      <c r="G18" s="50" t="s">
        <v>12677</v>
      </c>
      <c r="J18" s="50" t="s">
        <v>12677</v>
      </c>
    </row>
    <row r="19" spans="1:10">
      <c r="A19" s="50" t="s">
        <v>12967</v>
      </c>
      <c r="B19" s="50" t="s">
        <v>12967</v>
      </c>
      <c r="C19" s="50" t="s">
        <v>12966</v>
      </c>
      <c r="D19" s="50" t="s">
        <v>12345</v>
      </c>
      <c r="G19" s="50" t="s">
        <v>12677</v>
      </c>
      <c r="J19" s="50" t="s">
        <v>12677</v>
      </c>
    </row>
    <row r="20" spans="1:10">
      <c r="A20" s="50" t="s">
        <v>12965</v>
      </c>
      <c r="B20" s="50" t="s">
        <v>12965</v>
      </c>
      <c r="D20" s="50" t="s">
        <v>12345</v>
      </c>
      <c r="G20" s="50" t="s">
        <v>12677</v>
      </c>
      <c r="J20" s="50" t="s">
        <v>12677</v>
      </c>
    </row>
    <row r="21" spans="1:10">
      <c r="A21" s="50" t="s">
        <v>12964</v>
      </c>
      <c r="B21" s="50" t="s">
        <v>12963</v>
      </c>
      <c r="C21" s="50" t="s">
        <v>12962</v>
      </c>
      <c r="D21" s="50" t="s">
        <v>737</v>
      </c>
      <c r="G21" s="50" t="s">
        <v>12677</v>
      </c>
      <c r="J21" s="50" t="s">
        <v>12677</v>
      </c>
    </row>
    <row r="22" spans="1:10">
      <c r="A22" s="50" t="s">
        <v>12961</v>
      </c>
      <c r="B22" s="50" t="s">
        <v>12961</v>
      </c>
      <c r="C22" s="50" t="s">
        <v>12960</v>
      </c>
      <c r="D22" s="50" t="s">
        <v>12345</v>
      </c>
      <c r="G22" s="50" t="s">
        <v>12677</v>
      </c>
      <c r="J22" s="50" t="s">
        <v>12677</v>
      </c>
    </row>
    <row r="23" spans="1:10">
      <c r="A23" s="50" t="s">
        <v>12959</v>
      </c>
      <c r="B23" s="50" t="s">
        <v>12959</v>
      </c>
      <c r="C23" s="50" t="s">
        <v>12958</v>
      </c>
      <c r="D23" s="50" t="s">
        <v>12345</v>
      </c>
      <c r="G23" s="50" t="s">
        <v>12677</v>
      </c>
      <c r="J23" s="50" t="s">
        <v>12677</v>
      </c>
    </row>
    <row r="24" spans="1:10">
      <c r="A24" s="50" t="s">
        <v>12957</v>
      </c>
      <c r="B24" s="50" t="s">
        <v>12956</v>
      </c>
      <c r="D24" s="50" t="s">
        <v>12345</v>
      </c>
      <c r="G24" s="50" t="s">
        <v>12677</v>
      </c>
      <c r="J24" s="50" t="s">
        <v>12677</v>
      </c>
    </row>
    <row r="25" spans="1:10">
      <c r="A25" s="50" t="s">
        <v>12955</v>
      </c>
      <c r="B25" s="50" t="s">
        <v>12954</v>
      </c>
      <c r="D25" s="50" t="s">
        <v>1108</v>
      </c>
      <c r="G25" s="50" t="s">
        <v>12677</v>
      </c>
      <c r="J25" s="50" t="s">
        <v>12677</v>
      </c>
    </row>
    <row r="26" spans="1:10">
      <c r="A26" s="50" t="s">
        <v>12953</v>
      </c>
      <c r="B26" s="50" t="s">
        <v>12953</v>
      </c>
      <c r="C26" s="50" t="s">
        <v>12952</v>
      </c>
      <c r="D26" s="50" t="s">
        <v>12345</v>
      </c>
      <c r="G26" s="50" t="s">
        <v>12677</v>
      </c>
      <c r="J26" s="50" t="s">
        <v>12677</v>
      </c>
    </row>
    <row r="27" spans="1:10">
      <c r="A27" s="50" t="s">
        <v>12951</v>
      </c>
      <c r="B27" s="50" t="s">
        <v>12951</v>
      </c>
      <c r="D27" s="50" t="s">
        <v>12345</v>
      </c>
      <c r="G27" s="50" t="s">
        <v>12677</v>
      </c>
      <c r="J27" s="50" t="s">
        <v>12677</v>
      </c>
    </row>
    <row r="28" spans="1:10">
      <c r="A28" s="50" t="s">
        <v>12950</v>
      </c>
      <c r="B28" s="50" t="s">
        <v>12950</v>
      </c>
      <c r="D28" s="50" t="s">
        <v>12345</v>
      </c>
      <c r="G28" s="50" t="s">
        <v>12677</v>
      </c>
      <c r="J28" s="50" t="s">
        <v>12677</v>
      </c>
    </row>
    <row r="29" spans="1:10">
      <c r="A29" s="50" t="s">
        <v>12949</v>
      </c>
      <c r="B29" s="50" t="s">
        <v>12949</v>
      </c>
      <c r="C29" s="50" t="s">
        <v>12948</v>
      </c>
      <c r="D29" s="50" t="s">
        <v>12345</v>
      </c>
      <c r="G29" s="50" t="s">
        <v>12677</v>
      </c>
      <c r="J29" s="50" t="s">
        <v>12677</v>
      </c>
    </row>
    <row r="30" spans="1:10">
      <c r="A30" s="50" t="s">
        <v>12947</v>
      </c>
      <c r="B30" s="50" t="s">
        <v>12947</v>
      </c>
      <c r="C30" s="50" t="s">
        <v>12946</v>
      </c>
      <c r="D30" s="50" t="s">
        <v>12345</v>
      </c>
      <c r="G30" s="50" t="s">
        <v>12677</v>
      </c>
      <c r="J30" s="50" t="s">
        <v>12677</v>
      </c>
    </row>
    <row r="31" spans="1:10">
      <c r="A31" s="50" t="s">
        <v>12945</v>
      </c>
      <c r="B31" s="50" t="s">
        <v>3162</v>
      </c>
      <c r="C31" s="50" t="s">
        <v>12944</v>
      </c>
      <c r="D31" s="50" t="s">
        <v>3164</v>
      </c>
      <c r="G31" s="50" t="s">
        <v>12677</v>
      </c>
      <c r="J31" s="50" t="s">
        <v>12677</v>
      </c>
    </row>
    <row r="32" spans="1:10">
      <c r="A32" s="50" t="s">
        <v>12943</v>
      </c>
      <c r="B32" s="50" t="s">
        <v>12943</v>
      </c>
      <c r="C32" s="50" t="s">
        <v>12942</v>
      </c>
      <c r="D32" s="50" t="s">
        <v>1376</v>
      </c>
      <c r="G32" s="50" t="s">
        <v>12677</v>
      </c>
      <c r="J32" s="50" t="s">
        <v>12677</v>
      </c>
    </row>
    <row r="33" spans="1:10">
      <c r="A33" s="50" t="s">
        <v>12941</v>
      </c>
      <c r="B33" s="50" t="s">
        <v>12941</v>
      </c>
      <c r="C33" s="50" t="s">
        <v>12940</v>
      </c>
      <c r="D33" s="50" t="s">
        <v>12345</v>
      </c>
      <c r="G33" s="50" t="s">
        <v>12677</v>
      </c>
      <c r="J33" s="50" t="s">
        <v>12677</v>
      </c>
    </row>
    <row r="34" spans="1:10">
      <c r="A34" s="50" t="s">
        <v>12939</v>
      </c>
      <c r="B34" s="50" t="s">
        <v>12939</v>
      </c>
      <c r="C34" s="50" t="s">
        <v>12938</v>
      </c>
      <c r="D34" s="50" t="s">
        <v>12345</v>
      </c>
      <c r="G34" s="50" t="s">
        <v>12677</v>
      </c>
      <c r="J34" s="50" t="s">
        <v>12677</v>
      </c>
    </row>
    <row r="35" spans="1:10">
      <c r="A35" s="50" t="s">
        <v>12937</v>
      </c>
      <c r="B35" s="50" t="s">
        <v>12937</v>
      </c>
      <c r="C35" s="50" t="s">
        <v>12936</v>
      </c>
      <c r="D35" s="50" t="s">
        <v>12345</v>
      </c>
      <c r="G35" s="50" t="s">
        <v>12677</v>
      </c>
      <c r="J35" s="50" t="s">
        <v>12677</v>
      </c>
    </row>
    <row r="36" spans="1:10">
      <c r="A36" s="50" t="s">
        <v>12935</v>
      </c>
      <c r="B36" s="50" t="s">
        <v>12935</v>
      </c>
      <c r="C36" s="50" t="s">
        <v>12934</v>
      </c>
      <c r="D36" s="50" t="s">
        <v>12345</v>
      </c>
      <c r="G36" s="50" t="s">
        <v>12677</v>
      </c>
      <c r="J36" s="50" t="s">
        <v>12677</v>
      </c>
    </row>
    <row r="37" spans="1:10">
      <c r="A37" s="50" t="s">
        <v>12933</v>
      </c>
      <c r="B37" s="50" t="s">
        <v>12933</v>
      </c>
      <c r="C37" s="50" t="s">
        <v>12932</v>
      </c>
      <c r="D37" s="50" t="s">
        <v>12345</v>
      </c>
      <c r="G37" s="50" t="s">
        <v>12677</v>
      </c>
      <c r="J37" s="50" t="s">
        <v>12677</v>
      </c>
    </row>
    <row r="38" spans="1:10">
      <c r="A38" s="50" t="s">
        <v>12931</v>
      </c>
      <c r="B38" s="50" t="s">
        <v>12931</v>
      </c>
      <c r="C38" s="50" t="s">
        <v>12930</v>
      </c>
      <c r="D38" s="50" t="s">
        <v>12345</v>
      </c>
      <c r="G38" s="50" t="s">
        <v>12677</v>
      </c>
      <c r="J38" s="50" t="s">
        <v>12677</v>
      </c>
    </row>
    <row r="39" spans="1:10">
      <c r="A39" s="50" t="s">
        <v>12929</v>
      </c>
      <c r="B39" s="50" t="s">
        <v>2450</v>
      </c>
      <c r="C39" s="50" t="s">
        <v>12928</v>
      </c>
      <c r="D39" s="50" t="s">
        <v>400</v>
      </c>
      <c r="G39" s="50" t="s">
        <v>12677</v>
      </c>
      <c r="J39" s="50" t="s">
        <v>12677</v>
      </c>
    </row>
    <row r="40" spans="1:10">
      <c r="A40" s="50" t="s">
        <v>12927</v>
      </c>
      <c r="B40" s="50" t="s">
        <v>12927</v>
      </c>
      <c r="C40" s="50" t="s">
        <v>12926</v>
      </c>
      <c r="D40" s="50" t="s">
        <v>12345</v>
      </c>
      <c r="G40" s="50" t="s">
        <v>12677</v>
      </c>
      <c r="J40" s="50" t="s">
        <v>12677</v>
      </c>
    </row>
    <row r="41" spans="1:10">
      <c r="A41" s="50" t="s">
        <v>12925</v>
      </c>
      <c r="B41" s="50" t="s">
        <v>12925</v>
      </c>
      <c r="C41" s="50" t="s">
        <v>12924</v>
      </c>
      <c r="D41" s="50" t="s">
        <v>12345</v>
      </c>
      <c r="G41" s="50" t="s">
        <v>12677</v>
      </c>
      <c r="J41" s="50" t="s">
        <v>12677</v>
      </c>
    </row>
    <row r="42" spans="1:10">
      <c r="A42" s="50" t="s">
        <v>12923</v>
      </c>
      <c r="B42" s="50" t="s">
        <v>12923</v>
      </c>
      <c r="D42" s="50" t="s">
        <v>12345</v>
      </c>
      <c r="G42" s="50" t="s">
        <v>12677</v>
      </c>
      <c r="J42" s="50" t="s">
        <v>12677</v>
      </c>
    </row>
    <row r="43" spans="1:10">
      <c r="A43" s="50" t="s">
        <v>12922</v>
      </c>
      <c r="B43" s="50" t="s">
        <v>12922</v>
      </c>
      <c r="C43" s="50" t="s">
        <v>12921</v>
      </c>
      <c r="D43" s="50" t="s">
        <v>12345</v>
      </c>
      <c r="G43" s="50" t="s">
        <v>12677</v>
      </c>
      <c r="J43" s="50" t="s">
        <v>12677</v>
      </c>
    </row>
    <row r="44" spans="1:10">
      <c r="A44" s="50" t="s">
        <v>12920</v>
      </c>
      <c r="B44" s="50" t="s">
        <v>12919</v>
      </c>
      <c r="D44" s="50" t="s">
        <v>12345</v>
      </c>
      <c r="G44" s="50" t="s">
        <v>12677</v>
      </c>
      <c r="J44" s="50" t="s">
        <v>12677</v>
      </c>
    </row>
    <row r="45" spans="1:10">
      <c r="A45" s="50" t="s">
        <v>12918</v>
      </c>
      <c r="B45" s="50" t="s">
        <v>12917</v>
      </c>
      <c r="D45" s="50" t="s">
        <v>275</v>
      </c>
      <c r="G45" s="50" t="s">
        <v>12677</v>
      </c>
      <c r="J45" s="50" t="s">
        <v>12677</v>
      </c>
    </row>
    <row r="46" spans="1:10">
      <c r="A46" s="50" t="s">
        <v>12916</v>
      </c>
      <c r="B46" s="50" t="s">
        <v>12915</v>
      </c>
      <c r="C46" s="50" t="s">
        <v>12914</v>
      </c>
      <c r="D46" s="50" t="s">
        <v>626</v>
      </c>
      <c r="G46" s="50" t="s">
        <v>12677</v>
      </c>
      <c r="J46" s="50" t="s">
        <v>12677</v>
      </c>
    </row>
    <row r="47" spans="1:10">
      <c r="A47" s="50" t="s">
        <v>12913</v>
      </c>
      <c r="B47" s="50" t="s">
        <v>2767</v>
      </c>
      <c r="C47" s="50" t="s">
        <v>12912</v>
      </c>
      <c r="D47" s="50" t="s">
        <v>760</v>
      </c>
      <c r="G47" s="50" t="s">
        <v>12677</v>
      </c>
      <c r="J47" s="50" t="s">
        <v>12677</v>
      </c>
    </row>
    <row r="48" spans="1:10">
      <c r="A48" s="50" t="s">
        <v>12911</v>
      </c>
      <c r="B48" s="50" t="s">
        <v>12910</v>
      </c>
      <c r="D48" s="50" t="s">
        <v>731</v>
      </c>
      <c r="G48" s="50" t="s">
        <v>12677</v>
      </c>
      <c r="J48" s="50" t="s">
        <v>12677</v>
      </c>
    </row>
    <row r="49" spans="1:10">
      <c r="A49" s="50" t="s">
        <v>12909</v>
      </c>
      <c r="B49" s="50" t="s">
        <v>12909</v>
      </c>
      <c r="C49" s="50" t="s">
        <v>12908</v>
      </c>
      <c r="D49" s="50" t="s">
        <v>12345</v>
      </c>
      <c r="G49" s="50" t="s">
        <v>12677</v>
      </c>
      <c r="J49" s="50" t="s">
        <v>12677</v>
      </c>
    </row>
    <row r="50" spans="1:10">
      <c r="A50" s="50" t="s">
        <v>12907</v>
      </c>
      <c r="B50" s="50" t="s">
        <v>12907</v>
      </c>
      <c r="C50" s="50" t="s">
        <v>12906</v>
      </c>
      <c r="D50" s="50" t="s">
        <v>12345</v>
      </c>
      <c r="G50" s="50" t="s">
        <v>12677</v>
      </c>
      <c r="J50" s="50" t="s">
        <v>12677</v>
      </c>
    </row>
    <row r="51" spans="1:10">
      <c r="A51" s="50" t="s">
        <v>12905</v>
      </c>
      <c r="B51" s="50" t="s">
        <v>12905</v>
      </c>
      <c r="D51" s="50" t="s">
        <v>12345</v>
      </c>
      <c r="G51" s="50" t="s">
        <v>12677</v>
      </c>
      <c r="J51" s="50" t="s">
        <v>12677</v>
      </c>
    </row>
    <row r="52" spans="1:10">
      <c r="A52" s="50" t="s">
        <v>12904</v>
      </c>
      <c r="B52" s="50" t="s">
        <v>12904</v>
      </c>
      <c r="C52" s="50" t="s">
        <v>12903</v>
      </c>
      <c r="D52" s="50" t="s">
        <v>12345</v>
      </c>
      <c r="G52" s="50" t="s">
        <v>12677</v>
      </c>
      <c r="J52" s="50" t="s">
        <v>12677</v>
      </c>
    </row>
    <row r="53" spans="1:10">
      <c r="A53" s="50" t="s">
        <v>12902</v>
      </c>
      <c r="B53" s="50" t="s">
        <v>12902</v>
      </c>
      <c r="D53" s="50" t="s">
        <v>225</v>
      </c>
      <c r="G53" s="50" t="s">
        <v>12677</v>
      </c>
      <c r="J53" s="50" t="s">
        <v>12677</v>
      </c>
    </row>
    <row r="54" spans="1:10">
      <c r="A54" s="50" t="s">
        <v>12901</v>
      </c>
      <c r="B54" s="50" t="s">
        <v>12901</v>
      </c>
      <c r="C54" s="50" t="s">
        <v>12900</v>
      </c>
      <c r="D54" s="50" t="s">
        <v>12345</v>
      </c>
      <c r="G54" s="50" t="s">
        <v>12677</v>
      </c>
      <c r="J54" s="50" t="s">
        <v>12677</v>
      </c>
    </row>
    <row r="55" spans="1:10">
      <c r="A55" s="50" t="s">
        <v>12899</v>
      </c>
      <c r="B55" s="50" t="s">
        <v>12899</v>
      </c>
      <c r="C55" s="50" t="s">
        <v>12898</v>
      </c>
      <c r="D55" s="50" t="s">
        <v>12345</v>
      </c>
      <c r="G55" s="50" t="s">
        <v>12677</v>
      </c>
      <c r="J55" s="50" t="s">
        <v>12677</v>
      </c>
    </row>
    <row r="56" spans="1:10">
      <c r="A56" s="50" t="s">
        <v>12897</v>
      </c>
      <c r="B56" s="50" t="s">
        <v>12897</v>
      </c>
      <c r="C56" s="50" t="s">
        <v>12896</v>
      </c>
      <c r="D56" s="50" t="s">
        <v>12345</v>
      </c>
      <c r="G56" s="50" t="s">
        <v>12677</v>
      </c>
      <c r="J56" s="50" t="s">
        <v>12677</v>
      </c>
    </row>
    <row r="57" spans="1:10">
      <c r="A57" s="50" t="s">
        <v>12895</v>
      </c>
      <c r="B57" s="50" t="s">
        <v>12895</v>
      </c>
      <c r="C57" s="50" t="s">
        <v>12894</v>
      </c>
      <c r="D57" s="50" t="s">
        <v>12345</v>
      </c>
      <c r="G57" s="50" t="s">
        <v>12677</v>
      </c>
      <c r="J57" s="50" t="s">
        <v>12677</v>
      </c>
    </row>
    <row r="58" spans="1:10">
      <c r="A58" s="50" t="s">
        <v>12893</v>
      </c>
      <c r="B58" s="50" t="s">
        <v>12893</v>
      </c>
      <c r="C58" s="50" t="s">
        <v>12892</v>
      </c>
      <c r="D58" s="50" t="s">
        <v>12345</v>
      </c>
      <c r="G58" s="50" t="s">
        <v>12677</v>
      </c>
      <c r="J58" s="50" t="s">
        <v>12677</v>
      </c>
    </row>
    <row r="59" spans="1:10">
      <c r="A59" s="50" t="s">
        <v>12891</v>
      </c>
      <c r="B59" s="50" t="s">
        <v>12890</v>
      </c>
      <c r="D59" s="50" t="s">
        <v>12345</v>
      </c>
      <c r="G59" s="50" t="s">
        <v>12677</v>
      </c>
      <c r="J59" s="50" t="s">
        <v>12677</v>
      </c>
    </row>
    <row r="60" spans="1:10">
      <c r="A60" s="50" t="s">
        <v>12889</v>
      </c>
      <c r="B60" s="50" t="s">
        <v>12888</v>
      </c>
      <c r="D60" s="50" t="s">
        <v>12887</v>
      </c>
      <c r="G60" s="50" t="s">
        <v>12677</v>
      </c>
      <c r="J60" s="50" t="s">
        <v>12677</v>
      </c>
    </row>
    <row r="61" spans="1:10">
      <c r="A61" s="50" t="s">
        <v>12886</v>
      </c>
      <c r="B61" s="50" t="s">
        <v>2284</v>
      </c>
      <c r="C61" s="50" t="s">
        <v>12885</v>
      </c>
      <c r="D61" s="50" t="s">
        <v>363</v>
      </c>
      <c r="G61" s="50" t="s">
        <v>12677</v>
      </c>
      <c r="J61" s="50" t="s">
        <v>12677</v>
      </c>
    </row>
    <row r="62" spans="1:10">
      <c r="A62" s="50" t="s">
        <v>12884</v>
      </c>
      <c r="B62" s="50" t="s">
        <v>12884</v>
      </c>
      <c r="C62" s="50" t="s">
        <v>12883</v>
      </c>
      <c r="D62" s="50" t="s">
        <v>12345</v>
      </c>
      <c r="G62" s="50" t="s">
        <v>12677</v>
      </c>
      <c r="J62" s="50" t="s">
        <v>12677</v>
      </c>
    </row>
    <row r="63" spans="1:10">
      <c r="A63" s="50" t="s">
        <v>12882</v>
      </c>
      <c r="B63" s="50" t="s">
        <v>12882</v>
      </c>
      <c r="C63" s="50" t="s">
        <v>12881</v>
      </c>
      <c r="D63" s="50" t="s">
        <v>12345</v>
      </c>
      <c r="G63" s="50" t="s">
        <v>12677</v>
      </c>
      <c r="J63" s="50" t="s">
        <v>12677</v>
      </c>
    </row>
    <row r="64" spans="1:10">
      <c r="A64" s="50" t="s">
        <v>12880</v>
      </c>
      <c r="B64" s="50" t="s">
        <v>12880</v>
      </c>
      <c r="D64" s="50" t="s">
        <v>12345</v>
      </c>
      <c r="G64" s="50" t="s">
        <v>12677</v>
      </c>
      <c r="J64" s="50" t="s">
        <v>12677</v>
      </c>
    </row>
    <row r="65" spans="1:10">
      <c r="A65" s="50" t="s">
        <v>12879</v>
      </c>
      <c r="B65" s="50" t="s">
        <v>12879</v>
      </c>
      <c r="C65" s="50" t="s">
        <v>12878</v>
      </c>
      <c r="D65" s="50" t="s">
        <v>12345</v>
      </c>
      <c r="G65" s="50" t="s">
        <v>12677</v>
      </c>
      <c r="J65" s="50" t="s">
        <v>12677</v>
      </c>
    </row>
    <row r="66" spans="1:10">
      <c r="A66" s="50" t="s">
        <v>12877</v>
      </c>
      <c r="B66" s="50" t="s">
        <v>4568</v>
      </c>
      <c r="C66" s="50" t="s">
        <v>12876</v>
      </c>
      <c r="D66" s="50" t="s">
        <v>131</v>
      </c>
      <c r="G66" s="50" t="s">
        <v>12677</v>
      </c>
      <c r="J66" s="50" t="s">
        <v>12677</v>
      </c>
    </row>
    <row r="67" spans="1:10">
      <c r="A67" s="50" t="s">
        <v>12875</v>
      </c>
      <c r="B67" s="50" t="s">
        <v>12875</v>
      </c>
      <c r="D67" s="50" t="s">
        <v>12345</v>
      </c>
      <c r="G67" s="50" t="s">
        <v>12677</v>
      </c>
      <c r="J67" s="50" t="s">
        <v>12677</v>
      </c>
    </row>
    <row r="68" spans="1:10">
      <c r="A68" s="50" t="s">
        <v>12874</v>
      </c>
      <c r="B68" s="50" t="s">
        <v>12874</v>
      </c>
      <c r="D68" s="50" t="s">
        <v>1512</v>
      </c>
      <c r="G68" s="50" t="s">
        <v>12677</v>
      </c>
      <c r="J68" s="50" t="s">
        <v>12677</v>
      </c>
    </row>
    <row r="69" spans="1:10">
      <c r="A69" s="50" t="s">
        <v>12873</v>
      </c>
      <c r="B69" s="50" t="s">
        <v>12873</v>
      </c>
      <c r="C69" s="50" t="s">
        <v>12872</v>
      </c>
      <c r="D69" s="50" t="s">
        <v>12345</v>
      </c>
      <c r="G69" s="50" t="s">
        <v>12677</v>
      </c>
      <c r="J69" s="50" t="s">
        <v>12677</v>
      </c>
    </row>
    <row r="70" spans="1:10">
      <c r="A70" s="50" t="s">
        <v>12871</v>
      </c>
      <c r="B70" s="50" t="s">
        <v>12871</v>
      </c>
      <c r="C70" s="50" t="s">
        <v>12870</v>
      </c>
      <c r="D70" s="50" t="s">
        <v>12345</v>
      </c>
      <c r="G70" s="50" t="s">
        <v>12677</v>
      </c>
      <c r="J70" s="50" t="s">
        <v>12677</v>
      </c>
    </row>
    <row r="71" spans="1:10">
      <c r="A71" s="50" t="s">
        <v>12869</v>
      </c>
      <c r="B71" s="50" t="s">
        <v>12869</v>
      </c>
      <c r="C71" s="50" t="s">
        <v>12868</v>
      </c>
      <c r="D71" s="50" t="s">
        <v>12345</v>
      </c>
      <c r="G71" s="50" t="s">
        <v>12677</v>
      </c>
      <c r="J71" s="50" t="s">
        <v>12677</v>
      </c>
    </row>
    <row r="72" spans="1:10">
      <c r="A72" s="50" t="s">
        <v>12867</v>
      </c>
      <c r="B72" s="50" t="s">
        <v>4465</v>
      </c>
      <c r="C72" s="50" t="s">
        <v>12866</v>
      </c>
      <c r="D72" s="50" t="s">
        <v>534</v>
      </c>
      <c r="G72" s="50" t="s">
        <v>12677</v>
      </c>
      <c r="J72" s="50" t="s">
        <v>12677</v>
      </c>
    </row>
    <row r="73" spans="1:10">
      <c r="A73" s="50" t="s">
        <v>12865</v>
      </c>
      <c r="B73" s="50" t="s">
        <v>12865</v>
      </c>
      <c r="C73" s="50" t="s">
        <v>12864</v>
      </c>
      <c r="D73" s="50" t="s">
        <v>12345</v>
      </c>
      <c r="G73" s="50" t="s">
        <v>12677</v>
      </c>
      <c r="J73" s="50" t="s">
        <v>12677</v>
      </c>
    </row>
    <row r="74" spans="1:10">
      <c r="A74" s="50" t="s">
        <v>12863</v>
      </c>
      <c r="B74" s="50" t="s">
        <v>12863</v>
      </c>
      <c r="C74" s="50" t="s">
        <v>12862</v>
      </c>
      <c r="D74" s="50" t="s">
        <v>12345</v>
      </c>
      <c r="G74" s="50" t="s">
        <v>12677</v>
      </c>
      <c r="J74" s="50" t="s">
        <v>12677</v>
      </c>
    </row>
    <row r="75" spans="1:10">
      <c r="A75" s="50" t="s">
        <v>12861</v>
      </c>
      <c r="B75" s="50" t="s">
        <v>4928</v>
      </c>
      <c r="C75" s="50" t="s">
        <v>12860</v>
      </c>
      <c r="D75" s="50" t="s">
        <v>418</v>
      </c>
      <c r="G75" s="50" t="s">
        <v>12677</v>
      </c>
      <c r="J75" s="50" t="s">
        <v>12677</v>
      </c>
    </row>
    <row r="76" spans="1:10">
      <c r="A76" s="50" t="s">
        <v>12859</v>
      </c>
      <c r="B76" s="50" t="s">
        <v>4600</v>
      </c>
      <c r="D76" s="50" t="s">
        <v>400</v>
      </c>
      <c r="G76" s="50" t="s">
        <v>12677</v>
      </c>
      <c r="J76" s="50" t="s">
        <v>12677</v>
      </c>
    </row>
    <row r="77" spans="1:10">
      <c r="A77" s="50" t="s">
        <v>12858</v>
      </c>
      <c r="B77" s="50" t="s">
        <v>12858</v>
      </c>
      <c r="C77" s="50" t="s">
        <v>12857</v>
      </c>
      <c r="D77" s="50" t="s">
        <v>12345</v>
      </c>
      <c r="G77" s="50" t="s">
        <v>12677</v>
      </c>
      <c r="J77" s="50" t="s">
        <v>12677</v>
      </c>
    </row>
    <row r="78" spans="1:10">
      <c r="A78" s="50" t="s">
        <v>12856</v>
      </c>
      <c r="B78" s="50" t="s">
        <v>12856</v>
      </c>
      <c r="C78" s="50" t="s">
        <v>12855</v>
      </c>
      <c r="D78" s="50" t="s">
        <v>12345</v>
      </c>
      <c r="G78" s="50" t="s">
        <v>12677</v>
      </c>
      <c r="J78" s="50" t="s">
        <v>12677</v>
      </c>
    </row>
    <row r="79" spans="1:10">
      <c r="A79" s="50" t="s">
        <v>12854</v>
      </c>
      <c r="B79" s="50" t="s">
        <v>12854</v>
      </c>
      <c r="C79" s="50" t="s">
        <v>12853</v>
      </c>
      <c r="D79" s="50" t="s">
        <v>12345</v>
      </c>
      <c r="G79" s="50" t="s">
        <v>12677</v>
      </c>
      <c r="J79" s="50" t="s">
        <v>12677</v>
      </c>
    </row>
    <row r="80" spans="1:10">
      <c r="A80" s="50" t="s">
        <v>12852</v>
      </c>
      <c r="B80" s="50" t="s">
        <v>12852</v>
      </c>
      <c r="D80" s="50" t="s">
        <v>12345</v>
      </c>
      <c r="G80" s="50" t="s">
        <v>12677</v>
      </c>
      <c r="J80" s="50" t="s">
        <v>12677</v>
      </c>
    </row>
    <row r="81" spans="1:10">
      <c r="A81" s="50" t="s">
        <v>12851</v>
      </c>
      <c r="B81" s="50" t="s">
        <v>12851</v>
      </c>
      <c r="C81" s="50" t="s">
        <v>12850</v>
      </c>
      <c r="D81" s="50" t="s">
        <v>12345</v>
      </c>
      <c r="G81" s="50" t="s">
        <v>12677</v>
      </c>
      <c r="J81" s="50" t="s">
        <v>12677</v>
      </c>
    </row>
    <row r="82" spans="1:10">
      <c r="A82" s="50" t="s">
        <v>12849</v>
      </c>
      <c r="B82" s="50" t="s">
        <v>12849</v>
      </c>
      <c r="D82" s="50" t="s">
        <v>512</v>
      </c>
      <c r="G82" s="50" t="s">
        <v>12677</v>
      </c>
      <c r="J82" s="50" t="s">
        <v>12677</v>
      </c>
    </row>
    <row r="83" spans="1:10">
      <c r="A83" s="50" t="s">
        <v>12848</v>
      </c>
      <c r="B83" s="50" t="s">
        <v>12847</v>
      </c>
      <c r="D83" s="50" t="s">
        <v>829</v>
      </c>
      <c r="G83" s="50" t="s">
        <v>12677</v>
      </c>
      <c r="J83" s="50" t="s">
        <v>12677</v>
      </c>
    </row>
    <row r="84" spans="1:10">
      <c r="A84" s="50" t="s">
        <v>12846</v>
      </c>
      <c r="B84" s="50" t="s">
        <v>12846</v>
      </c>
      <c r="C84" s="50" t="s">
        <v>12845</v>
      </c>
      <c r="D84" s="50" t="s">
        <v>12345</v>
      </c>
      <c r="G84" s="50" t="s">
        <v>12677</v>
      </c>
      <c r="J84" s="50" t="s">
        <v>12677</v>
      </c>
    </row>
    <row r="85" spans="1:10">
      <c r="A85" s="50" t="s">
        <v>12844</v>
      </c>
      <c r="B85" s="50" t="s">
        <v>12843</v>
      </c>
      <c r="D85" s="50" t="s">
        <v>12842</v>
      </c>
      <c r="G85" s="50" t="s">
        <v>12677</v>
      </c>
      <c r="J85" s="50" t="s">
        <v>12677</v>
      </c>
    </row>
    <row r="86" spans="1:10">
      <c r="A86" s="50" t="s">
        <v>12841</v>
      </c>
      <c r="B86" s="50" t="s">
        <v>12841</v>
      </c>
      <c r="D86" s="50" t="s">
        <v>12345</v>
      </c>
      <c r="G86" s="50" t="s">
        <v>12677</v>
      </c>
      <c r="J86" s="50" t="s">
        <v>12677</v>
      </c>
    </row>
    <row r="87" spans="1:10">
      <c r="A87" s="50" t="s">
        <v>12840</v>
      </c>
      <c r="B87" s="50" t="s">
        <v>12840</v>
      </c>
      <c r="C87" s="50" t="s">
        <v>12839</v>
      </c>
      <c r="D87" s="50" t="s">
        <v>12345</v>
      </c>
      <c r="G87" s="50" t="s">
        <v>12677</v>
      </c>
      <c r="J87" s="50" t="s">
        <v>12677</v>
      </c>
    </row>
    <row r="88" spans="1:10">
      <c r="A88" s="50" t="s">
        <v>12838</v>
      </c>
      <c r="B88" s="50" t="s">
        <v>5041</v>
      </c>
      <c r="C88" s="50" t="s">
        <v>12837</v>
      </c>
      <c r="D88" s="50" t="s">
        <v>12340</v>
      </c>
      <c r="G88" s="50" t="s">
        <v>12677</v>
      </c>
      <c r="J88" s="50" t="s">
        <v>12677</v>
      </c>
    </row>
    <row r="89" spans="1:10">
      <c r="A89" s="50" t="s">
        <v>12836</v>
      </c>
      <c r="B89" s="50" t="s">
        <v>2560</v>
      </c>
      <c r="C89" s="50" t="s">
        <v>12835</v>
      </c>
      <c r="D89" s="50" t="s">
        <v>1896</v>
      </c>
      <c r="G89" s="50" t="s">
        <v>12677</v>
      </c>
      <c r="J89" s="50" t="s">
        <v>12677</v>
      </c>
    </row>
    <row r="90" spans="1:10">
      <c r="A90" s="50" t="s">
        <v>12834</v>
      </c>
      <c r="B90" s="50" t="s">
        <v>12834</v>
      </c>
      <c r="C90" s="50" t="s">
        <v>12833</v>
      </c>
      <c r="D90" s="50" t="s">
        <v>731</v>
      </c>
      <c r="G90" s="50" t="s">
        <v>12677</v>
      </c>
      <c r="J90" s="50" t="s">
        <v>12677</v>
      </c>
    </row>
    <row r="91" spans="1:10">
      <c r="A91" s="50" t="s">
        <v>12832</v>
      </c>
      <c r="B91" s="50" t="s">
        <v>12832</v>
      </c>
      <c r="D91" s="50" t="s">
        <v>12345</v>
      </c>
      <c r="G91" s="50" t="s">
        <v>12677</v>
      </c>
      <c r="J91" s="50" t="s">
        <v>12677</v>
      </c>
    </row>
    <row r="92" spans="1:10">
      <c r="A92" s="50" t="s">
        <v>12831</v>
      </c>
      <c r="B92" s="50" t="s">
        <v>12831</v>
      </c>
      <c r="C92" s="50" t="s">
        <v>12830</v>
      </c>
      <c r="D92" s="50" t="s">
        <v>12345</v>
      </c>
      <c r="G92" s="50" t="s">
        <v>12677</v>
      </c>
      <c r="J92" s="50" t="s">
        <v>12677</v>
      </c>
    </row>
    <row r="93" spans="1:10">
      <c r="A93" s="50" t="s">
        <v>12829</v>
      </c>
      <c r="B93" s="50" t="s">
        <v>154</v>
      </c>
      <c r="C93" s="50" t="s">
        <v>12828</v>
      </c>
      <c r="D93" s="50" t="s">
        <v>214</v>
      </c>
      <c r="G93" s="50" t="s">
        <v>12677</v>
      </c>
      <c r="J93" s="50" t="s">
        <v>12677</v>
      </c>
    </row>
    <row r="94" spans="1:10">
      <c r="A94" s="50" t="s">
        <v>12827</v>
      </c>
      <c r="B94" s="50" t="s">
        <v>12827</v>
      </c>
      <c r="C94" s="50" t="s">
        <v>12826</v>
      </c>
      <c r="D94" s="50" t="s">
        <v>138</v>
      </c>
      <c r="G94" s="50" t="s">
        <v>12677</v>
      </c>
      <c r="J94" s="50" t="s">
        <v>12677</v>
      </c>
    </row>
    <row r="95" spans="1:10">
      <c r="A95" s="50" t="s">
        <v>12825</v>
      </c>
      <c r="B95" s="50" t="s">
        <v>12825</v>
      </c>
      <c r="C95" s="50" t="s">
        <v>12824</v>
      </c>
      <c r="D95" s="50" t="s">
        <v>12345</v>
      </c>
      <c r="G95" s="50" t="s">
        <v>12677</v>
      </c>
      <c r="J95" s="50" t="s">
        <v>12677</v>
      </c>
    </row>
    <row r="96" spans="1:10">
      <c r="A96" s="50" t="s">
        <v>12823</v>
      </c>
      <c r="B96" s="50" t="s">
        <v>12823</v>
      </c>
      <c r="C96" s="50" t="s">
        <v>12822</v>
      </c>
      <c r="D96" s="50" t="s">
        <v>12345</v>
      </c>
      <c r="G96" s="50" t="s">
        <v>12677</v>
      </c>
      <c r="J96" s="50" t="s">
        <v>12677</v>
      </c>
    </row>
    <row r="97" spans="1:10">
      <c r="A97" s="50" t="s">
        <v>12821</v>
      </c>
      <c r="B97" s="50" t="s">
        <v>12821</v>
      </c>
      <c r="C97" s="50" t="s">
        <v>12820</v>
      </c>
      <c r="D97" s="50" t="s">
        <v>12345</v>
      </c>
      <c r="G97" s="50" t="s">
        <v>12677</v>
      </c>
      <c r="J97" s="50" t="s">
        <v>12677</v>
      </c>
    </row>
    <row r="98" spans="1:10">
      <c r="A98" s="50" t="s">
        <v>12819</v>
      </c>
      <c r="B98" s="50" t="s">
        <v>12819</v>
      </c>
      <c r="C98" s="50" t="s">
        <v>12818</v>
      </c>
      <c r="D98" s="50" t="s">
        <v>12345</v>
      </c>
      <c r="G98" s="50" t="s">
        <v>12677</v>
      </c>
      <c r="J98" s="50" t="s">
        <v>12677</v>
      </c>
    </row>
    <row r="99" spans="1:10">
      <c r="A99" s="50" t="s">
        <v>12817</v>
      </c>
      <c r="B99" s="50" t="s">
        <v>12817</v>
      </c>
      <c r="C99" s="50" t="s">
        <v>12816</v>
      </c>
      <c r="D99" s="50" t="s">
        <v>12345</v>
      </c>
      <c r="G99" s="50" t="s">
        <v>12677</v>
      </c>
      <c r="J99" s="50" t="s">
        <v>12677</v>
      </c>
    </row>
    <row r="100" spans="1:10">
      <c r="A100" s="50" t="s">
        <v>12815</v>
      </c>
      <c r="B100" s="50" t="s">
        <v>12814</v>
      </c>
      <c r="D100" s="50" t="s">
        <v>465</v>
      </c>
      <c r="G100" s="50" t="s">
        <v>12677</v>
      </c>
      <c r="J100" s="50" t="s">
        <v>12677</v>
      </c>
    </row>
    <row r="101" spans="1:10">
      <c r="A101" s="50" t="s">
        <v>12813</v>
      </c>
      <c r="B101" s="50" t="s">
        <v>12812</v>
      </c>
      <c r="D101" s="50" t="s">
        <v>12811</v>
      </c>
      <c r="G101" s="50" t="s">
        <v>12677</v>
      </c>
      <c r="J101" s="50" t="s">
        <v>12677</v>
      </c>
    </row>
    <row r="102" spans="1:10">
      <c r="A102" s="50" t="s">
        <v>12810</v>
      </c>
      <c r="B102" s="50" t="s">
        <v>12809</v>
      </c>
      <c r="C102" s="50" t="s">
        <v>12808</v>
      </c>
      <c r="D102" s="50" t="s">
        <v>12345</v>
      </c>
      <c r="G102" s="50" t="s">
        <v>12677</v>
      </c>
      <c r="J102" s="50" t="s">
        <v>12677</v>
      </c>
    </row>
    <row r="103" spans="1:10">
      <c r="A103" s="50" t="s">
        <v>12807</v>
      </c>
      <c r="B103" s="50" t="s">
        <v>12807</v>
      </c>
      <c r="C103" s="50" t="s">
        <v>12806</v>
      </c>
      <c r="D103" s="50" t="s">
        <v>12345</v>
      </c>
      <c r="G103" s="50" t="s">
        <v>12677</v>
      </c>
      <c r="J103" s="50" t="s">
        <v>12677</v>
      </c>
    </row>
    <row r="104" spans="1:10">
      <c r="A104" s="50" t="s">
        <v>12805</v>
      </c>
      <c r="B104" s="50" t="s">
        <v>4872</v>
      </c>
      <c r="C104" s="50" t="s">
        <v>12804</v>
      </c>
      <c r="D104" s="50" t="s">
        <v>245</v>
      </c>
      <c r="G104" s="50" t="s">
        <v>12677</v>
      </c>
      <c r="J104" s="50" t="s">
        <v>12677</v>
      </c>
    </row>
    <row r="105" spans="1:10">
      <c r="A105" s="50" t="s">
        <v>12803</v>
      </c>
      <c r="B105" s="50" t="s">
        <v>12803</v>
      </c>
      <c r="D105" s="50" t="s">
        <v>12345</v>
      </c>
      <c r="G105" s="50" t="s">
        <v>12677</v>
      </c>
      <c r="J105" s="50" t="s">
        <v>12677</v>
      </c>
    </row>
    <row r="106" spans="1:10">
      <c r="A106" s="50" t="s">
        <v>12802</v>
      </c>
      <c r="B106" s="50" t="s">
        <v>12802</v>
      </c>
      <c r="C106" s="50" t="s">
        <v>12801</v>
      </c>
      <c r="D106" s="50" t="s">
        <v>12345</v>
      </c>
      <c r="G106" s="50" t="s">
        <v>12677</v>
      </c>
      <c r="J106" s="50" t="s">
        <v>12677</v>
      </c>
    </row>
    <row r="107" spans="1:10">
      <c r="A107" s="50" t="s">
        <v>12800</v>
      </c>
      <c r="B107" s="50" t="s">
        <v>12799</v>
      </c>
      <c r="C107" s="50" t="s">
        <v>12798</v>
      </c>
      <c r="D107" s="50" t="s">
        <v>12417</v>
      </c>
      <c r="G107" s="50" t="s">
        <v>12677</v>
      </c>
      <c r="J107" s="50" t="s">
        <v>12677</v>
      </c>
    </row>
    <row r="108" spans="1:10">
      <c r="A108" s="50" t="s">
        <v>12797</v>
      </c>
      <c r="B108" s="50" t="s">
        <v>2030</v>
      </c>
      <c r="C108" s="50" t="s">
        <v>12796</v>
      </c>
      <c r="D108" s="50" t="s">
        <v>131</v>
      </c>
      <c r="G108" s="50" t="s">
        <v>12677</v>
      </c>
      <c r="J108" s="50" t="s">
        <v>12677</v>
      </c>
    </row>
    <row r="109" spans="1:10">
      <c r="A109" s="50" t="s">
        <v>12795</v>
      </c>
      <c r="B109" s="50" t="s">
        <v>4804</v>
      </c>
      <c r="C109" s="50" t="s">
        <v>12794</v>
      </c>
      <c r="D109" s="50" t="s">
        <v>1608</v>
      </c>
      <c r="G109" s="50" t="s">
        <v>12677</v>
      </c>
      <c r="J109" s="50" t="s">
        <v>12677</v>
      </c>
    </row>
    <row r="110" spans="1:10">
      <c r="A110" s="50" t="s">
        <v>12793</v>
      </c>
      <c r="B110" s="50" t="s">
        <v>12792</v>
      </c>
      <c r="D110" s="50" t="s">
        <v>786</v>
      </c>
      <c r="G110" s="50" t="s">
        <v>12677</v>
      </c>
      <c r="J110" s="50" t="s">
        <v>12677</v>
      </c>
    </row>
    <row r="111" spans="1:10">
      <c r="A111" s="50" t="s">
        <v>12791</v>
      </c>
      <c r="B111" s="50" t="s">
        <v>12791</v>
      </c>
      <c r="C111" s="50" t="s">
        <v>12790</v>
      </c>
      <c r="D111" s="50" t="s">
        <v>12345</v>
      </c>
      <c r="G111" s="50" t="s">
        <v>12677</v>
      </c>
      <c r="J111" s="50" t="s">
        <v>12677</v>
      </c>
    </row>
    <row r="112" spans="1:10">
      <c r="A112" s="50" t="s">
        <v>12789</v>
      </c>
      <c r="B112" s="50" t="s">
        <v>12788</v>
      </c>
      <c r="D112" s="50" t="s">
        <v>1512</v>
      </c>
      <c r="G112" s="50" t="s">
        <v>12677</v>
      </c>
      <c r="J112" s="50" t="s">
        <v>12677</v>
      </c>
    </row>
    <row r="113" spans="1:10">
      <c r="A113" s="50" t="s">
        <v>12787</v>
      </c>
      <c r="B113" s="50" t="s">
        <v>12787</v>
      </c>
      <c r="C113" s="50" t="s">
        <v>12786</v>
      </c>
      <c r="D113" s="50" t="s">
        <v>12345</v>
      </c>
      <c r="G113" s="50" t="s">
        <v>12677</v>
      </c>
      <c r="J113" s="50" t="s">
        <v>12677</v>
      </c>
    </row>
    <row r="114" spans="1:10">
      <c r="A114" s="50" t="s">
        <v>12785</v>
      </c>
      <c r="B114" s="50" t="s">
        <v>12785</v>
      </c>
      <c r="C114" s="50" t="s">
        <v>12784</v>
      </c>
      <c r="D114" s="50" t="s">
        <v>12345</v>
      </c>
      <c r="G114" s="50" t="s">
        <v>12677</v>
      </c>
      <c r="J114" s="50" t="s">
        <v>12677</v>
      </c>
    </row>
    <row r="115" spans="1:10">
      <c r="A115" s="50" t="s">
        <v>12783</v>
      </c>
      <c r="B115" s="50" t="s">
        <v>12783</v>
      </c>
      <c r="C115" s="50" t="s">
        <v>12782</v>
      </c>
      <c r="D115" s="50" t="s">
        <v>12345</v>
      </c>
      <c r="G115" s="50" t="s">
        <v>12677</v>
      </c>
      <c r="J115" s="50" t="s">
        <v>12677</v>
      </c>
    </row>
    <row r="116" spans="1:10">
      <c r="A116" s="50" t="s">
        <v>12781</v>
      </c>
      <c r="B116" s="50" t="s">
        <v>12781</v>
      </c>
      <c r="C116" s="50" t="s">
        <v>12780</v>
      </c>
      <c r="D116" s="50" t="s">
        <v>12345</v>
      </c>
      <c r="G116" s="50" t="s">
        <v>12677</v>
      </c>
      <c r="J116" s="50" t="s">
        <v>12677</v>
      </c>
    </row>
    <row r="117" spans="1:10">
      <c r="A117" s="50" t="s">
        <v>12779</v>
      </c>
      <c r="B117" s="50" t="s">
        <v>12779</v>
      </c>
      <c r="C117" s="50" t="s">
        <v>12778</v>
      </c>
      <c r="D117" s="50" t="s">
        <v>12345</v>
      </c>
      <c r="G117" s="50" t="s">
        <v>12677</v>
      </c>
      <c r="J117" s="50" t="s">
        <v>12677</v>
      </c>
    </row>
    <row r="118" spans="1:10">
      <c r="A118" s="50" t="s">
        <v>12777</v>
      </c>
      <c r="B118" s="50" t="s">
        <v>2898</v>
      </c>
      <c r="C118" s="50" t="s">
        <v>12776</v>
      </c>
      <c r="D118" s="50" t="s">
        <v>418</v>
      </c>
      <c r="G118" s="50" t="s">
        <v>12677</v>
      </c>
      <c r="J118" s="50" t="s">
        <v>12677</v>
      </c>
    </row>
    <row r="119" spans="1:10">
      <c r="A119" s="50" t="s">
        <v>12775</v>
      </c>
      <c r="B119" s="50" t="s">
        <v>2687</v>
      </c>
      <c r="C119" s="50" t="s">
        <v>12774</v>
      </c>
      <c r="D119" s="50" t="s">
        <v>400</v>
      </c>
      <c r="G119" s="50" t="s">
        <v>12677</v>
      </c>
      <c r="J119" s="50" t="s">
        <v>12677</v>
      </c>
    </row>
    <row r="120" spans="1:10">
      <c r="A120" s="50" t="s">
        <v>12773</v>
      </c>
      <c r="B120" s="50" t="s">
        <v>12772</v>
      </c>
      <c r="D120" s="50" t="s">
        <v>944</v>
      </c>
      <c r="G120" s="50" t="s">
        <v>12677</v>
      </c>
      <c r="J120" s="50" t="s">
        <v>12677</v>
      </c>
    </row>
    <row r="121" spans="1:10">
      <c r="A121" s="50" t="s">
        <v>12771</v>
      </c>
      <c r="B121" s="50" t="s">
        <v>12771</v>
      </c>
      <c r="C121" s="50" t="s">
        <v>12770</v>
      </c>
      <c r="D121" s="50" t="s">
        <v>12345</v>
      </c>
      <c r="G121" s="50" t="s">
        <v>12677</v>
      </c>
      <c r="J121" s="50" t="s">
        <v>12677</v>
      </c>
    </row>
    <row r="122" spans="1:10">
      <c r="A122" s="50" t="s">
        <v>12769</v>
      </c>
      <c r="B122" s="50" t="s">
        <v>12769</v>
      </c>
      <c r="C122" s="50" t="s">
        <v>12768</v>
      </c>
      <c r="D122" s="50" t="s">
        <v>12345</v>
      </c>
      <c r="G122" s="50" t="s">
        <v>12677</v>
      </c>
      <c r="J122" s="50" t="s">
        <v>12677</v>
      </c>
    </row>
    <row r="123" spans="1:10">
      <c r="A123" s="50" t="s">
        <v>12767</v>
      </c>
      <c r="B123" s="50" t="s">
        <v>12767</v>
      </c>
      <c r="C123" s="50" t="s">
        <v>12766</v>
      </c>
      <c r="D123" s="50" t="s">
        <v>12345</v>
      </c>
      <c r="G123" s="50" t="s">
        <v>12677</v>
      </c>
      <c r="J123" s="50" t="s">
        <v>12677</v>
      </c>
    </row>
    <row r="124" spans="1:10">
      <c r="A124" s="50" t="s">
        <v>12765</v>
      </c>
      <c r="B124" s="50" t="s">
        <v>12764</v>
      </c>
      <c r="D124" s="50" t="s">
        <v>12345</v>
      </c>
      <c r="G124" s="50" t="s">
        <v>12677</v>
      </c>
      <c r="J124" s="50" t="s">
        <v>12677</v>
      </c>
    </row>
    <row r="125" spans="1:10">
      <c r="A125" s="50" t="s">
        <v>12763</v>
      </c>
      <c r="B125" s="50" t="s">
        <v>1736</v>
      </c>
      <c r="C125" s="50" t="s">
        <v>12762</v>
      </c>
      <c r="D125" s="50" t="s">
        <v>829</v>
      </c>
      <c r="G125" s="50" t="s">
        <v>12677</v>
      </c>
      <c r="J125" s="50" t="s">
        <v>12677</v>
      </c>
    </row>
    <row r="126" spans="1:10">
      <c r="A126" s="50" t="s">
        <v>12761</v>
      </c>
      <c r="B126" s="50" t="s">
        <v>12760</v>
      </c>
      <c r="D126" s="50" t="s">
        <v>12345</v>
      </c>
      <c r="G126" s="50" t="s">
        <v>12677</v>
      </c>
      <c r="J126" s="50" t="s">
        <v>12677</v>
      </c>
    </row>
    <row r="127" spans="1:10">
      <c r="A127" s="50" t="s">
        <v>12759</v>
      </c>
      <c r="B127" s="50" t="s">
        <v>12759</v>
      </c>
      <c r="C127" s="50" t="s">
        <v>12758</v>
      </c>
      <c r="D127" s="50" t="s">
        <v>12345</v>
      </c>
      <c r="G127" s="50" t="s">
        <v>12677</v>
      </c>
      <c r="J127" s="50" t="s">
        <v>12677</v>
      </c>
    </row>
    <row r="128" spans="1:10">
      <c r="A128" s="50" t="s">
        <v>12757</v>
      </c>
      <c r="B128" s="50" t="s">
        <v>12756</v>
      </c>
      <c r="D128" s="50" t="s">
        <v>12345</v>
      </c>
      <c r="G128" s="50" t="s">
        <v>12677</v>
      </c>
      <c r="J128" s="50" t="s">
        <v>12677</v>
      </c>
    </row>
    <row r="129" spans="1:10">
      <c r="A129" s="50" t="s">
        <v>12755</v>
      </c>
      <c r="B129" s="50" t="s">
        <v>12755</v>
      </c>
      <c r="C129" s="50" t="s">
        <v>12754</v>
      </c>
      <c r="D129" s="50" t="s">
        <v>12345</v>
      </c>
      <c r="G129" s="50" t="s">
        <v>12677</v>
      </c>
      <c r="J129" s="50" t="s">
        <v>12677</v>
      </c>
    </row>
    <row r="130" spans="1:10">
      <c r="A130" s="50" t="s">
        <v>12753</v>
      </c>
      <c r="B130" s="50" t="s">
        <v>1031</v>
      </c>
      <c r="C130" s="50" t="s">
        <v>12752</v>
      </c>
      <c r="D130" s="50" t="s">
        <v>1033</v>
      </c>
      <c r="G130" s="50" t="s">
        <v>12677</v>
      </c>
      <c r="J130" s="50" t="s">
        <v>12677</v>
      </c>
    </row>
    <row r="131" spans="1:10">
      <c r="A131" s="50" t="s">
        <v>12751</v>
      </c>
      <c r="B131" s="50" t="s">
        <v>12750</v>
      </c>
      <c r="D131" s="50" t="s">
        <v>12345</v>
      </c>
      <c r="G131" s="50" t="s">
        <v>12677</v>
      </c>
      <c r="J131" s="50" t="s">
        <v>12677</v>
      </c>
    </row>
    <row r="132" spans="1:10">
      <c r="A132" s="50" t="s">
        <v>12749</v>
      </c>
      <c r="B132" s="50" t="s">
        <v>12748</v>
      </c>
      <c r="D132" s="50" t="s">
        <v>12345</v>
      </c>
      <c r="G132" s="50" t="s">
        <v>12677</v>
      </c>
      <c r="J132" s="50" t="s">
        <v>12677</v>
      </c>
    </row>
    <row r="133" spans="1:10">
      <c r="A133" s="50" t="s">
        <v>12747</v>
      </c>
      <c r="B133" s="50" t="s">
        <v>12747</v>
      </c>
      <c r="C133" s="50" t="s">
        <v>12746</v>
      </c>
      <c r="D133" s="50" t="s">
        <v>214</v>
      </c>
      <c r="G133" s="50" t="s">
        <v>12677</v>
      </c>
      <c r="J133" s="50" t="s">
        <v>12677</v>
      </c>
    </row>
    <row r="134" spans="1:10">
      <c r="A134" s="50" t="s">
        <v>12745</v>
      </c>
      <c r="B134" s="50" t="s">
        <v>1947</v>
      </c>
      <c r="C134" s="50" t="s">
        <v>12744</v>
      </c>
      <c r="D134" s="50" t="s">
        <v>208</v>
      </c>
      <c r="G134" s="50" t="s">
        <v>12677</v>
      </c>
      <c r="J134" s="50" t="s">
        <v>12677</v>
      </c>
    </row>
    <row r="135" spans="1:10">
      <c r="A135" s="50" t="s">
        <v>12743</v>
      </c>
      <c r="B135" s="50" t="s">
        <v>12743</v>
      </c>
      <c r="C135" s="50" t="s">
        <v>12742</v>
      </c>
      <c r="D135" s="50" t="s">
        <v>12345</v>
      </c>
      <c r="G135" s="50" t="s">
        <v>12677</v>
      </c>
      <c r="J135" s="50" t="s">
        <v>12677</v>
      </c>
    </row>
    <row r="136" spans="1:10">
      <c r="A136" s="50" t="s">
        <v>12741</v>
      </c>
      <c r="B136" s="50" t="s">
        <v>12741</v>
      </c>
      <c r="D136" s="50" t="s">
        <v>12345</v>
      </c>
      <c r="G136" s="50" t="s">
        <v>12677</v>
      </c>
      <c r="J136" s="50" t="s">
        <v>12677</v>
      </c>
    </row>
    <row r="137" spans="1:10">
      <c r="A137" s="50" t="s">
        <v>12740</v>
      </c>
      <c r="B137" s="50" t="s">
        <v>12740</v>
      </c>
      <c r="C137" s="50" t="s">
        <v>12739</v>
      </c>
      <c r="D137" s="50" t="s">
        <v>12345</v>
      </c>
      <c r="G137" s="50" t="s">
        <v>12677</v>
      </c>
      <c r="J137" s="50" t="s">
        <v>12677</v>
      </c>
    </row>
    <row r="138" spans="1:10">
      <c r="A138" s="50" t="s">
        <v>12738</v>
      </c>
      <c r="B138" s="50" t="s">
        <v>12738</v>
      </c>
      <c r="D138" s="50" t="s">
        <v>12345</v>
      </c>
      <c r="G138" s="50" t="s">
        <v>12677</v>
      </c>
      <c r="J138" s="50" t="s">
        <v>12677</v>
      </c>
    </row>
    <row r="139" spans="1:10">
      <c r="A139" s="50" t="s">
        <v>12737</v>
      </c>
      <c r="B139" s="50" t="s">
        <v>12737</v>
      </c>
      <c r="C139" s="50" t="s">
        <v>12736</v>
      </c>
      <c r="D139" s="50" t="s">
        <v>12345</v>
      </c>
      <c r="G139" s="50" t="s">
        <v>12677</v>
      </c>
      <c r="J139" s="50" t="s">
        <v>12677</v>
      </c>
    </row>
    <row r="140" spans="1:10">
      <c r="A140" s="50" t="s">
        <v>12735</v>
      </c>
      <c r="B140" s="50" t="s">
        <v>12735</v>
      </c>
      <c r="D140" s="50" t="s">
        <v>400</v>
      </c>
      <c r="G140" s="50" t="s">
        <v>12677</v>
      </c>
      <c r="J140" s="50" t="s">
        <v>12677</v>
      </c>
    </row>
    <row r="141" spans="1:10">
      <c r="A141" s="50" t="s">
        <v>12734</v>
      </c>
      <c r="B141" s="50" t="s">
        <v>12734</v>
      </c>
      <c r="C141" s="50" t="s">
        <v>12733</v>
      </c>
      <c r="D141" s="50" t="s">
        <v>12345</v>
      </c>
      <c r="G141" s="50" t="s">
        <v>12677</v>
      </c>
      <c r="J141" s="50" t="s">
        <v>12677</v>
      </c>
    </row>
    <row r="142" spans="1:10">
      <c r="A142" s="50" t="s">
        <v>12732</v>
      </c>
      <c r="B142" s="50" t="s">
        <v>12732</v>
      </c>
      <c r="C142" s="50" t="s">
        <v>12731</v>
      </c>
      <c r="D142" s="50" t="s">
        <v>12345</v>
      </c>
      <c r="G142" s="50" t="s">
        <v>12677</v>
      </c>
      <c r="J142" s="50" t="s">
        <v>12677</v>
      </c>
    </row>
    <row r="143" spans="1:10">
      <c r="A143" s="50" t="s">
        <v>12730</v>
      </c>
      <c r="B143" s="50" t="s">
        <v>243</v>
      </c>
      <c r="C143" s="50" t="s">
        <v>12729</v>
      </c>
      <c r="D143" s="50" t="s">
        <v>245</v>
      </c>
      <c r="G143" s="50" t="s">
        <v>12677</v>
      </c>
      <c r="J143" s="50" t="s">
        <v>12677</v>
      </c>
    </row>
    <row r="144" spans="1:10">
      <c r="A144" s="50" t="s">
        <v>12728</v>
      </c>
      <c r="B144" s="50" t="s">
        <v>12728</v>
      </c>
      <c r="C144" s="50" t="s">
        <v>12727</v>
      </c>
      <c r="D144" s="50" t="s">
        <v>12345</v>
      </c>
      <c r="G144" s="50" t="s">
        <v>12677</v>
      </c>
      <c r="J144" s="50" t="s">
        <v>12677</v>
      </c>
    </row>
    <row r="145" spans="1:10">
      <c r="A145" s="50" t="s">
        <v>12726</v>
      </c>
      <c r="B145" s="50" t="s">
        <v>12726</v>
      </c>
      <c r="D145" s="50" t="s">
        <v>12345</v>
      </c>
      <c r="G145" s="50" t="s">
        <v>12677</v>
      </c>
      <c r="J145" s="50" t="s">
        <v>12677</v>
      </c>
    </row>
    <row r="146" spans="1:10">
      <c r="A146" s="50" t="s">
        <v>12725</v>
      </c>
      <c r="B146" s="50" t="s">
        <v>129</v>
      </c>
      <c r="C146" s="50" t="s">
        <v>12724</v>
      </c>
      <c r="D146" s="50" t="s">
        <v>131</v>
      </c>
      <c r="G146" s="50" t="s">
        <v>12677</v>
      </c>
      <c r="J146" s="50" t="s">
        <v>12677</v>
      </c>
    </row>
    <row r="147" spans="1:10">
      <c r="A147" s="50" t="s">
        <v>12723</v>
      </c>
      <c r="B147" s="50" t="s">
        <v>547</v>
      </c>
      <c r="C147" s="50" t="s">
        <v>12722</v>
      </c>
      <c r="D147" s="50" t="s">
        <v>549</v>
      </c>
      <c r="G147" s="50" t="s">
        <v>12677</v>
      </c>
      <c r="J147" s="50" t="s">
        <v>12677</v>
      </c>
    </row>
    <row r="148" spans="1:10">
      <c r="A148" s="50" t="s">
        <v>12721</v>
      </c>
      <c r="B148" s="50" t="s">
        <v>12720</v>
      </c>
      <c r="D148" s="50" t="s">
        <v>786</v>
      </c>
      <c r="G148" s="50" t="s">
        <v>12677</v>
      </c>
      <c r="J148" s="50" t="s">
        <v>12677</v>
      </c>
    </row>
    <row r="149" spans="1:10">
      <c r="A149" s="50" t="s">
        <v>12719</v>
      </c>
      <c r="B149" s="50" t="s">
        <v>12719</v>
      </c>
      <c r="D149" s="50" t="s">
        <v>12345</v>
      </c>
      <c r="G149" s="50" t="s">
        <v>12677</v>
      </c>
      <c r="J149" s="50" t="s">
        <v>12677</v>
      </c>
    </row>
    <row r="150" spans="1:10">
      <c r="A150" s="50" t="s">
        <v>12718</v>
      </c>
      <c r="B150" s="50" t="s">
        <v>12718</v>
      </c>
      <c r="C150" s="50" t="s">
        <v>12717</v>
      </c>
      <c r="D150" s="50" t="s">
        <v>12345</v>
      </c>
      <c r="G150" s="50" t="s">
        <v>12677</v>
      </c>
      <c r="J150" s="50" t="s">
        <v>12677</v>
      </c>
    </row>
    <row r="151" spans="1:10">
      <c r="A151" s="50" t="s">
        <v>12716</v>
      </c>
      <c r="B151" s="50" t="s">
        <v>12716</v>
      </c>
      <c r="C151" s="50" t="s">
        <v>12715</v>
      </c>
      <c r="D151" s="50" t="s">
        <v>12345</v>
      </c>
      <c r="G151" s="50" t="s">
        <v>12677</v>
      </c>
      <c r="J151" s="50" t="s">
        <v>12677</v>
      </c>
    </row>
    <row r="152" spans="1:10">
      <c r="A152" s="50" t="s">
        <v>12714</v>
      </c>
      <c r="B152" s="50" t="s">
        <v>12714</v>
      </c>
      <c r="C152" s="50" t="s">
        <v>12713</v>
      </c>
      <c r="D152" s="50" t="s">
        <v>12345</v>
      </c>
      <c r="G152" s="50" t="s">
        <v>12677</v>
      </c>
      <c r="J152" s="50" t="s">
        <v>12677</v>
      </c>
    </row>
    <row r="153" spans="1:10">
      <c r="A153" s="50" t="s">
        <v>12712</v>
      </c>
      <c r="B153" s="50" t="s">
        <v>4713</v>
      </c>
      <c r="C153" s="50" t="s">
        <v>12711</v>
      </c>
      <c r="D153" s="50" t="s">
        <v>1565</v>
      </c>
      <c r="G153" s="50" t="s">
        <v>12677</v>
      </c>
      <c r="J153" s="50" t="s">
        <v>12677</v>
      </c>
    </row>
    <row r="154" spans="1:10">
      <c r="A154" s="50" t="s">
        <v>12710</v>
      </c>
      <c r="B154" s="50" t="s">
        <v>12710</v>
      </c>
      <c r="C154" s="50" t="s">
        <v>12709</v>
      </c>
      <c r="D154" s="50" t="s">
        <v>12345</v>
      </c>
      <c r="G154" s="50" t="s">
        <v>12677</v>
      </c>
      <c r="J154" s="50" t="s">
        <v>12677</v>
      </c>
    </row>
    <row r="155" spans="1:10">
      <c r="A155" s="50" t="s">
        <v>12708</v>
      </c>
      <c r="B155" s="50" t="s">
        <v>12707</v>
      </c>
      <c r="D155" s="50" t="s">
        <v>737</v>
      </c>
      <c r="G155" s="50" t="s">
        <v>12677</v>
      </c>
      <c r="J155" s="50" t="s">
        <v>12677</v>
      </c>
    </row>
    <row r="156" spans="1:10">
      <c r="A156" s="50" t="s">
        <v>12706</v>
      </c>
      <c r="B156" s="50" t="s">
        <v>12706</v>
      </c>
      <c r="D156" s="50" t="s">
        <v>853</v>
      </c>
      <c r="G156" s="50" t="s">
        <v>12677</v>
      </c>
      <c r="J156" s="50" t="s">
        <v>12677</v>
      </c>
    </row>
    <row r="157" spans="1:10">
      <c r="A157" s="50" t="s">
        <v>12705</v>
      </c>
      <c r="B157" s="50" t="s">
        <v>12705</v>
      </c>
      <c r="C157" s="50" t="s">
        <v>12704</v>
      </c>
      <c r="D157" s="50" t="s">
        <v>12345</v>
      </c>
      <c r="G157" s="50" t="s">
        <v>12677</v>
      </c>
      <c r="J157" s="50" t="s">
        <v>12677</v>
      </c>
    </row>
    <row r="158" spans="1:10">
      <c r="A158" s="50" t="s">
        <v>12703</v>
      </c>
      <c r="B158" s="50" t="s">
        <v>12703</v>
      </c>
      <c r="C158" s="50" t="s">
        <v>12702</v>
      </c>
      <c r="D158" s="50" t="s">
        <v>12345</v>
      </c>
      <c r="G158" s="50" t="s">
        <v>12677</v>
      </c>
      <c r="J158" s="50" t="s">
        <v>12677</v>
      </c>
    </row>
    <row r="159" spans="1:10">
      <c r="A159" s="50" t="s">
        <v>12701</v>
      </c>
      <c r="B159" s="50" t="s">
        <v>410</v>
      </c>
      <c r="C159" s="50" t="s">
        <v>12700</v>
      </c>
      <c r="D159" s="50" t="s">
        <v>412</v>
      </c>
      <c r="G159" s="50" t="s">
        <v>12677</v>
      </c>
      <c r="J159" s="50" t="s">
        <v>12677</v>
      </c>
    </row>
    <row r="160" spans="1:10">
      <c r="A160" s="50" t="s">
        <v>12699</v>
      </c>
      <c r="B160" s="50" t="s">
        <v>12699</v>
      </c>
      <c r="C160" s="50" t="s">
        <v>12698</v>
      </c>
      <c r="D160" s="50" t="s">
        <v>12345</v>
      </c>
      <c r="G160" s="50" t="s">
        <v>12677</v>
      </c>
      <c r="J160" s="50" t="s">
        <v>12677</v>
      </c>
    </row>
    <row r="161" spans="1:10">
      <c r="A161" s="50" t="s">
        <v>12697</v>
      </c>
      <c r="B161" s="50" t="s">
        <v>12697</v>
      </c>
      <c r="D161" s="50" t="s">
        <v>12345</v>
      </c>
      <c r="G161" s="50" t="s">
        <v>12677</v>
      </c>
      <c r="J161" s="50" t="s">
        <v>12677</v>
      </c>
    </row>
    <row r="162" spans="1:10">
      <c r="A162" s="50" t="s">
        <v>12696</v>
      </c>
      <c r="B162" s="50" t="s">
        <v>827</v>
      </c>
      <c r="C162" s="50" t="s">
        <v>12695</v>
      </c>
      <c r="D162" s="50" t="s">
        <v>829</v>
      </c>
      <c r="G162" s="50" t="s">
        <v>12677</v>
      </c>
      <c r="J162" s="50" t="s">
        <v>12677</v>
      </c>
    </row>
    <row r="163" spans="1:10">
      <c r="A163" s="50" t="s">
        <v>12694</v>
      </c>
      <c r="B163" s="50" t="s">
        <v>12694</v>
      </c>
      <c r="C163" s="50" t="s">
        <v>12693</v>
      </c>
      <c r="D163" s="50" t="s">
        <v>12345</v>
      </c>
      <c r="G163" s="50" t="s">
        <v>12677</v>
      </c>
      <c r="J163" s="50" t="s">
        <v>12677</v>
      </c>
    </row>
    <row r="164" spans="1:10">
      <c r="A164" s="50" t="s">
        <v>12692</v>
      </c>
      <c r="B164" s="50" t="s">
        <v>12692</v>
      </c>
      <c r="C164" s="50" t="s">
        <v>12691</v>
      </c>
      <c r="D164" s="50" t="s">
        <v>12345</v>
      </c>
      <c r="G164" s="50" t="s">
        <v>12677</v>
      </c>
      <c r="J164" s="50" t="s">
        <v>12677</v>
      </c>
    </row>
    <row r="165" spans="1:10">
      <c r="A165" s="50" t="s">
        <v>12690</v>
      </c>
      <c r="B165" s="50" t="s">
        <v>12690</v>
      </c>
      <c r="D165" s="50" t="s">
        <v>12345</v>
      </c>
      <c r="G165" s="50" t="s">
        <v>12677</v>
      </c>
      <c r="J165" s="50" t="s">
        <v>12677</v>
      </c>
    </row>
    <row r="166" spans="1:10">
      <c r="A166" s="50" t="s">
        <v>12689</v>
      </c>
      <c r="B166" s="50" t="s">
        <v>12689</v>
      </c>
      <c r="C166" s="50" t="s">
        <v>12688</v>
      </c>
      <c r="D166" s="50" t="s">
        <v>12345</v>
      </c>
      <c r="G166" s="50" t="s">
        <v>12677</v>
      </c>
      <c r="J166" s="50" t="s">
        <v>12677</v>
      </c>
    </row>
    <row r="167" spans="1:10">
      <c r="A167" s="50" t="s">
        <v>12687</v>
      </c>
      <c r="B167" s="50" t="s">
        <v>12687</v>
      </c>
      <c r="C167" s="50" t="s">
        <v>12686</v>
      </c>
      <c r="D167" s="50" t="s">
        <v>654</v>
      </c>
      <c r="G167" s="50" t="s">
        <v>12677</v>
      </c>
      <c r="J167" s="50" t="s">
        <v>12677</v>
      </c>
    </row>
    <row r="168" spans="1:10">
      <c r="A168" s="50" t="s">
        <v>12685</v>
      </c>
      <c r="B168" s="50" t="s">
        <v>12685</v>
      </c>
      <c r="D168" s="50" t="s">
        <v>12345</v>
      </c>
      <c r="G168" s="50" t="s">
        <v>12677</v>
      </c>
      <c r="J168" s="50" t="s">
        <v>12677</v>
      </c>
    </row>
    <row r="169" spans="1:10">
      <c r="A169" s="50" t="s">
        <v>12684</v>
      </c>
      <c r="B169" s="50" t="s">
        <v>12684</v>
      </c>
      <c r="C169" s="50" t="s">
        <v>12683</v>
      </c>
      <c r="D169" s="50" t="s">
        <v>12345</v>
      </c>
      <c r="G169" s="50" t="s">
        <v>12677</v>
      </c>
      <c r="J169" s="50" t="s">
        <v>12677</v>
      </c>
    </row>
    <row r="170" spans="1:10">
      <c r="A170" s="50" t="s">
        <v>12682</v>
      </c>
      <c r="B170" s="50" t="s">
        <v>3677</v>
      </c>
      <c r="C170" s="50" t="s">
        <v>12681</v>
      </c>
      <c r="D170" s="50" t="s">
        <v>214</v>
      </c>
      <c r="G170" s="50" t="s">
        <v>12677</v>
      </c>
      <c r="J170" s="50" t="s">
        <v>12677</v>
      </c>
    </row>
    <row r="171" spans="1:10">
      <c r="A171" s="50" t="s">
        <v>12680</v>
      </c>
      <c r="B171" s="50" t="s">
        <v>12680</v>
      </c>
      <c r="C171" s="50" t="s">
        <v>12679</v>
      </c>
      <c r="D171" s="50" t="s">
        <v>12345</v>
      </c>
      <c r="G171" s="50" t="s">
        <v>12677</v>
      </c>
      <c r="J171" s="50" t="s">
        <v>12677</v>
      </c>
    </row>
    <row r="172" spans="1:10">
      <c r="A172" s="50" t="s">
        <v>12678</v>
      </c>
      <c r="B172" s="50" t="s">
        <v>12678</v>
      </c>
      <c r="D172" s="50" t="s">
        <v>12345</v>
      </c>
      <c r="G172" s="50" t="s">
        <v>12677</v>
      </c>
      <c r="J172" s="50" t="s">
        <v>12677</v>
      </c>
    </row>
    <row r="173" spans="1:10">
      <c r="A173" s="50" t="s">
        <v>12676</v>
      </c>
      <c r="B173" s="50" t="s">
        <v>12675</v>
      </c>
      <c r="C173" s="50" t="s">
        <v>12674</v>
      </c>
      <c r="D173" s="50" t="s">
        <v>572</v>
      </c>
      <c r="E173" s="50" t="s">
        <v>12264</v>
      </c>
      <c r="F173" s="50" t="s">
        <v>12263</v>
      </c>
      <c r="G173" s="50" t="s">
        <v>12673</v>
      </c>
      <c r="H173" s="50" t="s">
        <v>12672</v>
      </c>
      <c r="I173" s="50" t="s">
        <v>12272</v>
      </c>
      <c r="J173" s="50" t="s">
        <v>12671</v>
      </c>
    </row>
    <row r="174" spans="1:10">
      <c r="A174" s="50" t="s">
        <v>12670</v>
      </c>
      <c r="B174" s="50" t="s">
        <v>12669</v>
      </c>
      <c r="D174" s="50" t="s">
        <v>915</v>
      </c>
      <c r="E174" s="50" t="s">
        <v>12264</v>
      </c>
      <c r="F174" s="50" t="s">
        <v>12263</v>
      </c>
      <c r="G174" s="50" t="s">
        <v>12668</v>
      </c>
      <c r="H174" s="50" t="s">
        <v>12667</v>
      </c>
      <c r="I174" s="50" t="s">
        <v>12246</v>
      </c>
      <c r="J174" s="50" t="s">
        <v>12666</v>
      </c>
    </row>
    <row r="175" spans="1:10">
      <c r="A175" s="50" t="s">
        <v>12665</v>
      </c>
      <c r="B175" s="50" t="s">
        <v>3204</v>
      </c>
      <c r="C175" s="50" t="s">
        <v>12664</v>
      </c>
      <c r="D175" s="50" t="s">
        <v>400</v>
      </c>
      <c r="E175" s="50" t="s">
        <v>12264</v>
      </c>
      <c r="F175" s="50" t="s">
        <v>12263</v>
      </c>
      <c r="G175" s="50" t="s">
        <v>12663</v>
      </c>
      <c r="H175" s="50" t="s">
        <v>12662</v>
      </c>
      <c r="I175" s="50" t="s">
        <v>12634</v>
      </c>
      <c r="J175" s="50" t="s">
        <v>12661</v>
      </c>
    </row>
    <row r="176" spans="1:10">
      <c r="A176" s="50" t="s">
        <v>12660</v>
      </c>
      <c r="B176" s="50" t="s">
        <v>12659</v>
      </c>
      <c r="C176" s="50" t="s">
        <v>12658</v>
      </c>
      <c r="D176" s="50" t="s">
        <v>356</v>
      </c>
      <c r="E176" s="50" t="s">
        <v>12264</v>
      </c>
      <c r="F176" s="50" t="s">
        <v>12263</v>
      </c>
      <c r="G176" s="50" t="s">
        <v>12657</v>
      </c>
      <c r="H176" s="50" t="s">
        <v>12656</v>
      </c>
      <c r="I176" s="50" t="s">
        <v>12283</v>
      </c>
      <c r="J176" s="50" t="s">
        <v>12655</v>
      </c>
    </row>
    <row r="177" spans="1:10">
      <c r="A177" s="50" t="s">
        <v>12654</v>
      </c>
      <c r="B177" s="50" t="s">
        <v>12653</v>
      </c>
      <c r="C177" s="50" t="s">
        <v>12652</v>
      </c>
      <c r="D177" s="50" t="s">
        <v>908</v>
      </c>
      <c r="E177" s="50" t="s">
        <v>12264</v>
      </c>
      <c r="F177" s="50" t="s">
        <v>12263</v>
      </c>
      <c r="G177" s="50" t="s">
        <v>12651</v>
      </c>
      <c r="H177" s="50" t="s">
        <v>12650</v>
      </c>
      <c r="I177" s="50" t="s">
        <v>12494</v>
      </c>
      <c r="J177" s="50" t="s">
        <v>12649</v>
      </c>
    </row>
    <row r="178" spans="1:10">
      <c r="A178" s="50" t="s">
        <v>12648</v>
      </c>
      <c r="B178" s="50" t="s">
        <v>1889</v>
      </c>
      <c r="C178" s="50" t="s">
        <v>12647</v>
      </c>
      <c r="D178" s="50" t="s">
        <v>1428</v>
      </c>
      <c r="E178" s="50" t="s">
        <v>12256</v>
      </c>
      <c r="F178" s="50" t="s">
        <v>12319</v>
      </c>
      <c r="G178" s="50" t="s">
        <v>12646</v>
      </c>
      <c r="H178" s="50" t="s">
        <v>12645</v>
      </c>
      <c r="I178" s="50" t="s">
        <v>12494</v>
      </c>
      <c r="J178" s="50" t="s">
        <v>12644</v>
      </c>
    </row>
    <row r="179" spans="1:10">
      <c r="A179" s="50" t="s">
        <v>12643</v>
      </c>
      <c r="B179" s="50" t="s">
        <v>12642</v>
      </c>
      <c r="D179" s="50" t="s">
        <v>12345</v>
      </c>
      <c r="E179" s="50" t="s">
        <v>12256</v>
      </c>
      <c r="F179" s="50" t="s">
        <v>12319</v>
      </c>
      <c r="G179" s="50" t="s">
        <v>12641</v>
      </c>
      <c r="H179" s="50" t="s">
        <v>12640</v>
      </c>
      <c r="I179" s="50" t="s">
        <v>12272</v>
      </c>
      <c r="J179" s="50" t="s">
        <v>12639</v>
      </c>
    </row>
    <row r="180" spans="1:10">
      <c r="A180" s="50" t="s">
        <v>12638</v>
      </c>
      <c r="B180" s="50" t="s">
        <v>3405</v>
      </c>
      <c r="C180" s="50" t="s">
        <v>12637</v>
      </c>
      <c r="D180" s="50" t="s">
        <v>400</v>
      </c>
      <c r="E180" s="50" t="s">
        <v>12264</v>
      </c>
      <c r="F180" s="50" t="s">
        <v>12263</v>
      </c>
      <c r="G180" s="50" t="s">
        <v>12636</v>
      </c>
      <c r="H180" s="50" t="s">
        <v>12635</v>
      </c>
      <c r="I180" s="50" t="s">
        <v>12634</v>
      </c>
      <c r="J180" s="50" t="s">
        <v>12633</v>
      </c>
    </row>
    <row r="181" spans="1:10">
      <c r="A181" s="50" t="s">
        <v>12632</v>
      </c>
      <c r="B181" s="50" t="s">
        <v>5017</v>
      </c>
      <c r="C181" s="50" t="s">
        <v>12631</v>
      </c>
      <c r="D181" s="50" t="s">
        <v>908</v>
      </c>
      <c r="E181" s="50" t="s">
        <v>12606</v>
      </c>
      <c r="F181" s="50" t="s">
        <v>12605</v>
      </c>
      <c r="G181" s="50" t="s">
        <v>12630</v>
      </c>
      <c r="H181" s="50" t="s">
        <v>12629</v>
      </c>
      <c r="I181" s="50" t="s">
        <v>12307</v>
      </c>
      <c r="J181" s="50" t="s">
        <v>12628</v>
      </c>
    </row>
    <row r="182" spans="1:10">
      <c r="A182" s="50" t="s">
        <v>12627</v>
      </c>
      <c r="B182" s="50" t="s">
        <v>2791</v>
      </c>
      <c r="C182" s="50" t="s">
        <v>12626</v>
      </c>
      <c r="D182" s="50" t="s">
        <v>1130</v>
      </c>
      <c r="E182" s="50" t="s">
        <v>12606</v>
      </c>
      <c r="F182" s="50" t="s">
        <v>12605</v>
      </c>
      <c r="G182" s="50" t="s">
        <v>12625</v>
      </c>
      <c r="H182" s="50" t="s">
        <v>12624</v>
      </c>
      <c r="I182" s="50" t="s">
        <v>12246</v>
      </c>
      <c r="J182" s="50" t="s">
        <v>12623</v>
      </c>
    </row>
    <row r="183" spans="1:10">
      <c r="A183" s="50" t="s">
        <v>12622</v>
      </c>
      <c r="B183" s="50" t="s">
        <v>3061</v>
      </c>
      <c r="D183" s="50" t="s">
        <v>1243</v>
      </c>
      <c r="E183" s="50" t="s">
        <v>12256</v>
      </c>
      <c r="F183" s="50" t="s">
        <v>12319</v>
      </c>
      <c r="G183" s="50" t="s">
        <v>12621</v>
      </c>
      <c r="H183" s="50" t="s">
        <v>12620</v>
      </c>
      <c r="I183" s="50" t="s">
        <v>12307</v>
      </c>
      <c r="J183" s="50" t="s">
        <v>12619</v>
      </c>
    </row>
    <row r="184" spans="1:10">
      <c r="A184" s="50" t="s">
        <v>12618</v>
      </c>
      <c r="B184" s="50" t="s">
        <v>2035</v>
      </c>
      <c r="C184" s="50" t="s">
        <v>12617</v>
      </c>
      <c r="D184" s="50" t="s">
        <v>275</v>
      </c>
      <c r="E184" s="50" t="s">
        <v>12606</v>
      </c>
      <c r="F184" s="50" t="s">
        <v>12605</v>
      </c>
      <c r="G184" s="50" t="s">
        <v>12616</v>
      </c>
      <c r="H184" s="50" t="s">
        <v>12615</v>
      </c>
      <c r="I184" s="50" t="s">
        <v>12272</v>
      </c>
      <c r="J184" s="50" t="s">
        <v>12610</v>
      </c>
    </row>
    <row r="185" spans="1:10">
      <c r="A185" s="50" t="s">
        <v>12614</v>
      </c>
      <c r="B185" s="50" t="s">
        <v>3620</v>
      </c>
      <c r="C185" s="50" t="s">
        <v>12613</v>
      </c>
      <c r="D185" s="50" t="s">
        <v>1376</v>
      </c>
      <c r="E185" s="50" t="s">
        <v>12606</v>
      </c>
      <c r="F185" s="50" t="s">
        <v>12605</v>
      </c>
      <c r="G185" s="50" t="s">
        <v>12612</v>
      </c>
      <c r="H185" s="50" t="s">
        <v>12611</v>
      </c>
      <c r="I185" s="50" t="s">
        <v>12246</v>
      </c>
      <c r="J185" s="50" t="s">
        <v>12610</v>
      </c>
    </row>
    <row r="186" spans="1:10">
      <c r="A186" s="50" t="s">
        <v>12609</v>
      </c>
      <c r="B186" s="50" t="s">
        <v>12608</v>
      </c>
      <c r="C186" s="50" t="s">
        <v>12607</v>
      </c>
      <c r="D186" s="50" t="s">
        <v>62</v>
      </c>
      <c r="E186" s="50" t="s">
        <v>12606</v>
      </c>
      <c r="F186" s="50" t="s">
        <v>12605</v>
      </c>
      <c r="G186" s="50" t="s">
        <v>12604</v>
      </c>
      <c r="H186" s="50" t="s">
        <v>12603</v>
      </c>
      <c r="I186" s="50" t="s">
        <v>12246</v>
      </c>
      <c r="J186" s="50" t="s">
        <v>12602</v>
      </c>
    </row>
    <row r="187" spans="1:10">
      <c r="A187" s="50" t="s">
        <v>12601</v>
      </c>
      <c r="B187" s="50" t="s">
        <v>3255</v>
      </c>
      <c r="C187" s="50" t="s">
        <v>12600</v>
      </c>
      <c r="D187" s="50" t="s">
        <v>214</v>
      </c>
      <c r="E187" s="50" t="s">
        <v>12264</v>
      </c>
      <c r="F187" s="50" t="s">
        <v>12263</v>
      </c>
      <c r="G187" s="50" t="s">
        <v>12599</v>
      </c>
      <c r="H187" s="50" t="s">
        <v>12598</v>
      </c>
      <c r="I187" s="50" t="s">
        <v>12272</v>
      </c>
      <c r="J187" s="50" t="s">
        <v>12597</v>
      </c>
    </row>
    <row r="188" spans="1:10">
      <c r="A188" s="50" t="s">
        <v>12596</v>
      </c>
      <c r="B188" s="50" t="s">
        <v>12595</v>
      </c>
      <c r="C188" s="50" t="s">
        <v>12594</v>
      </c>
      <c r="D188" s="50" t="s">
        <v>225</v>
      </c>
      <c r="E188" s="50" t="s">
        <v>12256</v>
      </c>
      <c r="F188" s="50" t="s">
        <v>12319</v>
      </c>
      <c r="G188" s="50" t="s">
        <v>12593</v>
      </c>
      <c r="H188" s="50" t="s">
        <v>12592</v>
      </c>
      <c r="I188" s="50" t="s">
        <v>12272</v>
      </c>
      <c r="J188" s="50" t="s">
        <v>12591</v>
      </c>
    </row>
    <row r="189" spans="1:10">
      <c r="A189" s="50" t="s">
        <v>12590</v>
      </c>
      <c r="B189" s="50" t="s">
        <v>12589</v>
      </c>
      <c r="C189" s="50" t="s">
        <v>12588</v>
      </c>
      <c r="D189" s="50" t="s">
        <v>1279</v>
      </c>
      <c r="E189" s="50" t="s">
        <v>12256</v>
      </c>
      <c r="F189" s="50" t="s">
        <v>12319</v>
      </c>
      <c r="G189" s="50" t="s">
        <v>12587</v>
      </c>
      <c r="H189" s="50" t="s">
        <v>12586</v>
      </c>
      <c r="I189" s="50" t="s">
        <v>12246</v>
      </c>
      <c r="J189" s="50" t="s">
        <v>12585</v>
      </c>
    </row>
    <row r="190" spans="1:10">
      <c r="A190" s="50" t="s">
        <v>12584</v>
      </c>
      <c r="B190" s="50" t="s">
        <v>570</v>
      </c>
      <c r="D190" s="50" t="s">
        <v>572</v>
      </c>
      <c r="E190" s="50" t="s">
        <v>12256</v>
      </c>
      <c r="F190" s="50" t="s">
        <v>12319</v>
      </c>
      <c r="G190" s="50" t="s">
        <v>12583</v>
      </c>
      <c r="H190" s="50" t="s">
        <v>12582</v>
      </c>
      <c r="I190" s="50" t="s">
        <v>12272</v>
      </c>
      <c r="J190" s="50" t="s">
        <v>12581</v>
      </c>
    </row>
    <row r="191" spans="1:10">
      <c r="A191" s="50" t="s">
        <v>12580</v>
      </c>
      <c r="B191" s="50" t="s">
        <v>3780</v>
      </c>
      <c r="C191" s="50" t="s">
        <v>12579</v>
      </c>
      <c r="D191" s="50" t="s">
        <v>908</v>
      </c>
      <c r="E191" s="50" t="s">
        <v>12256</v>
      </c>
      <c r="F191" s="50" t="s">
        <v>12319</v>
      </c>
      <c r="G191" s="50" t="s">
        <v>12578</v>
      </c>
      <c r="H191" s="50" t="s">
        <v>12577</v>
      </c>
      <c r="I191" s="50" t="s">
        <v>12307</v>
      </c>
      <c r="J191" s="50" t="s">
        <v>12576</v>
      </c>
    </row>
    <row r="192" spans="1:10">
      <c r="A192" s="50" t="s">
        <v>12575</v>
      </c>
      <c r="B192" s="50" t="s">
        <v>4897</v>
      </c>
      <c r="D192" s="50" t="s">
        <v>138</v>
      </c>
      <c r="E192" s="50" t="s">
        <v>12256</v>
      </c>
      <c r="F192" s="50" t="s">
        <v>12319</v>
      </c>
      <c r="G192" s="50" t="s">
        <v>12574</v>
      </c>
      <c r="H192" s="50" t="s">
        <v>12573</v>
      </c>
      <c r="I192" s="50" t="s">
        <v>12246</v>
      </c>
      <c r="J192" s="50" t="s">
        <v>12572</v>
      </c>
    </row>
    <row r="193" spans="1:10">
      <c r="A193" s="50" t="s">
        <v>12571</v>
      </c>
      <c r="B193" s="50" t="s">
        <v>642</v>
      </c>
      <c r="C193" s="50" t="s">
        <v>12570</v>
      </c>
      <c r="D193" s="50" t="s">
        <v>245</v>
      </c>
      <c r="E193" s="50" t="s">
        <v>12256</v>
      </c>
      <c r="F193" s="50" t="s">
        <v>12319</v>
      </c>
      <c r="G193" s="50" t="s">
        <v>12569</v>
      </c>
      <c r="H193" s="50" t="s">
        <v>12568</v>
      </c>
      <c r="I193" s="50" t="s">
        <v>12283</v>
      </c>
      <c r="J193" s="50" t="s">
        <v>12567</v>
      </c>
    </row>
    <row r="194" spans="1:10">
      <c r="A194" s="50" t="s">
        <v>12566</v>
      </c>
      <c r="B194" s="50" t="s">
        <v>12565</v>
      </c>
      <c r="D194" s="50" t="s">
        <v>915</v>
      </c>
      <c r="E194" s="50" t="s">
        <v>12264</v>
      </c>
      <c r="F194" s="50" t="s">
        <v>12263</v>
      </c>
      <c r="G194" s="50" t="s">
        <v>12564</v>
      </c>
      <c r="H194" s="50" t="s">
        <v>12563</v>
      </c>
      <c r="I194" s="50" t="s">
        <v>12246</v>
      </c>
      <c r="J194" s="50" t="s">
        <v>12562</v>
      </c>
    </row>
    <row r="195" spans="1:10">
      <c r="A195" s="50" t="s">
        <v>12561</v>
      </c>
      <c r="B195" s="50" t="s">
        <v>12560</v>
      </c>
      <c r="D195" s="50" t="s">
        <v>915</v>
      </c>
      <c r="E195" s="50" t="s">
        <v>12264</v>
      </c>
      <c r="F195" s="50" t="s">
        <v>12263</v>
      </c>
      <c r="G195" s="50" t="s">
        <v>12559</v>
      </c>
      <c r="H195" s="50" t="s">
        <v>12558</v>
      </c>
      <c r="I195" s="50" t="s">
        <v>12283</v>
      </c>
      <c r="J195" s="50" t="s">
        <v>12557</v>
      </c>
    </row>
    <row r="196" spans="1:10">
      <c r="A196" s="50" t="s">
        <v>12556</v>
      </c>
      <c r="B196" s="50" t="s">
        <v>510</v>
      </c>
      <c r="C196" s="50" t="s">
        <v>12555</v>
      </c>
      <c r="D196" s="50" t="s">
        <v>512</v>
      </c>
      <c r="E196" s="50" t="s">
        <v>12256</v>
      </c>
      <c r="F196" s="50" t="s">
        <v>12249</v>
      </c>
      <c r="G196" s="50" t="s">
        <v>12554</v>
      </c>
      <c r="H196" s="50" t="s">
        <v>12553</v>
      </c>
      <c r="I196" s="50" t="s">
        <v>12552</v>
      </c>
      <c r="J196" s="50" t="s">
        <v>12551</v>
      </c>
    </row>
    <row r="197" spans="1:10">
      <c r="A197" s="50" t="s">
        <v>12550</v>
      </c>
      <c r="B197" s="50" t="s">
        <v>3898</v>
      </c>
      <c r="C197" s="50" t="s">
        <v>12549</v>
      </c>
      <c r="D197" s="50" t="s">
        <v>55</v>
      </c>
      <c r="E197" s="50" t="s">
        <v>12256</v>
      </c>
      <c r="F197" s="50" t="s">
        <v>12319</v>
      </c>
      <c r="G197" s="50" t="s">
        <v>12548</v>
      </c>
      <c r="H197" s="50" t="s">
        <v>12547</v>
      </c>
      <c r="I197" s="50" t="s">
        <v>12283</v>
      </c>
      <c r="J197" s="50" t="s">
        <v>12546</v>
      </c>
    </row>
    <row r="198" spans="1:10">
      <c r="A198" s="50" t="s">
        <v>12545</v>
      </c>
      <c r="B198" s="50" t="s">
        <v>1869</v>
      </c>
      <c r="D198" s="50" t="s">
        <v>1765</v>
      </c>
      <c r="E198" s="50" t="s">
        <v>12256</v>
      </c>
      <c r="F198" s="50" t="s">
        <v>12319</v>
      </c>
      <c r="G198" s="50" t="s">
        <v>12544</v>
      </c>
      <c r="H198" s="50" t="s">
        <v>12543</v>
      </c>
      <c r="I198" s="50" t="s">
        <v>12307</v>
      </c>
      <c r="J198" s="50" t="s">
        <v>12542</v>
      </c>
    </row>
    <row r="199" spans="1:10">
      <c r="A199" s="50" t="s">
        <v>12541</v>
      </c>
      <c r="B199" s="50" t="s">
        <v>3219</v>
      </c>
      <c r="C199" s="50" t="s">
        <v>12540</v>
      </c>
      <c r="D199" s="50" t="s">
        <v>12417</v>
      </c>
      <c r="E199" s="50" t="s">
        <v>12256</v>
      </c>
      <c r="F199" s="50" t="s">
        <v>12249</v>
      </c>
      <c r="G199" s="50" t="s">
        <v>12539</v>
      </c>
      <c r="H199" s="50" t="s">
        <v>12538</v>
      </c>
      <c r="I199" s="50" t="s">
        <v>12283</v>
      </c>
      <c r="J199" s="50" t="s">
        <v>12537</v>
      </c>
    </row>
    <row r="200" spans="1:10">
      <c r="A200" s="50" t="s">
        <v>12536</v>
      </c>
      <c r="B200" s="50" t="s">
        <v>1655</v>
      </c>
      <c r="C200" s="50" t="s">
        <v>12535</v>
      </c>
      <c r="D200" s="50" t="s">
        <v>2636</v>
      </c>
      <c r="E200" s="50" t="s">
        <v>12256</v>
      </c>
      <c r="F200" s="50" t="s">
        <v>12319</v>
      </c>
      <c r="G200" s="50" t="s">
        <v>12534</v>
      </c>
      <c r="H200" s="50" t="s">
        <v>12533</v>
      </c>
      <c r="I200" s="50" t="s">
        <v>12246</v>
      </c>
      <c r="J200" s="50" t="s">
        <v>12532</v>
      </c>
    </row>
    <row r="201" spans="1:10">
      <c r="A201" s="50" t="s">
        <v>12531</v>
      </c>
      <c r="B201" s="50" t="s">
        <v>135</v>
      </c>
      <c r="D201" s="50" t="s">
        <v>138</v>
      </c>
      <c r="E201" s="50" t="s">
        <v>12256</v>
      </c>
      <c r="F201" s="50" t="s">
        <v>12249</v>
      </c>
      <c r="G201" s="50" t="s">
        <v>12530</v>
      </c>
      <c r="H201" s="50" t="s">
        <v>12529</v>
      </c>
      <c r="I201" s="50" t="s">
        <v>12246</v>
      </c>
      <c r="J201" s="50" t="s">
        <v>12528</v>
      </c>
    </row>
    <row r="202" spans="1:10">
      <c r="A202" s="50" t="s">
        <v>12527</v>
      </c>
      <c r="B202" s="50" t="s">
        <v>3082</v>
      </c>
      <c r="C202" s="50" t="s">
        <v>12526</v>
      </c>
      <c r="D202" s="50" t="s">
        <v>144</v>
      </c>
      <c r="E202" s="50" t="s">
        <v>12256</v>
      </c>
      <c r="F202" s="50" t="s">
        <v>12249</v>
      </c>
      <c r="G202" s="50" t="s">
        <v>12525</v>
      </c>
      <c r="H202" s="50" t="s">
        <v>12524</v>
      </c>
      <c r="I202" s="50" t="s">
        <v>12494</v>
      </c>
      <c r="J202" s="50" t="s">
        <v>12523</v>
      </c>
    </row>
    <row r="203" spans="1:10">
      <c r="A203" s="50" t="s">
        <v>12522</v>
      </c>
      <c r="B203" s="50" t="s">
        <v>3542</v>
      </c>
      <c r="C203" s="50" t="s">
        <v>12521</v>
      </c>
      <c r="D203" s="50" t="s">
        <v>102</v>
      </c>
      <c r="E203" s="50" t="s">
        <v>12256</v>
      </c>
      <c r="F203" s="50" t="s">
        <v>12249</v>
      </c>
      <c r="G203" s="50" t="s">
        <v>12520</v>
      </c>
      <c r="H203" s="50" t="s">
        <v>12519</v>
      </c>
      <c r="I203" s="50" t="s">
        <v>12246</v>
      </c>
      <c r="J203" s="50" t="s">
        <v>12518</v>
      </c>
    </row>
    <row r="204" spans="1:10">
      <c r="A204" s="50" t="s">
        <v>12517</v>
      </c>
      <c r="B204" s="50" t="s">
        <v>12517</v>
      </c>
      <c r="D204" s="50" t="s">
        <v>24</v>
      </c>
      <c r="E204" s="50" t="s">
        <v>12256</v>
      </c>
      <c r="F204" s="50" t="s">
        <v>12319</v>
      </c>
      <c r="G204" s="50" t="s">
        <v>12516</v>
      </c>
      <c r="H204" s="50" t="s">
        <v>12515</v>
      </c>
      <c r="I204" s="50" t="s">
        <v>12283</v>
      </c>
      <c r="J204" s="50" t="s">
        <v>12514</v>
      </c>
    </row>
    <row r="205" spans="1:10">
      <c r="A205" s="50" t="s">
        <v>12513</v>
      </c>
      <c r="B205" s="50" t="s">
        <v>5002</v>
      </c>
      <c r="C205" s="50" t="s">
        <v>12512</v>
      </c>
      <c r="D205" s="50" t="s">
        <v>2658</v>
      </c>
      <c r="E205" s="50" t="s">
        <v>12250</v>
      </c>
      <c r="F205" s="50" t="s">
        <v>12319</v>
      </c>
      <c r="G205" s="50" t="s">
        <v>12511</v>
      </c>
      <c r="H205" s="50" t="s">
        <v>12510</v>
      </c>
      <c r="I205" s="50" t="s">
        <v>12253</v>
      </c>
      <c r="J205" s="50" t="s">
        <v>12509</v>
      </c>
    </row>
    <row r="206" spans="1:10">
      <c r="A206" s="50" t="s">
        <v>12508</v>
      </c>
      <c r="B206" s="50" t="s">
        <v>3277</v>
      </c>
      <c r="C206" s="50" t="s">
        <v>12507</v>
      </c>
      <c r="D206" s="50" t="s">
        <v>786</v>
      </c>
      <c r="E206" s="50" t="s">
        <v>12256</v>
      </c>
      <c r="F206" s="50" t="s">
        <v>12319</v>
      </c>
      <c r="G206" s="50" t="s">
        <v>12506</v>
      </c>
      <c r="H206" s="50" t="s">
        <v>12505</v>
      </c>
      <c r="I206" s="50" t="s">
        <v>12272</v>
      </c>
      <c r="J206" s="50" t="s">
        <v>12504</v>
      </c>
    </row>
    <row r="207" spans="1:10">
      <c r="A207" s="50" t="s">
        <v>12503</v>
      </c>
      <c r="B207" s="50" t="s">
        <v>3242</v>
      </c>
      <c r="C207" s="50" t="s">
        <v>12502</v>
      </c>
      <c r="D207" s="50" t="s">
        <v>1720</v>
      </c>
      <c r="E207" s="50" t="s">
        <v>12256</v>
      </c>
      <c r="F207" s="50" t="s">
        <v>12249</v>
      </c>
      <c r="G207" s="50" t="s">
        <v>12501</v>
      </c>
      <c r="H207" s="50" t="s">
        <v>12500</v>
      </c>
      <c r="I207" s="50" t="s">
        <v>12272</v>
      </c>
      <c r="J207" s="50" t="s">
        <v>12499</v>
      </c>
    </row>
    <row r="208" spans="1:10">
      <c r="A208" s="50" t="s">
        <v>12498</v>
      </c>
      <c r="B208" s="50" t="s">
        <v>1537</v>
      </c>
      <c r="C208" s="50" t="s">
        <v>12497</v>
      </c>
      <c r="D208" s="50" t="s">
        <v>760</v>
      </c>
      <c r="E208" s="50" t="s">
        <v>12256</v>
      </c>
      <c r="F208" s="50" t="s">
        <v>12249</v>
      </c>
      <c r="G208" s="50" t="s">
        <v>12496</v>
      </c>
      <c r="H208" s="50" t="s">
        <v>12495</v>
      </c>
      <c r="I208" s="50" t="s">
        <v>12494</v>
      </c>
      <c r="J208" s="50" t="s">
        <v>12493</v>
      </c>
    </row>
    <row r="209" spans="1:10">
      <c r="A209" s="50" t="s">
        <v>12492</v>
      </c>
      <c r="B209" s="50" t="s">
        <v>3041</v>
      </c>
      <c r="C209" s="50" t="s">
        <v>12491</v>
      </c>
      <c r="D209" s="50" t="s">
        <v>94</v>
      </c>
      <c r="E209" s="50" t="s">
        <v>12256</v>
      </c>
      <c r="F209" s="50" t="s">
        <v>12249</v>
      </c>
      <c r="G209" s="50" t="s">
        <v>12490</v>
      </c>
      <c r="H209" s="50" t="s">
        <v>12489</v>
      </c>
      <c r="I209" s="50" t="s">
        <v>12272</v>
      </c>
      <c r="J209" s="50" t="s">
        <v>12488</v>
      </c>
    </row>
    <row r="210" spans="1:10">
      <c r="A210" s="50" t="s">
        <v>12487</v>
      </c>
      <c r="B210" s="50" t="s">
        <v>2113</v>
      </c>
      <c r="C210" s="50" t="s">
        <v>12486</v>
      </c>
      <c r="D210" s="50" t="s">
        <v>382</v>
      </c>
      <c r="E210" s="50" t="s">
        <v>12256</v>
      </c>
      <c r="F210" s="50" t="s">
        <v>12249</v>
      </c>
      <c r="G210" s="50" t="s">
        <v>12485</v>
      </c>
      <c r="H210" s="50" t="s">
        <v>12484</v>
      </c>
      <c r="I210" s="50" t="s">
        <v>12246</v>
      </c>
      <c r="J210" s="50" t="s">
        <v>12483</v>
      </c>
    </row>
    <row r="211" spans="1:10">
      <c r="A211" s="50" t="s">
        <v>12482</v>
      </c>
      <c r="B211" s="50" t="s">
        <v>12481</v>
      </c>
      <c r="C211" s="50" t="s">
        <v>12480</v>
      </c>
      <c r="D211" s="50" t="s">
        <v>1279</v>
      </c>
      <c r="E211" s="50" t="s">
        <v>12256</v>
      </c>
      <c r="F211" s="50" t="s">
        <v>12249</v>
      </c>
      <c r="G211" s="50" t="s">
        <v>12479</v>
      </c>
      <c r="H211" s="50" t="s">
        <v>12478</v>
      </c>
      <c r="I211" s="50" t="s">
        <v>12246</v>
      </c>
      <c r="J211" s="50" t="s">
        <v>12477</v>
      </c>
    </row>
    <row r="212" spans="1:10">
      <c r="A212" s="50" t="s">
        <v>12476</v>
      </c>
      <c r="B212" s="50" t="s">
        <v>2262</v>
      </c>
      <c r="C212" s="50" t="s">
        <v>12475</v>
      </c>
      <c r="D212" s="50" t="s">
        <v>239</v>
      </c>
      <c r="E212" s="50" t="s">
        <v>12256</v>
      </c>
      <c r="F212" s="50" t="s">
        <v>12249</v>
      </c>
      <c r="G212" s="50" t="s">
        <v>12474</v>
      </c>
      <c r="H212" s="50" t="s">
        <v>12473</v>
      </c>
      <c r="I212" s="50" t="s">
        <v>12260</v>
      </c>
      <c r="J212" s="50" t="s">
        <v>12472</v>
      </c>
    </row>
    <row r="213" spans="1:10">
      <c r="A213" s="50" t="s">
        <v>12471</v>
      </c>
      <c r="B213" s="50" t="s">
        <v>12470</v>
      </c>
      <c r="C213" s="50" t="s">
        <v>12469</v>
      </c>
      <c r="D213" s="50" t="s">
        <v>12286</v>
      </c>
      <c r="E213" s="50" t="s">
        <v>12256</v>
      </c>
      <c r="F213" s="50" t="s">
        <v>12249</v>
      </c>
      <c r="G213" s="50" t="s">
        <v>12468</v>
      </c>
      <c r="H213" s="50" t="s">
        <v>12467</v>
      </c>
      <c r="I213" s="50" t="s">
        <v>12246</v>
      </c>
      <c r="J213" s="50" t="s">
        <v>12462</v>
      </c>
    </row>
    <row r="214" spans="1:10">
      <c r="A214" s="50" t="s">
        <v>12466</v>
      </c>
      <c r="B214" s="50" t="s">
        <v>522</v>
      </c>
      <c r="C214" s="50" t="s">
        <v>12465</v>
      </c>
      <c r="D214" s="50" t="s">
        <v>161</v>
      </c>
      <c r="E214" s="50" t="s">
        <v>12256</v>
      </c>
      <c r="F214" s="50" t="s">
        <v>12249</v>
      </c>
      <c r="G214" s="50" t="s">
        <v>12464</v>
      </c>
      <c r="H214" s="50" t="s">
        <v>12463</v>
      </c>
      <c r="I214" s="50" t="s">
        <v>12246</v>
      </c>
      <c r="J214" s="50" t="s">
        <v>12462</v>
      </c>
    </row>
    <row r="215" spans="1:10">
      <c r="A215" s="50" t="s">
        <v>12461</v>
      </c>
      <c r="B215" s="50" t="s">
        <v>12460</v>
      </c>
      <c r="C215" s="50" t="s">
        <v>12459</v>
      </c>
      <c r="D215" s="50" t="s">
        <v>12286</v>
      </c>
      <c r="E215" s="50" t="s">
        <v>12256</v>
      </c>
      <c r="F215" s="50" t="s">
        <v>12249</v>
      </c>
      <c r="G215" s="50" t="s">
        <v>12458</v>
      </c>
      <c r="H215" s="50" t="s">
        <v>12457</v>
      </c>
      <c r="I215" s="50" t="s">
        <v>12246</v>
      </c>
      <c r="J215" s="50" t="s">
        <v>12456</v>
      </c>
    </row>
    <row r="216" spans="1:10">
      <c r="A216" s="50" t="s">
        <v>12455</v>
      </c>
      <c r="B216" s="50" t="s">
        <v>12454</v>
      </c>
      <c r="C216" s="50" t="s">
        <v>12453</v>
      </c>
      <c r="D216" s="50" t="s">
        <v>459</v>
      </c>
      <c r="E216" s="50" t="s">
        <v>12256</v>
      </c>
      <c r="F216" s="50" t="s">
        <v>12319</v>
      </c>
      <c r="G216" s="50" t="s">
        <v>12452</v>
      </c>
      <c r="H216" s="50" t="s">
        <v>12451</v>
      </c>
      <c r="I216" s="50" t="s">
        <v>12307</v>
      </c>
      <c r="J216" s="50" t="s">
        <v>12450</v>
      </c>
    </row>
    <row r="217" spans="1:10">
      <c r="A217" s="50" t="s">
        <v>12449</v>
      </c>
      <c r="B217" s="50" t="s">
        <v>4470</v>
      </c>
      <c r="C217" s="50" t="s">
        <v>12448</v>
      </c>
      <c r="D217" s="50" t="s">
        <v>688</v>
      </c>
      <c r="E217" s="50" t="s">
        <v>12387</v>
      </c>
      <c r="F217" s="50" t="s">
        <v>12249</v>
      </c>
      <c r="G217" s="50" t="s">
        <v>12447</v>
      </c>
      <c r="H217" s="50" t="s">
        <v>12446</v>
      </c>
      <c r="I217" s="50" t="s">
        <v>12307</v>
      </c>
      <c r="J217" s="50" t="s">
        <v>12445</v>
      </c>
    </row>
    <row r="218" spans="1:10">
      <c r="A218" s="50" t="s">
        <v>12444</v>
      </c>
      <c r="B218" s="50" t="s">
        <v>4227</v>
      </c>
      <c r="C218" s="50" t="s">
        <v>12443</v>
      </c>
      <c r="D218" s="50" t="s">
        <v>24</v>
      </c>
      <c r="E218" s="50" t="s">
        <v>12256</v>
      </c>
      <c r="F218" s="50" t="s">
        <v>12319</v>
      </c>
      <c r="G218" s="50" t="s">
        <v>12411</v>
      </c>
      <c r="H218" s="50" t="s">
        <v>12442</v>
      </c>
      <c r="I218" s="50" t="s">
        <v>12246</v>
      </c>
      <c r="J218" s="50" t="s">
        <v>12441</v>
      </c>
    </row>
    <row r="219" spans="1:10">
      <c r="A219" s="50" t="s">
        <v>12440</v>
      </c>
      <c r="B219" s="50" t="s">
        <v>12439</v>
      </c>
      <c r="C219" s="50" t="s">
        <v>12438</v>
      </c>
      <c r="D219" s="50" t="s">
        <v>32</v>
      </c>
      <c r="E219" s="50" t="s">
        <v>12256</v>
      </c>
      <c r="F219" s="50" t="s">
        <v>12319</v>
      </c>
      <c r="G219" s="50" t="s">
        <v>12437</v>
      </c>
      <c r="H219" s="50" t="s">
        <v>12436</v>
      </c>
      <c r="I219" s="50" t="s">
        <v>12260</v>
      </c>
      <c r="J219" s="50" t="s">
        <v>12430</v>
      </c>
    </row>
    <row r="220" spans="1:10">
      <c r="A220" s="50" t="s">
        <v>12435</v>
      </c>
      <c r="B220" s="50" t="s">
        <v>12434</v>
      </c>
      <c r="C220" s="50" t="s">
        <v>12433</v>
      </c>
      <c r="D220" s="50" t="s">
        <v>12286</v>
      </c>
      <c r="E220" s="50" t="s">
        <v>12256</v>
      </c>
      <c r="F220" s="50" t="s">
        <v>12249</v>
      </c>
      <c r="G220" s="50" t="s">
        <v>12432</v>
      </c>
      <c r="H220" s="50" t="s">
        <v>12431</v>
      </c>
      <c r="I220" s="50" t="s">
        <v>12246</v>
      </c>
      <c r="J220" s="50" t="s">
        <v>12430</v>
      </c>
    </row>
    <row r="221" spans="1:10">
      <c r="A221" s="50" t="s">
        <v>12429</v>
      </c>
      <c r="B221" s="50" t="s">
        <v>4877</v>
      </c>
      <c r="C221" s="50" t="s">
        <v>12428</v>
      </c>
      <c r="D221" s="50" t="s">
        <v>459</v>
      </c>
      <c r="E221" s="50" t="s">
        <v>12256</v>
      </c>
      <c r="F221" s="50" t="s">
        <v>12249</v>
      </c>
      <c r="G221" s="50" t="s">
        <v>12427</v>
      </c>
      <c r="H221" s="50" t="s">
        <v>12426</v>
      </c>
      <c r="I221" s="50" t="s">
        <v>12307</v>
      </c>
      <c r="J221" s="50" t="s">
        <v>12425</v>
      </c>
    </row>
    <row r="222" spans="1:10">
      <c r="A222" s="50" t="s">
        <v>12424</v>
      </c>
      <c r="B222" s="50" t="s">
        <v>4032</v>
      </c>
      <c r="C222" s="50" t="s">
        <v>12423</v>
      </c>
      <c r="D222" s="50" t="s">
        <v>15</v>
      </c>
      <c r="E222" s="50" t="s">
        <v>12387</v>
      </c>
      <c r="F222" s="50" t="s">
        <v>12249</v>
      </c>
      <c r="G222" s="50" t="s">
        <v>12422</v>
      </c>
      <c r="H222" s="50" t="s">
        <v>12421</v>
      </c>
      <c r="I222" s="50" t="s">
        <v>12246</v>
      </c>
      <c r="J222" s="50" t="s">
        <v>12420</v>
      </c>
    </row>
    <row r="223" spans="1:10">
      <c r="A223" s="50" t="s">
        <v>12419</v>
      </c>
      <c r="B223" s="50" t="s">
        <v>3390</v>
      </c>
      <c r="C223" s="50" t="s">
        <v>12418</v>
      </c>
      <c r="D223" s="50" t="s">
        <v>12417</v>
      </c>
      <c r="E223" s="50" t="s">
        <v>12256</v>
      </c>
      <c r="F223" s="50" t="s">
        <v>12249</v>
      </c>
      <c r="G223" s="50" t="s">
        <v>12416</v>
      </c>
      <c r="H223" s="50" t="s">
        <v>12415</v>
      </c>
      <c r="I223" s="50" t="s">
        <v>12283</v>
      </c>
      <c r="J223" s="50" t="s">
        <v>12409</v>
      </c>
    </row>
    <row r="224" spans="1:10">
      <c r="A224" s="50" t="s">
        <v>12414</v>
      </c>
      <c r="B224" s="50" t="s">
        <v>12413</v>
      </c>
      <c r="C224" s="50" t="s">
        <v>12412</v>
      </c>
      <c r="D224" s="50" t="s">
        <v>24</v>
      </c>
      <c r="E224" s="50" t="s">
        <v>12256</v>
      </c>
      <c r="F224" s="50" t="s">
        <v>12319</v>
      </c>
      <c r="G224" s="50" t="s">
        <v>12411</v>
      </c>
      <c r="H224" s="50" t="s">
        <v>12410</v>
      </c>
      <c r="I224" s="50" t="s">
        <v>12246</v>
      </c>
      <c r="J224" s="50" t="s">
        <v>12409</v>
      </c>
    </row>
    <row r="225" spans="1:10">
      <c r="A225" s="50" t="s">
        <v>12408</v>
      </c>
      <c r="B225" s="50" t="s">
        <v>4789</v>
      </c>
      <c r="C225" s="50" t="s">
        <v>12407</v>
      </c>
      <c r="D225" s="50" t="s">
        <v>1033</v>
      </c>
      <c r="E225" s="50" t="s">
        <v>12256</v>
      </c>
      <c r="F225" s="50" t="s">
        <v>12249</v>
      </c>
      <c r="G225" s="50" t="s">
        <v>12406</v>
      </c>
      <c r="H225" s="50" t="s">
        <v>12405</v>
      </c>
      <c r="I225" s="50" t="s">
        <v>12307</v>
      </c>
      <c r="J225" s="50" t="s">
        <v>12404</v>
      </c>
    </row>
    <row r="226" spans="1:10">
      <c r="A226" s="50" t="s">
        <v>12403</v>
      </c>
      <c r="B226" s="50" t="s">
        <v>1999</v>
      </c>
      <c r="C226" s="50" t="s">
        <v>12402</v>
      </c>
      <c r="D226" s="50" t="s">
        <v>114</v>
      </c>
      <c r="E226" s="50" t="s">
        <v>12256</v>
      </c>
      <c r="F226" s="50" t="s">
        <v>12319</v>
      </c>
      <c r="G226" s="50" t="s">
        <v>12401</v>
      </c>
      <c r="H226" s="50" t="s">
        <v>12400</v>
      </c>
      <c r="I226" s="50" t="s">
        <v>12272</v>
      </c>
      <c r="J226" s="50" t="s">
        <v>12395</v>
      </c>
    </row>
    <row r="227" spans="1:10">
      <c r="A227" s="50" t="s">
        <v>12399</v>
      </c>
      <c r="B227" s="50" t="s">
        <v>2557</v>
      </c>
      <c r="C227" s="50" t="s">
        <v>12398</v>
      </c>
      <c r="D227" s="50" t="s">
        <v>483</v>
      </c>
      <c r="E227" s="50" t="s">
        <v>12256</v>
      </c>
      <c r="F227" s="50" t="s">
        <v>12249</v>
      </c>
      <c r="G227" s="50" t="s">
        <v>12397</v>
      </c>
      <c r="H227" s="50" t="s">
        <v>12396</v>
      </c>
      <c r="I227" s="50" t="s">
        <v>12307</v>
      </c>
      <c r="J227" s="50" t="s">
        <v>12395</v>
      </c>
    </row>
    <row r="228" spans="1:10">
      <c r="A228" s="50" t="s">
        <v>12394</v>
      </c>
      <c r="B228" s="50" t="s">
        <v>12393</v>
      </c>
      <c r="C228" s="50" t="s">
        <v>12392</v>
      </c>
      <c r="D228" s="50" t="s">
        <v>12286</v>
      </c>
      <c r="E228" s="50" t="s">
        <v>12256</v>
      </c>
      <c r="F228" s="50" t="s">
        <v>12249</v>
      </c>
      <c r="G228" s="50" t="s">
        <v>12391</v>
      </c>
      <c r="H228" s="50" t="s">
        <v>12390</v>
      </c>
      <c r="I228" s="50" t="s">
        <v>12283</v>
      </c>
      <c r="J228" s="50" t="s">
        <v>12389</v>
      </c>
    </row>
    <row r="229" spans="1:10">
      <c r="A229" s="50" t="s">
        <v>12388</v>
      </c>
      <c r="B229" s="50" t="s">
        <v>1952</v>
      </c>
      <c r="D229" s="50" t="s">
        <v>1954</v>
      </c>
      <c r="E229" s="50" t="s">
        <v>12387</v>
      </c>
      <c r="F229" s="50" t="s">
        <v>12249</v>
      </c>
      <c r="G229" s="50" t="s">
        <v>12386</v>
      </c>
      <c r="H229" s="50" t="s">
        <v>12385</v>
      </c>
      <c r="I229" s="50" t="s">
        <v>12253</v>
      </c>
      <c r="J229" s="50" t="s">
        <v>12384</v>
      </c>
    </row>
    <row r="230" spans="1:10">
      <c r="A230" s="50" t="s">
        <v>12383</v>
      </c>
      <c r="B230" s="50" t="s">
        <v>4007</v>
      </c>
      <c r="D230" s="50" t="s">
        <v>12382</v>
      </c>
      <c r="E230" s="50" t="s">
        <v>12256</v>
      </c>
      <c r="F230" s="50" t="s">
        <v>12319</v>
      </c>
      <c r="G230" s="50" t="s">
        <v>12381</v>
      </c>
      <c r="H230" s="50" t="s">
        <v>12380</v>
      </c>
      <c r="I230" s="50" t="s">
        <v>12379</v>
      </c>
      <c r="J230" s="50" t="s">
        <v>12378</v>
      </c>
    </row>
    <row r="231" spans="1:10">
      <c r="A231" s="50" t="s">
        <v>12377</v>
      </c>
      <c r="B231" s="50" t="s">
        <v>12376</v>
      </c>
      <c r="D231" s="50" t="s">
        <v>12286</v>
      </c>
      <c r="E231" s="50" t="s">
        <v>12256</v>
      </c>
      <c r="F231" s="50" t="s">
        <v>12319</v>
      </c>
      <c r="G231" s="50" t="s">
        <v>12375</v>
      </c>
      <c r="H231" s="50" t="s">
        <v>12374</v>
      </c>
      <c r="I231" s="50" t="s">
        <v>12283</v>
      </c>
      <c r="J231" s="50" t="s">
        <v>12369</v>
      </c>
    </row>
    <row r="232" spans="1:10">
      <c r="A232" s="50" t="s">
        <v>12373</v>
      </c>
      <c r="B232" s="50" t="s">
        <v>4369</v>
      </c>
      <c r="C232" s="50" t="s">
        <v>12372</v>
      </c>
      <c r="D232" s="50" t="s">
        <v>144</v>
      </c>
      <c r="E232" s="50" t="s">
        <v>12256</v>
      </c>
      <c r="F232" s="50" t="s">
        <v>12249</v>
      </c>
      <c r="G232" s="50" t="s">
        <v>12371</v>
      </c>
      <c r="H232" s="50" t="s">
        <v>12370</v>
      </c>
      <c r="I232" s="50" t="s">
        <v>12307</v>
      </c>
      <c r="J232" s="50" t="s">
        <v>12369</v>
      </c>
    </row>
    <row r="233" spans="1:10">
      <c r="A233" s="50" t="s">
        <v>12368</v>
      </c>
      <c r="B233" s="50" t="s">
        <v>12367</v>
      </c>
      <c r="C233" s="50" t="s">
        <v>12366</v>
      </c>
      <c r="D233" s="50" t="s">
        <v>12286</v>
      </c>
      <c r="E233" s="50" t="s">
        <v>12256</v>
      </c>
      <c r="F233" s="50" t="s">
        <v>12249</v>
      </c>
      <c r="G233" s="50" t="s">
        <v>12365</v>
      </c>
      <c r="H233" s="50" t="s">
        <v>12364</v>
      </c>
      <c r="I233" s="50" t="s">
        <v>12283</v>
      </c>
      <c r="J233" s="50" t="s">
        <v>12363</v>
      </c>
    </row>
    <row r="234" spans="1:10">
      <c r="A234" s="50" t="s">
        <v>12362</v>
      </c>
      <c r="B234" s="50" t="s">
        <v>3103</v>
      </c>
      <c r="C234" s="50" t="s">
        <v>12361</v>
      </c>
      <c r="D234" s="50" t="s">
        <v>1279</v>
      </c>
      <c r="E234" s="50" t="s">
        <v>12256</v>
      </c>
      <c r="F234" s="50" t="s">
        <v>12249</v>
      </c>
      <c r="G234" s="50" t="s">
        <v>12360</v>
      </c>
      <c r="H234" s="50" t="s">
        <v>12359</v>
      </c>
      <c r="I234" s="50" t="s">
        <v>12246</v>
      </c>
      <c r="J234" s="50" t="s">
        <v>12358</v>
      </c>
    </row>
    <row r="235" spans="1:10">
      <c r="A235" s="50" t="s">
        <v>12357</v>
      </c>
      <c r="B235" s="50" t="s">
        <v>12356</v>
      </c>
      <c r="C235" s="50" t="s">
        <v>12355</v>
      </c>
      <c r="D235" s="50" t="s">
        <v>12286</v>
      </c>
      <c r="E235" s="50" t="s">
        <v>12256</v>
      </c>
      <c r="F235" s="50" t="s">
        <v>12249</v>
      </c>
      <c r="G235" s="50" t="s">
        <v>12354</v>
      </c>
      <c r="H235" s="50" t="s">
        <v>12353</v>
      </c>
      <c r="I235" s="50" t="s">
        <v>12246</v>
      </c>
      <c r="J235" s="50" t="s">
        <v>12352</v>
      </c>
    </row>
    <row r="236" spans="1:10">
      <c r="A236" s="50" t="s">
        <v>12351</v>
      </c>
      <c r="B236" s="50" t="s">
        <v>2465</v>
      </c>
      <c r="C236" s="50" t="s">
        <v>12350</v>
      </c>
      <c r="D236" s="50" t="s">
        <v>356</v>
      </c>
      <c r="E236" s="50" t="s">
        <v>12256</v>
      </c>
      <c r="F236" s="50" t="s">
        <v>12249</v>
      </c>
      <c r="G236" s="50" t="s">
        <v>12349</v>
      </c>
      <c r="H236" s="50" t="s">
        <v>12348</v>
      </c>
      <c r="I236" s="50" t="s">
        <v>12246</v>
      </c>
      <c r="J236" s="50" t="s">
        <v>12347</v>
      </c>
    </row>
    <row r="237" spans="1:10">
      <c r="A237" s="50" t="s">
        <v>12346</v>
      </c>
      <c r="B237" s="50" t="s">
        <v>12346</v>
      </c>
      <c r="D237" s="50" t="s">
        <v>12345</v>
      </c>
      <c r="E237" s="50" t="s">
        <v>12264</v>
      </c>
      <c r="F237" s="50" t="s">
        <v>12263</v>
      </c>
      <c r="G237" s="50" t="s">
        <v>12344</v>
      </c>
      <c r="H237" s="50" t="s">
        <v>12343</v>
      </c>
      <c r="I237" s="50" t="s">
        <v>12307</v>
      </c>
      <c r="J237" s="50" t="s">
        <v>12342</v>
      </c>
    </row>
    <row r="238" spans="1:10">
      <c r="A238" s="50" t="s">
        <v>12341</v>
      </c>
      <c r="B238" s="50" t="s">
        <v>4037</v>
      </c>
      <c r="D238" s="50" t="s">
        <v>12340</v>
      </c>
      <c r="E238" s="50" t="s">
        <v>12256</v>
      </c>
      <c r="F238" s="50" t="s">
        <v>12319</v>
      </c>
      <c r="G238" s="50" t="s">
        <v>12339</v>
      </c>
      <c r="H238" s="50" t="s">
        <v>12338</v>
      </c>
      <c r="I238" s="50" t="s">
        <v>12246</v>
      </c>
      <c r="J238" s="50" t="s">
        <v>12337</v>
      </c>
    </row>
    <row r="239" spans="1:10">
      <c r="A239" s="50" t="s">
        <v>12336</v>
      </c>
      <c r="B239" s="50" t="s">
        <v>3712</v>
      </c>
      <c r="C239" s="50" t="s">
        <v>12335</v>
      </c>
      <c r="D239" s="50" t="s">
        <v>688</v>
      </c>
      <c r="E239" s="50" t="s">
        <v>12256</v>
      </c>
      <c r="F239" s="50" t="s">
        <v>12249</v>
      </c>
      <c r="G239" s="50" t="s">
        <v>12334</v>
      </c>
      <c r="H239" s="50" t="s">
        <v>12333</v>
      </c>
      <c r="I239" s="50" t="s">
        <v>12307</v>
      </c>
      <c r="J239" s="50" t="s">
        <v>12332</v>
      </c>
    </row>
    <row r="240" spans="1:10">
      <c r="A240" s="50" t="s">
        <v>12331</v>
      </c>
      <c r="B240" s="50" t="s">
        <v>12331</v>
      </c>
      <c r="D240" s="50" t="s">
        <v>731</v>
      </c>
      <c r="E240" s="50" t="s">
        <v>12256</v>
      </c>
      <c r="F240" s="50" t="s">
        <v>12319</v>
      </c>
      <c r="G240" s="50" t="s">
        <v>12330</v>
      </c>
      <c r="H240" s="50" t="s">
        <v>12329</v>
      </c>
      <c r="I240" s="50" t="s">
        <v>12307</v>
      </c>
      <c r="J240" s="50" t="s">
        <v>12328</v>
      </c>
    </row>
    <row r="241" spans="1:10">
      <c r="A241" s="50" t="s">
        <v>12327</v>
      </c>
      <c r="B241" s="50" t="s">
        <v>4543</v>
      </c>
      <c r="C241" s="50" t="s">
        <v>12326</v>
      </c>
      <c r="D241" s="50" t="s">
        <v>245</v>
      </c>
      <c r="E241" s="50" t="s">
        <v>12256</v>
      </c>
      <c r="F241" s="50" t="s">
        <v>12319</v>
      </c>
      <c r="G241" s="50" t="s">
        <v>12325</v>
      </c>
      <c r="H241" s="50" t="s">
        <v>12324</v>
      </c>
      <c r="I241" s="50" t="s">
        <v>12246</v>
      </c>
      <c r="J241" s="50" t="s">
        <v>12323</v>
      </c>
    </row>
    <row r="242" spans="1:10">
      <c r="A242" s="50" t="s">
        <v>12322</v>
      </c>
      <c r="B242" s="50" t="s">
        <v>12321</v>
      </c>
      <c r="C242" s="50" t="s">
        <v>12320</v>
      </c>
      <c r="D242" s="50" t="s">
        <v>1651</v>
      </c>
      <c r="E242" s="50" t="s">
        <v>12256</v>
      </c>
      <c r="F242" s="50" t="s">
        <v>12319</v>
      </c>
      <c r="G242" s="50" t="s">
        <v>12318</v>
      </c>
      <c r="H242" s="50" t="s">
        <v>12317</v>
      </c>
      <c r="I242" s="50" t="s">
        <v>12283</v>
      </c>
      <c r="J242" s="50" t="s">
        <v>12316</v>
      </c>
    </row>
    <row r="243" spans="1:10">
      <c r="A243" s="50" t="s">
        <v>12315</v>
      </c>
      <c r="B243" s="50" t="s">
        <v>12315</v>
      </c>
      <c r="D243" s="50" t="s">
        <v>1376</v>
      </c>
      <c r="E243" s="50" t="s">
        <v>12264</v>
      </c>
      <c r="F243" s="50" t="s">
        <v>12263</v>
      </c>
      <c r="G243" s="50" t="s">
        <v>12314</v>
      </c>
      <c r="H243" s="50" t="s">
        <v>12313</v>
      </c>
      <c r="I243" s="50" t="s">
        <v>12246</v>
      </c>
      <c r="J243" s="50" t="s">
        <v>12312</v>
      </c>
    </row>
    <row r="244" spans="1:10">
      <c r="A244" s="50" t="s">
        <v>12311</v>
      </c>
      <c r="B244" s="50" t="s">
        <v>1554</v>
      </c>
      <c r="C244" s="50" t="s">
        <v>12310</v>
      </c>
      <c r="D244" s="50" t="s">
        <v>1860</v>
      </c>
      <c r="E244" s="50" t="s">
        <v>12256</v>
      </c>
      <c r="F244" s="50" t="s">
        <v>12249</v>
      </c>
      <c r="G244" s="50" t="s">
        <v>12309</v>
      </c>
      <c r="H244" s="50" t="s">
        <v>12308</v>
      </c>
      <c r="I244" s="50" t="s">
        <v>12307</v>
      </c>
      <c r="J244" s="50" t="s">
        <v>12306</v>
      </c>
    </row>
    <row r="245" spans="1:10">
      <c r="A245" s="50" t="s">
        <v>12305</v>
      </c>
      <c r="B245" s="50" t="s">
        <v>12304</v>
      </c>
      <c r="D245" s="50" t="s">
        <v>1279</v>
      </c>
      <c r="E245" s="50" t="s">
        <v>12256</v>
      </c>
      <c r="F245" s="50" t="s">
        <v>12249</v>
      </c>
      <c r="G245" s="50" t="s">
        <v>12303</v>
      </c>
      <c r="H245" s="50" t="s">
        <v>12302</v>
      </c>
      <c r="I245" s="50" t="s">
        <v>12246</v>
      </c>
      <c r="J245" s="50" t="s">
        <v>12301</v>
      </c>
    </row>
    <row r="246" spans="1:10">
      <c r="A246" s="50" t="s">
        <v>12300</v>
      </c>
      <c r="B246" s="50" t="s">
        <v>3975</v>
      </c>
      <c r="C246" s="50" t="s">
        <v>12299</v>
      </c>
      <c r="D246" s="50" t="s">
        <v>292</v>
      </c>
      <c r="E246" s="50" t="s">
        <v>12256</v>
      </c>
      <c r="F246" s="50" t="s">
        <v>12249</v>
      </c>
      <c r="G246" s="50" t="s">
        <v>12298</v>
      </c>
      <c r="H246" s="50" t="s">
        <v>12297</v>
      </c>
      <c r="I246" s="50" t="s">
        <v>12283</v>
      </c>
      <c r="J246" s="50" t="s">
        <v>12296</v>
      </c>
    </row>
    <row r="247" spans="1:10">
      <c r="A247" s="50" t="s">
        <v>12295</v>
      </c>
      <c r="B247" s="50" t="s">
        <v>12294</v>
      </c>
      <c r="C247" s="50" t="s">
        <v>12293</v>
      </c>
      <c r="D247" s="50" t="s">
        <v>12286</v>
      </c>
      <c r="E247" s="50" t="s">
        <v>12256</v>
      </c>
      <c r="F247" s="50" t="s">
        <v>12249</v>
      </c>
      <c r="G247" s="50" t="s">
        <v>12292</v>
      </c>
      <c r="H247" s="50" t="s">
        <v>12291</v>
      </c>
      <c r="I247" s="50" t="s">
        <v>12246</v>
      </c>
      <c r="J247" s="50" t="s">
        <v>12290</v>
      </c>
    </row>
    <row r="248" spans="1:10">
      <c r="A248" s="50" t="s">
        <v>12289</v>
      </c>
      <c r="B248" s="50" t="s">
        <v>12288</v>
      </c>
      <c r="C248" s="50" t="s">
        <v>12287</v>
      </c>
      <c r="D248" s="50" t="s">
        <v>12286</v>
      </c>
      <c r="E248" s="50" t="s">
        <v>12256</v>
      </c>
      <c r="F248" s="50" t="s">
        <v>12249</v>
      </c>
      <c r="G248" s="50" t="s">
        <v>12285</v>
      </c>
      <c r="H248" s="50" t="s">
        <v>12284</v>
      </c>
      <c r="I248" s="50" t="s">
        <v>12283</v>
      </c>
      <c r="J248" s="50" t="s">
        <v>12282</v>
      </c>
    </row>
    <row r="249" spans="1:10">
      <c r="A249" s="50" t="s">
        <v>12281</v>
      </c>
      <c r="B249" s="50" t="s">
        <v>4407</v>
      </c>
      <c r="C249" s="50" t="s">
        <v>12280</v>
      </c>
      <c r="D249" s="50" t="s">
        <v>55</v>
      </c>
      <c r="E249" s="50" t="s">
        <v>12256</v>
      </c>
      <c r="F249" s="50" t="s">
        <v>12249</v>
      </c>
      <c r="G249" s="50" t="s">
        <v>12279</v>
      </c>
      <c r="H249" s="50" t="s">
        <v>12278</v>
      </c>
      <c r="I249" s="50" t="s">
        <v>12246</v>
      </c>
      <c r="J249" s="50" t="s">
        <v>12277</v>
      </c>
    </row>
    <row r="250" spans="1:10">
      <c r="A250" s="50" t="s">
        <v>12276</v>
      </c>
      <c r="B250" s="50" t="s">
        <v>1079</v>
      </c>
      <c r="C250" s="50" t="s">
        <v>12275</v>
      </c>
      <c r="D250" s="50" t="s">
        <v>465</v>
      </c>
      <c r="E250" s="50" t="s">
        <v>12256</v>
      </c>
      <c r="F250" s="50" t="s">
        <v>12249</v>
      </c>
      <c r="G250" s="50" t="s">
        <v>12274</v>
      </c>
      <c r="H250" s="50" t="s">
        <v>12273</v>
      </c>
      <c r="I250" s="50" t="s">
        <v>12272</v>
      </c>
      <c r="J250" s="50" t="s">
        <v>12271</v>
      </c>
    </row>
    <row r="251" spans="1:10">
      <c r="A251" s="50" t="s">
        <v>12270</v>
      </c>
      <c r="B251" s="50" t="s">
        <v>3481</v>
      </c>
      <c r="C251" s="50" t="s">
        <v>12269</v>
      </c>
      <c r="D251" s="50" t="s">
        <v>2258</v>
      </c>
      <c r="E251" s="50" t="s">
        <v>12256</v>
      </c>
      <c r="F251" s="50" t="s">
        <v>12249</v>
      </c>
      <c r="G251" s="50" t="s">
        <v>12268</v>
      </c>
      <c r="H251" s="50" t="s">
        <v>12267</v>
      </c>
      <c r="I251" s="50" t="s">
        <v>12260</v>
      </c>
      <c r="J251" s="50" t="s">
        <v>12259</v>
      </c>
    </row>
    <row r="252" spans="1:10">
      <c r="A252" s="50" t="s">
        <v>12266</v>
      </c>
      <c r="B252" s="50" t="s">
        <v>844</v>
      </c>
      <c r="C252" s="50" t="s">
        <v>12265</v>
      </c>
      <c r="D252" s="50" t="s">
        <v>846</v>
      </c>
      <c r="E252" s="50" t="s">
        <v>12264</v>
      </c>
      <c r="F252" s="50" t="s">
        <v>12263</v>
      </c>
      <c r="G252" s="50" t="s">
        <v>12262</v>
      </c>
      <c r="H252" s="50" t="s">
        <v>12261</v>
      </c>
      <c r="I252" s="50" t="s">
        <v>12260</v>
      </c>
      <c r="J252" s="50" t="s">
        <v>12259</v>
      </c>
    </row>
    <row r="253" spans="1:10">
      <c r="A253" s="50" t="s">
        <v>12258</v>
      </c>
      <c r="B253" s="50" t="s">
        <v>3863</v>
      </c>
      <c r="C253" s="50" t="s">
        <v>12257</v>
      </c>
      <c r="D253" s="50" t="s">
        <v>1091</v>
      </c>
      <c r="E253" s="50" t="s">
        <v>12256</v>
      </c>
      <c r="F253" s="50" t="s">
        <v>12249</v>
      </c>
      <c r="G253" s="50" t="s">
        <v>12255</v>
      </c>
      <c r="H253" s="50" t="s">
        <v>12254</v>
      </c>
      <c r="I253" s="50" t="s">
        <v>12253</v>
      </c>
      <c r="J253" s="50" t="s">
        <v>12252</v>
      </c>
    </row>
    <row r="254" spans="1:10">
      <c r="A254" s="50" t="s">
        <v>12251</v>
      </c>
      <c r="B254" s="50" t="s">
        <v>4923</v>
      </c>
      <c r="D254" s="50" t="s">
        <v>298</v>
      </c>
      <c r="E254" s="50" t="s">
        <v>12250</v>
      </c>
      <c r="F254" s="50" t="s">
        <v>12249</v>
      </c>
      <c r="G254" s="50" t="s">
        <v>12248</v>
      </c>
      <c r="H254" s="50" t="s">
        <v>12247</v>
      </c>
      <c r="I254" s="50" t="s">
        <v>12246</v>
      </c>
      <c r="J254" s="50" t="s">
        <v>12245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3162-C7B8-4990-AD97-B583511BA975}">
  <dimension ref="A1:O241"/>
  <sheetViews>
    <sheetView showGridLines="0" workbookViewId="0">
      <selection activeCell="F5" sqref="F5"/>
    </sheetView>
  </sheetViews>
  <sheetFormatPr defaultRowHeight="15"/>
  <cols>
    <col min="1" max="1" width="24.85546875" bestFit="1" customWidth="1"/>
    <col min="2" max="2" width="20.42578125" bestFit="1" customWidth="1"/>
    <col min="3" max="3" width="13.5703125" bestFit="1" customWidth="1"/>
    <col min="4" max="4" width="9.7109375" bestFit="1" customWidth="1"/>
    <col min="5" max="5" width="31" bestFit="1" customWidth="1"/>
    <col min="6" max="6" width="31" customWidth="1"/>
    <col min="7" max="7" width="18.28515625" bestFit="1" customWidth="1"/>
    <col min="8" max="8" width="8" bestFit="1" customWidth="1"/>
    <col min="9" max="15" width="19.140625" bestFit="1" customWidth="1"/>
  </cols>
  <sheetData>
    <row r="1" spans="1:15">
      <c r="A1" s="55" t="s">
        <v>5079</v>
      </c>
      <c r="B1" s="55" t="s">
        <v>4</v>
      </c>
      <c r="C1" s="55" t="s">
        <v>13159</v>
      </c>
      <c r="D1" s="55" t="s">
        <v>2</v>
      </c>
      <c r="E1" s="55" t="s">
        <v>13158</v>
      </c>
      <c r="F1" s="55" t="s">
        <v>13157</v>
      </c>
      <c r="G1" s="55" t="s">
        <v>13156</v>
      </c>
      <c r="H1" s="55" t="s">
        <v>13155</v>
      </c>
      <c r="I1" s="55" t="s">
        <v>13154</v>
      </c>
      <c r="J1" s="55" t="s">
        <v>13153</v>
      </c>
      <c r="K1" s="55" t="s">
        <v>13152</v>
      </c>
      <c r="L1" s="55" t="s">
        <v>13151</v>
      </c>
      <c r="M1" s="55" t="s">
        <v>13150</v>
      </c>
      <c r="N1" s="55" t="s">
        <v>13149</v>
      </c>
      <c r="O1" s="55" t="s">
        <v>13148</v>
      </c>
    </row>
    <row r="2" spans="1:15">
      <c r="A2" s="51" t="s">
        <v>13147</v>
      </c>
      <c r="B2" s="51" t="s">
        <v>1854</v>
      </c>
      <c r="C2" s="51">
        <v>91988</v>
      </c>
      <c r="D2" s="51" t="s">
        <v>13007</v>
      </c>
      <c r="E2" s="51" t="s">
        <v>13010</v>
      </c>
      <c r="F2" s="51">
        <v>0</v>
      </c>
      <c r="G2" s="51" t="s">
        <v>13009</v>
      </c>
      <c r="H2" s="51" t="s">
        <v>6583</v>
      </c>
      <c r="I2" s="51" t="s">
        <v>13002</v>
      </c>
      <c r="J2" s="51" t="s">
        <v>13002</v>
      </c>
      <c r="K2" s="51" t="s">
        <v>13002</v>
      </c>
      <c r="L2" s="51" t="s">
        <v>13002</v>
      </c>
      <c r="M2" s="51" t="s">
        <v>13002</v>
      </c>
      <c r="N2" s="51" t="s">
        <v>13002</v>
      </c>
      <c r="O2" s="51" t="s">
        <v>13002</v>
      </c>
    </row>
    <row r="3" spans="1:15">
      <c r="A3" s="51" t="s">
        <v>13146</v>
      </c>
      <c r="B3" s="51" t="s">
        <v>1332</v>
      </c>
      <c r="C3" s="51">
        <v>99156</v>
      </c>
      <c r="D3" s="51" t="s">
        <v>13007</v>
      </c>
      <c r="E3" s="51" t="s">
        <v>13010</v>
      </c>
      <c r="F3" s="51">
        <v>0</v>
      </c>
      <c r="G3" s="51" t="s">
        <v>13009</v>
      </c>
      <c r="H3" s="51" t="s">
        <v>6583</v>
      </c>
      <c r="I3" s="51" t="s">
        <v>13002</v>
      </c>
      <c r="J3" s="51" t="s">
        <v>13002</v>
      </c>
      <c r="K3" s="51" t="s">
        <v>13002</v>
      </c>
      <c r="L3" s="51" t="s">
        <v>13002</v>
      </c>
      <c r="M3" s="51" t="s">
        <v>13002</v>
      </c>
      <c r="N3" s="51" t="s">
        <v>13002</v>
      </c>
      <c r="O3" s="51" t="s">
        <v>13002</v>
      </c>
    </row>
    <row r="4" spans="1:15">
      <c r="A4" s="51" t="s">
        <v>13146</v>
      </c>
      <c r="B4" s="51" t="s">
        <v>2084</v>
      </c>
      <c r="C4" s="51">
        <v>91949</v>
      </c>
      <c r="D4" s="51" t="s">
        <v>13007</v>
      </c>
      <c r="E4" s="51" t="s">
        <v>13006</v>
      </c>
      <c r="F4" s="51">
        <v>1</v>
      </c>
      <c r="G4" s="51" t="s">
        <v>13005</v>
      </c>
      <c r="H4" s="51" t="s">
        <v>6583</v>
      </c>
      <c r="I4" s="52" t="s">
        <v>13004</v>
      </c>
      <c r="J4" s="52" t="s">
        <v>13004</v>
      </c>
      <c r="K4" s="51" t="s">
        <v>13002</v>
      </c>
      <c r="L4" s="51" t="s">
        <v>13002</v>
      </c>
      <c r="M4" s="52" t="s">
        <v>13003</v>
      </c>
      <c r="N4" s="51" t="s">
        <v>13002</v>
      </c>
      <c r="O4" s="51" t="s">
        <v>13002</v>
      </c>
    </row>
    <row r="5" spans="1:15">
      <c r="A5" s="51" t="s">
        <v>13146</v>
      </c>
      <c r="B5" s="51" t="s">
        <v>4534</v>
      </c>
      <c r="C5" s="51">
        <v>91946</v>
      </c>
      <c r="D5" s="51" t="s">
        <v>13007</v>
      </c>
      <c r="E5" s="51" t="s">
        <v>13010</v>
      </c>
      <c r="F5" s="51">
        <v>0</v>
      </c>
      <c r="G5" s="51" t="s">
        <v>13009</v>
      </c>
      <c r="H5" s="51" t="s">
        <v>6583</v>
      </c>
      <c r="I5" s="51" t="s">
        <v>13002</v>
      </c>
      <c r="J5" s="51" t="s">
        <v>13002</v>
      </c>
      <c r="K5" s="51" t="s">
        <v>13002</v>
      </c>
      <c r="L5" s="51" t="s">
        <v>13002</v>
      </c>
      <c r="M5" s="51" t="s">
        <v>13002</v>
      </c>
      <c r="N5" s="51" t="s">
        <v>13002</v>
      </c>
      <c r="O5" s="51" t="s">
        <v>13002</v>
      </c>
    </row>
    <row r="6" spans="1:15">
      <c r="A6" s="51" t="s">
        <v>13146</v>
      </c>
      <c r="B6" s="51" t="s">
        <v>2849</v>
      </c>
      <c r="C6" s="51">
        <v>91944</v>
      </c>
      <c r="D6" s="51" t="s">
        <v>13007</v>
      </c>
      <c r="E6" s="51" t="s">
        <v>13010</v>
      </c>
      <c r="F6" s="51">
        <v>0</v>
      </c>
      <c r="G6" s="51" t="s">
        <v>13009</v>
      </c>
      <c r="H6" s="51" t="s">
        <v>6583</v>
      </c>
      <c r="I6" s="51" t="s">
        <v>13002</v>
      </c>
      <c r="J6" s="51" t="s">
        <v>13002</v>
      </c>
      <c r="K6" s="51" t="s">
        <v>13002</v>
      </c>
      <c r="L6" s="51" t="s">
        <v>13002</v>
      </c>
      <c r="M6" s="51" t="s">
        <v>13002</v>
      </c>
      <c r="N6" s="51" t="s">
        <v>13002</v>
      </c>
      <c r="O6" s="51" t="s">
        <v>13002</v>
      </c>
    </row>
    <row r="7" spans="1:15">
      <c r="A7" s="51" t="s">
        <v>13146</v>
      </c>
      <c r="B7" s="51" t="s">
        <v>4441</v>
      </c>
      <c r="C7" s="51">
        <v>91868</v>
      </c>
      <c r="D7" s="51" t="s">
        <v>13007</v>
      </c>
      <c r="E7" s="51" t="s">
        <v>13010</v>
      </c>
      <c r="F7" s="51">
        <v>0</v>
      </c>
      <c r="G7" s="51" t="s">
        <v>13009</v>
      </c>
      <c r="H7" s="51" t="s">
        <v>6583</v>
      </c>
      <c r="I7" s="51" t="s">
        <v>13002</v>
      </c>
      <c r="J7" s="51" t="s">
        <v>13002</v>
      </c>
      <c r="K7" s="51" t="s">
        <v>13002</v>
      </c>
      <c r="L7" s="51" t="s">
        <v>13002</v>
      </c>
      <c r="M7" s="51" t="s">
        <v>13002</v>
      </c>
      <c r="N7" s="51" t="s">
        <v>13002</v>
      </c>
      <c r="O7" s="51" t="s">
        <v>13002</v>
      </c>
    </row>
    <row r="8" spans="1:15">
      <c r="A8" s="51" t="s">
        <v>13145</v>
      </c>
      <c r="B8" s="51" t="s">
        <v>1844</v>
      </c>
      <c r="C8" s="51">
        <v>91984</v>
      </c>
      <c r="D8" s="51" t="s">
        <v>13007</v>
      </c>
      <c r="E8" s="51" t="s">
        <v>13010</v>
      </c>
      <c r="F8" s="51">
        <v>0</v>
      </c>
      <c r="G8" s="51" t="s">
        <v>13009</v>
      </c>
      <c r="H8" s="51" t="s">
        <v>6583</v>
      </c>
      <c r="I8" s="51" t="s">
        <v>13002</v>
      </c>
      <c r="J8" s="51" t="s">
        <v>13002</v>
      </c>
      <c r="K8" s="51" t="s">
        <v>13002</v>
      </c>
      <c r="L8" s="51" t="s">
        <v>13002</v>
      </c>
      <c r="M8" s="51" t="s">
        <v>13002</v>
      </c>
      <c r="N8" s="51" t="s">
        <v>13002</v>
      </c>
      <c r="O8" s="51" t="s">
        <v>13002</v>
      </c>
    </row>
    <row r="9" spans="1:15">
      <c r="A9" s="51" t="s">
        <v>13145</v>
      </c>
      <c r="B9" s="51" t="s">
        <v>4584</v>
      </c>
      <c r="C9" s="51">
        <v>91986</v>
      </c>
      <c r="D9" s="51" t="s">
        <v>13007</v>
      </c>
      <c r="E9" s="51" t="s">
        <v>13010</v>
      </c>
      <c r="F9" s="51">
        <v>0</v>
      </c>
      <c r="G9" s="51" t="s">
        <v>13009</v>
      </c>
      <c r="H9" s="51" t="s">
        <v>6583</v>
      </c>
      <c r="I9" s="51" t="s">
        <v>13002</v>
      </c>
      <c r="J9" s="51" t="s">
        <v>13002</v>
      </c>
      <c r="K9" s="51" t="s">
        <v>13002</v>
      </c>
      <c r="L9" s="51" t="s">
        <v>13002</v>
      </c>
      <c r="M9" s="51" t="s">
        <v>13002</v>
      </c>
      <c r="N9" s="51" t="s">
        <v>13002</v>
      </c>
      <c r="O9" s="51" t="s">
        <v>13002</v>
      </c>
    </row>
    <row r="10" spans="1:15">
      <c r="A10" s="51" t="s">
        <v>13145</v>
      </c>
      <c r="B10" s="51" t="s">
        <v>1326</v>
      </c>
      <c r="C10" s="51">
        <v>500164</v>
      </c>
      <c r="D10" s="51" t="s">
        <v>13007</v>
      </c>
      <c r="E10" s="51" t="s">
        <v>13010</v>
      </c>
      <c r="F10" s="51">
        <v>0</v>
      </c>
      <c r="G10" s="51" t="s">
        <v>13009</v>
      </c>
      <c r="H10" s="51" t="s">
        <v>6583</v>
      </c>
      <c r="I10" s="51" t="s">
        <v>13002</v>
      </c>
      <c r="J10" s="51" t="s">
        <v>13002</v>
      </c>
      <c r="K10" s="51" t="s">
        <v>13002</v>
      </c>
      <c r="L10" s="51" t="s">
        <v>13002</v>
      </c>
      <c r="M10" s="51" t="s">
        <v>13002</v>
      </c>
      <c r="N10" s="51" t="s">
        <v>13002</v>
      </c>
      <c r="O10" s="51" t="s">
        <v>13002</v>
      </c>
    </row>
    <row r="11" spans="1:15">
      <c r="A11" s="51" t="s">
        <v>13144</v>
      </c>
      <c r="B11" s="51" t="s">
        <v>3240</v>
      </c>
      <c r="C11" s="51">
        <v>93695</v>
      </c>
      <c r="D11" s="51" t="s">
        <v>13007</v>
      </c>
      <c r="E11" s="51" t="s">
        <v>13006</v>
      </c>
      <c r="F11" s="51">
        <v>1</v>
      </c>
      <c r="G11" s="51" t="s">
        <v>13021</v>
      </c>
      <c r="H11" s="51" t="s">
        <v>6583</v>
      </c>
      <c r="I11" s="51" t="s">
        <v>13004</v>
      </c>
      <c r="J11" s="51" t="s">
        <v>13004</v>
      </c>
      <c r="K11" s="51" t="s">
        <v>13002</v>
      </c>
      <c r="L11" s="51" t="s">
        <v>13004</v>
      </c>
      <c r="M11" s="51" t="s">
        <v>13003</v>
      </c>
      <c r="N11" s="51" t="s">
        <v>13002</v>
      </c>
      <c r="O11" s="51" t="s">
        <v>13002</v>
      </c>
    </row>
    <row r="12" spans="1:15">
      <c r="A12" s="51" t="s">
        <v>13144</v>
      </c>
      <c r="B12" s="51" t="s">
        <v>3934</v>
      </c>
      <c r="C12" s="51">
        <v>500167</v>
      </c>
      <c r="D12" s="51" t="s">
        <v>13007</v>
      </c>
      <c r="E12" s="51" t="s">
        <v>13006</v>
      </c>
      <c r="F12" s="51">
        <v>1</v>
      </c>
      <c r="G12" s="51" t="s">
        <v>13021</v>
      </c>
      <c r="H12" s="51" t="s">
        <v>6583</v>
      </c>
      <c r="I12" s="51" t="s">
        <v>13004</v>
      </c>
      <c r="J12" s="51" t="s">
        <v>13004</v>
      </c>
      <c r="K12" s="51" t="s">
        <v>13002</v>
      </c>
      <c r="L12" s="51" t="s">
        <v>13004</v>
      </c>
      <c r="M12" s="51" t="s">
        <v>13003</v>
      </c>
      <c r="N12" s="51" t="s">
        <v>13002</v>
      </c>
      <c r="O12" s="51" t="s">
        <v>13002</v>
      </c>
    </row>
    <row r="13" spans="1:15">
      <c r="A13" s="51" t="s">
        <v>13143</v>
      </c>
      <c r="B13" s="51" t="s">
        <v>753</v>
      </c>
      <c r="C13" s="51">
        <v>91994</v>
      </c>
      <c r="D13" s="51" t="s">
        <v>13007</v>
      </c>
      <c r="E13" s="51" t="s">
        <v>13006</v>
      </c>
      <c r="F13" s="51">
        <v>1</v>
      </c>
      <c r="G13" s="51" t="s">
        <v>13005</v>
      </c>
      <c r="H13" s="51" t="s">
        <v>6583</v>
      </c>
      <c r="I13" s="52" t="s">
        <v>13004</v>
      </c>
      <c r="J13" s="52" t="s">
        <v>13004</v>
      </c>
      <c r="K13" s="51" t="s">
        <v>13002</v>
      </c>
      <c r="L13" s="51" t="s">
        <v>13002</v>
      </c>
      <c r="M13" s="52" t="s">
        <v>13003</v>
      </c>
      <c r="N13" s="51" t="s">
        <v>13002</v>
      </c>
      <c r="O13" s="51" t="s">
        <v>13002</v>
      </c>
    </row>
    <row r="14" spans="1:15">
      <c r="A14" s="51" t="s">
        <v>13143</v>
      </c>
      <c r="B14" s="51" t="s">
        <v>3374</v>
      </c>
      <c r="C14" s="51">
        <v>91989</v>
      </c>
      <c r="D14" s="51" t="s">
        <v>13007</v>
      </c>
      <c r="E14" s="51" t="s">
        <v>13006</v>
      </c>
      <c r="F14" s="51">
        <v>1</v>
      </c>
      <c r="G14" s="51" t="s">
        <v>13005</v>
      </c>
      <c r="H14" s="51" t="s">
        <v>6583</v>
      </c>
      <c r="I14" s="52" t="s">
        <v>13004</v>
      </c>
      <c r="J14" s="52" t="s">
        <v>13004</v>
      </c>
      <c r="K14" s="51" t="s">
        <v>13002</v>
      </c>
      <c r="L14" s="51" t="s">
        <v>13002</v>
      </c>
      <c r="M14" s="52" t="s">
        <v>13003</v>
      </c>
      <c r="N14" s="51" t="s">
        <v>13002</v>
      </c>
      <c r="O14" s="51" t="s">
        <v>13002</v>
      </c>
    </row>
    <row r="15" spans="1:15">
      <c r="A15" s="51" t="s">
        <v>13142</v>
      </c>
      <c r="B15" s="51" t="s">
        <v>765</v>
      </c>
      <c r="C15" s="51">
        <v>91995</v>
      </c>
      <c r="D15" s="51" t="s">
        <v>13007</v>
      </c>
      <c r="E15" s="51" t="s">
        <v>13006</v>
      </c>
      <c r="F15" s="51">
        <v>1</v>
      </c>
      <c r="G15" s="51" t="s">
        <v>13005</v>
      </c>
      <c r="H15" s="51" t="s">
        <v>6583</v>
      </c>
      <c r="I15" s="52" t="s">
        <v>13004</v>
      </c>
      <c r="J15" s="52" t="s">
        <v>13004</v>
      </c>
      <c r="K15" s="51" t="s">
        <v>13002</v>
      </c>
      <c r="L15" s="51" t="s">
        <v>13002</v>
      </c>
      <c r="M15" s="52" t="s">
        <v>13003</v>
      </c>
      <c r="N15" s="51" t="s">
        <v>13002</v>
      </c>
      <c r="O15" s="51" t="s">
        <v>13002</v>
      </c>
    </row>
    <row r="16" spans="1:15">
      <c r="A16" s="51" t="s">
        <v>13142</v>
      </c>
      <c r="B16" s="51" t="s">
        <v>748</v>
      </c>
      <c r="C16" s="51">
        <v>91992</v>
      </c>
      <c r="D16" s="51" t="s">
        <v>13007</v>
      </c>
      <c r="E16" s="51" t="s">
        <v>13006</v>
      </c>
      <c r="F16" s="51">
        <v>1</v>
      </c>
      <c r="G16" s="51" t="s">
        <v>13005</v>
      </c>
      <c r="H16" s="51" t="s">
        <v>6583</v>
      </c>
      <c r="I16" s="52" t="s">
        <v>13004</v>
      </c>
      <c r="J16" s="52" t="s">
        <v>13004</v>
      </c>
      <c r="K16" s="51" t="s">
        <v>13002</v>
      </c>
      <c r="L16" s="51" t="s">
        <v>13002</v>
      </c>
      <c r="M16" s="52" t="s">
        <v>13003</v>
      </c>
      <c r="N16" s="51" t="s">
        <v>13002</v>
      </c>
      <c r="O16" s="51" t="s">
        <v>13002</v>
      </c>
    </row>
    <row r="17" spans="1:15">
      <c r="A17" s="51" t="s">
        <v>13142</v>
      </c>
      <c r="B17" s="51" t="s">
        <v>2094</v>
      </c>
      <c r="C17" s="51">
        <v>91954</v>
      </c>
      <c r="D17" s="51" t="s">
        <v>13007</v>
      </c>
      <c r="E17" s="51" t="s">
        <v>13006</v>
      </c>
      <c r="F17" s="51">
        <v>1</v>
      </c>
      <c r="G17" s="51" t="s">
        <v>13005</v>
      </c>
      <c r="H17" s="51" t="s">
        <v>6583</v>
      </c>
      <c r="I17" s="52" t="s">
        <v>13004</v>
      </c>
      <c r="J17" s="52" t="s">
        <v>13004</v>
      </c>
      <c r="K17" s="51" t="s">
        <v>13002</v>
      </c>
      <c r="L17" s="51" t="s">
        <v>13002</v>
      </c>
      <c r="M17" s="52" t="s">
        <v>13003</v>
      </c>
      <c r="N17" s="51" t="s">
        <v>13002</v>
      </c>
      <c r="O17" s="51" t="s">
        <v>13002</v>
      </c>
    </row>
    <row r="18" spans="1:15">
      <c r="A18" s="51" t="s">
        <v>13142</v>
      </c>
      <c r="B18" s="51" t="s">
        <v>3349</v>
      </c>
      <c r="C18" s="51">
        <v>91998</v>
      </c>
      <c r="D18" s="51" t="s">
        <v>13007</v>
      </c>
      <c r="E18" s="51" t="s">
        <v>13006</v>
      </c>
      <c r="F18" s="51">
        <v>1</v>
      </c>
      <c r="G18" s="51" t="s">
        <v>13005</v>
      </c>
      <c r="H18" s="51" t="s">
        <v>6583</v>
      </c>
      <c r="I18" s="52" t="s">
        <v>13004</v>
      </c>
      <c r="J18" s="52" t="s">
        <v>13004</v>
      </c>
      <c r="K18" s="51" t="s">
        <v>13002</v>
      </c>
      <c r="L18" s="51" t="s">
        <v>13002</v>
      </c>
      <c r="M18" s="52" t="s">
        <v>13003</v>
      </c>
      <c r="N18" s="51" t="s">
        <v>13002</v>
      </c>
      <c r="O18" s="51" t="s">
        <v>13002</v>
      </c>
    </row>
    <row r="19" spans="1:15">
      <c r="A19" s="51" t="s">
        <v>13142</v>
      </c>
      <c r="B19" s="51" t="s">
        <v>687</v>
      </c>
      <c r="C19" s="51">
        <v>91951</v>
      </c>
      <c r="D19" s="51" t="s">
        <v>13007</v>
      </c>
      <c r="E19" s="51" t="s">
        <v>13006</v>
      </c>
      <c r="F19" s="51">
        <v>1</v>
      </c>
      <c r="G19" s="51" t="s">
        <v>13005</v>
      </c>
      <c r="H19" s="51" t="s">
        <v>6583</v>
      </c>
      <c r="I19" s="52" t="s">
        <v>13004</v>
      </c>
      <c r="J19" s="52" t="s">
        <v>13004</v>
      </c>
      <c r="K19" s="51" t="s">
        <v>13002</v>
      </c>
      <c r="L19" s="51" t="s">
        <v>13002</v>
      </c>
      <c r="M19" s="52" t="s">
        <v>13003</v>
      </c>
      <c r="N19" s="51" t="s">
        <v>13002</v>
      </c>
      <c r="O19" s="51" t="s">
        <v>13002</v>
      </c>
    </row>
    <row r="20" spans="1:15">
      <c r="A20" s="51" t="s">
        <v>13142</v>
      </c>
      <c r="B20" s="51" t="s">
        <v>4471</v>
      </c>
      <c r="C20" s="51">
        <v>91899</v>
      </c>
      <c r="D20" s="51" t="s">
        <v>13007</v>
      </c>
      <c r="E20" s="51" t="s">
        <v>13006</v>
      </c>
      <c r="F20" s="51">
        <v>1</v>
      </c>
      <c r="G20" s="51" t="s">
        <v>13005</v>
      </c>
      <c r="H20" s="51" t="s">
        <v>6583</v>
      </c>
      <c r="I20" s="52" t="s">
        <v>13004</v>
      </c>
      <c r="J20" s="52" t="s">
        <v>13004</v>
      </c>
      <c r="K20" s="52" t="s">
        <v>13014</v>
      </c>
      <c r="L20" s="51" t="s">
        <v>13002</v>
      </c>
      <c r="M20" s="52" t="s">
        <v>13003</v>
      </c>
      <c r="N20" s="51" t="s">
        <v>13002</v>
      </c>
      <c r="O20" s="51" t="s">
        <v>13002</v>
      </c>
    </row>
    <row r="21" spans="1:15">
      <c r="A21" s="51" t="s">
        <v>13141</v>
      </c>
      <c r="B21" s="51" t="s">
        <v>884</v>
      </c>
      <c r="C21" s="51">
        <v>93737</v>
      </c>
      <c r="D21" s="51" t="s">
        <v>13007</v>
      </c>
      <c r="E21" s="51" t="s">
        <v>13010</v>
      </c>
      <c r="F21" s="51">
        <v>0</v>
      </c>
      <c r="G21" s="51" t="s">
        <v>13009</v>
      </c>
      <c r="H21" s="51" t="s">
        <v>6583</v>
      </c>
      <c r="I21" s="51" t="s">
        <v>13002</v>
      </c>
      <c r="J21" s="51" t="s">
        <v>13002</v>
      </c>
      <c r="K21" s="51" t="s">
        <v>13002</v>
      </c>
      <c r="L21" s="51" t="s">
        <v>13002</v>
      </c>
      <c r="M21" s="51" t="s">
        <v>13002</v>
      </c>
      <c r="N21" s="51" t="s">
        <v>13002</v>
      </c>
      <c r="O21" s="51" t="s">
        <v>13002</v>
      </c>
    </row>
    <row r="22" spans="1:15">
      <c r="A22" s="51" t="s">
        <v>13141</v>
      </c>
      <c r="B22" s="51" t="s">
        <v>614</v>
      </c>
      <c r="C22" s="51">
        <v>91881</v>
      </c>
      <c r="D22" s="51" t="s">
        <v>13007</v>
      </c>
      <c r="E22" s="51" t="s">
        <v>13010</v>
      </c>
      <c r="F22" s="51">
        <v>0</v>
      </c>
      <c r="G22" s="51" t="s">
        <v>13009</v>
      </c>
      <c r="H22" s="51" t="s">
        <v>6583</v>
      </c>
      <c r="I22" s="51" t="s">
        <v>13002</v>
      </c>
      <c r="J22" s="51" t="s">
        <v>13002</v>
      </c>
      <c r="K22" s="51" t="s">
        <v>13002</v>
      </c>
      <c r="L22" s="51" t="s">
        <v>13002</v>
      </c>
      <c r="M22" s="51" t="s">
        <v>13002</v>
      </c>
      <c r="N22" s="51" t="s">
        <v>13002</v>
      </c>
      <c r="O22" s="51" t="s">
        <v>13002</v>
      </c>
    </row>
    <row r="23" spans="1:15">
      <c r="A23" s="51" t="s">
        <v>13140</v>
      </c>
      <c r="B23" s="51" t="s">
        <v>3073</v>
      </c>
      <c r="C23" s="51" t="s">
        <v>3071</v>
      </c>
      <c r="D23" s="51" t="s">
        <v>13007</v>
      </c>
      <c r="E23" s="51" t="s">
        <v>13010</v>
      </c>
      <c r="F23" s="51">
        <v>0</v>
      </c>
      <c r="G23" s="51" t="s">
        <v>13009</v>
      </c>
      <c r="H23" s="51" t="s">
        <v>6583</v>
      </c>
      <c r="I23" s="51" t="s">
        <v>13002</v>
      </c>
      <c r="J23" s="51" t="s">
        <v>13002</v>
      </c>
      <c r="K23" s="51" t="s">
        <v>13002</v>
      </c>
      <c r="L23" s="51" t="s">
        <v>13002</v>
      </c>
      <c r="M23" s="51" t="s">
        <v>13002</v>
      </c>
      <c r="N23" s="51" t="s">
        <v>13002</v>
      </c>
      <c r="O23" s="51" t="s">
        <v>13002</v>
      </c>
    </row>
    <row r="24" spans="1:15">
      <c r="A24" s="51" t="s">
        <v>13140</v>
      </c>
      <c r="B24" s="51" t="s">
        <v>4500</v>
      </c>
      <c r="C24" s="51">
        <v>91917</v>
      </c>
      <c r="D24" s="51" t="s">
        <v>13007</v>
      </c>
      <c r="E24" s="51" t="s">
        <v>13010</v>
      </c>
      <c r="F24" s="51">
        <v>0</v>
      </c>
      <c r="G24" s="51" t="s">
        <v>13009</v>
      </c>
      <c r="H24" s="51" t="s">
        <v>6583</v>
      </c>
      <c r="I24" s="51" t="s">
        <v>13002</v>
      </c>
      <c r="J24" s="51" t="s">
        <v>13002</v>
      </c>
      <c r="K24" s="51" t="s">
        <v>13002</v>
      </c>
      <c r="L24" s="51" t="s">
        <v>13002</v>
      </c>
      <c r="M24" s="51" t="s">
        <v>13002</v>
      </c>
      <c r="N24" s="51" t="s">
        <v>13002</v>
      </c>
      <c r="O24" s="51" t="s">
        <v>13002</v>
      </c>
    </row>
    <row r="25" spans="1:15">
      <c r="A25" s="51" t="s">
        <v>13140</v>
      </c>
      <c r="B25" s="51" t="s">
        <v>709</v>
      </c>
      <c r="C25" s="51">
        <v>91958</v>
      </c>
      <c r="D25" s="51" t="s">
        <v>13007</v>
      </c>
      <c r="E25" s="51" t="s">
        <v>13010</v>
      </c>
      <c r="F25" s="51">
        <v>0</v>
      </c>
      <c r="G25" s="51" t="s">
        <v>13009</v>
      </c>
      <c r="H25" s="51" t="s">
        <v>6583</v>
      </c>
      <c r="I25" s="51" t="s">
        <v>13002</v>
      </c>
      <c r="J25" s="51" t="s">
        <v>13002</v>
      </c>
      <c r="K25" s="51" t="s">
        <v>13002</v>
      </c>
      <c r="L25" s="51" t="s">
        <v>13002</v>
      </c>
      <c r="M25" s="51" t="s">
        <v>13002</v>
      </c>
      <c r="N25" s="51" t="s">
        <v>13002</v>
      </c>
      <c r="O25" s="51" t="s">
        <v>13002</v>
      </c>
    </row>
    <row r="26" spans="1:15">
      <c r="A26" s="51" t="s">
        <v>13140</v>
      </c>
      <c r="B26" s="51" t="s">
        <v>4436</v>
      </c>
      <c r="C26" s="51">
        <v>91864</v>
      </c>
      <c r="D26" s="51" t="s">
        <v>13007</v>
      </c>
      <c r="E26" s="51" t="s">
        <v>13010</v>
      </c>
      <c r="F26" s="51">
        <v>0</v>
      </c>
      <c r="G26" s="51" t="s">
        <v>13009</v>
      </c>
      <c r="H26" s="51" t="s">
        <v>6583</v>
      </c>
      <c r="I26" s="51" t="s">
        <v>13002</v>
      </c>
      <c r="J26" s="51" t="s">
        <v>13002</v>
      </c>
      <c r="K26" s="51" t="s">
        <v>13002</v>
      </c>
      <c r="L26" s="51" t="s">
        <v>13002</v>
      </c>
      <c r="M26" s="51" t="s">
        <v>13002</v>
      </c>
      <c r="N26" s="51" t="s">
        <v>13002</v>
      </c>
      <c r="O26" s="51" t="s">
        <v>13002</v>
      </c>
    </row>
    <row r="27" spans="1:15">
      <c r="A27" s="51" t="s">
        <v>13140</v>
      </c>
      <c r="B27" s="51" t="s">
        <v>2036</v>
      </c>
      <c r="C27" s="51">
        <v>91894</v>
      </c>
      <c r="D27" s="51" t="s">
        <v>13007</v>
      </c>
      <c r="E27" s="51" t="s">
        <v>13010</v>
      </c>
      <c r="F27" s="51">
        <v>0</v>
      </c>
      <c r="G27" s="51" t="s">
        <v>13009</v>
      </c>
      <c r="H27" s="51" t="s">
        <v>6583</v>
      </c>
      <c r="I27" s="51" t="s">
        <v>13002</v>
      </c>
      <c r="J27" s="51" t="s">
        <v>13002</v>
      </c>
      <c r="K27" s="51" t="s">
        <v>13002</v>
      </c>
      <c r="L27" s="51" t="s">
        <v>13002</v>
      </c>
      <c r="M27" s="51" t="s">
        <v>13002</v>
      </c>
      <c r="N27" s="51" t="s">
        <v>13002</v>
      </c>
      <c r="O27" s="51" t="s">
        <v>13002</v>
      </c>
    </row>
    <row r="28" spans="1:15">
      <c r="A28" s="51" t="s">
        <v>13140</v>
      </c>
      <c r="B28" s="51" t="s">
        <v>1270</v>
      </c>
      <c r="C28" s="51">
        <v>91889</v>
      </c>
      <c r="D28" s="51" t="s">
        <v>13007</v>
      </c>
      <c r="E28" s="51" t="s">
        <v>13010</v>
      </c>
      <c r="F28" s="51">
        <v>0</v>
      </c>
      <c r="G28" s="51" t="s">
        <v>13009</v>
      </c>
      <c r="H28" s="51" t="s">
        <v>6583</v>
      </c>
      <c r="I28" s="51" t="s">
        <v>13002</v>
      </c>
      <c r="J28" s="51" t="s">
        <v>13002</v>
      </c>
      <c r="K28" s="51" t="s">
        <v>13002</v>
      </c>
      <c r="L28" s="51" t="s">
        <v>13002</v>
      </c>
      <c r="M28" s="51" t="s">
        <v>13002</v>
      </c>
      <c r="N28" s="51" t="s">
        <v>13002</v>
      </c>
      <c r="O28" s="51" t="s">
        <v>13002</v>
      </c>
    </row>
    <row r="29" spans="1:15">
      <c r="A29" s="51" t="s">
        <v>13140</v>
      </c>
      <c r="B29" s="51" t="s">
        <v>2733</v>
      </c>
      <c r="C29" s="51">
        <v>91853</v>
      </c>
      <c r="D29" s="51" t="s">
        <v>13007</v>
      </c>
      <c r="E29" s="51" t="s">
        <v>13010</v>
      </c>
      <c r="F29" s="51">
        <v>0</v>
      </c>
      <c r="G29" s="51" t="s">
        <v>13009</v>
      </c>
      <c r="H29" s="51" t="s">
        <v>6583</v>
      </c>
      <c r="I29" s="51" t="s">
        <v>13002</v>
      </c>
      <c r="J29" s="51" t="s">
        <v>13002</v>
      </c>
      <c r="K29" s="51" t="s">
        <v>13002</v>
      </c>
      <c r="L29" s="51" t="s">
        <v>13002</v>
      </c>
      <c r="M29" s="51" t="s">
        <v>13002</v>
      </c>
      <c r="N29" s="51" t="s">
        <v>13002</v>
      </c>
      <c r="O29" s="51" t="s">
        <v>13002</v>
      </c>
    </row>
    <row r="30" spans="1:15">
      <c r="A30" s="51" t="s">
        <v>13140</v>
      </c>
      <c r="B30" s="51" t="s">
        <v>4421</v>
      </c>
      <c r="C30" s="51">
        <v>91847</v>
      </c>
      <c r="D30" s="51" t="s">
        <v>13007</v>
      </c>
      <c r="E30" s="51" t="s">
        <v>13010</v>
      </c>
      <c r="F30" s="51">
        <v>0</v>
      </c>
      <c r="G30" s="51" t="s">
        <v>13009</v>
      </c>
      <c r="H30" s="51" t="s">
        <v>6583</v>
      </c>
      <c r="I30" s="51" t="s">
        <v>13002</v>
      </c>
      <c r="J30" s="51" t="s">
        <v>13002</v>
      </c>
      <c r="K30" s="51" t="s">
        <v>13002</v>
      </c>
      <c r="L30" s="51" t="s">
        <v>13002</v>
      </c>
      <c r="M30" s="51" t="s">
        <v>13002</v>
      </c>
      <c r="N30" s="51" t="s">
        <v>13002</v>
      </c>
      <c r="O30" s="51" t="s">
        <v>13002</v>
      </c>
    </row>
    <row r="31" spans="1:15">
      <c r="A31" s="51" t="s">
        <v>13140</v>
      </c>
      <c r="B31" s="51" t="s">
        <v>2758</v>
      </c>
      <c r="C31" s="51">
        <v>91872</v>
      </c>
      <c r="D31" s="51" t="s">
        <v>13007</v>
      </c>
      <c r="E31" s="51" t="s">
        <v>13010</v>
      </c>
      <c r="F31" s="51">
        <v>0</v>
      </c>
      <c r="G31" s="51" t="s">
        <v>13009</v>
      </c>
      <c r="H31" s="51" t="s">
        <v>6583</v>
      </c>
      <c r="I31" s="51" t="s">
        <v>13002</v>
      </c>
      <c r="J31" s="51" t="s">
        <v>13002</v>
      </c>
      <c r="K31" s="51" t="s">
        <v>13002</v>
      </c>
      <c r="L31" s="51" t="s">
        <v>13002</v>
      </c>
      <c r="M31" s="51" t="s">
        <v>13002</v>
      </c>
      <c r="N31" s="51" t="s">
        <v>13002</v>
      </c>
      <c r="O31" s="51" t="s">
        <v>13002</v>
      </c>
    </row>
    <row r="32" spans="1:15">
      <c r="A32" s="51" t="s">
        <v>13139</v>
      </c>
      <c r="B32" s="51" t="s">
        <v>2099</v>
      </c>
      <c r="C32" s="51">
        <v>91955</v>
      </c>
      <c r="D32" s="51" t="s">
        <v>13007</v>
      </c>
      <c r="E32" s="51" t="s">
        <v>13010</v>
      </c>
      <c r="F32" s="51">
        <v>0</v>
      </c>
      <c r="G32" s="51" t="s">
        <v>13009</v>
      </c>
      <c r="H32" s="51" t="s">
        <v>6583</v>
      </c>
      <c r="I32" s="51" t="s">
        <v>13002</v>
      </c>
      <c r="J32" s="51" t="s">
        <v>13002</v>
      </c>
      <c r="K32" s="51" t="s">
        <v>13002</v>
      </c>
      <c r="L32" s="51" t="s">
        <v>13002</v>
      </c>
      <c r="M32" s="51" t="s">
        <v>13002</v>
      </c>
      <c r="N32" s="51" t="s">
        <v>13002</v>
      </c>
      <c r="O32" s="51" t="s">
        <v>13002</v>
      </c>
    </row>
    <row r="33" spans="1:15">
      <c r="A33" s="51" t="s">
        <v>13139</v>
      </c>
      <c r="B33" s="51" t="s">
        <v>4495</v>
      </c>
      <c r="C33" s="51">
        <v>91900</v>
      </c>
      <c r="D33" s="51" t="s">
        <v>13007</v>
      </c>
      <c r="E33" s="51" t="s">
        <v>13010</v>
      </c>
      <c r="F33" s="51">
        <v>0</v>
      </c>
      <c r="G33" s="51" t="s">
        <v>13009</v>
      </c>
      <c r="H33" s="51" t="s">
        <v>6583</v>
      </c>
      <c r="I33" s="51" t="s">
        <v>13002</v>
      </c>
      <c r="J33" s="51" t="s">
        <v>13002</v>
      </c>
      <c r="K33" s="51" t="s">
        <v>13002</v>
      </c>
      <c r="L33" s="51" t="s">
        <v>13002</v>
      </c>
      <c r="M33" s="51" t="s">
        <v>13002</v>
      </c>
      <c r="N33" s="51" t="s">
        <v>13002</v>
      </c>
      <c r="O33" s="51" t="s">
        <v>13002</v>
      </c>
    </row>
    <row r="34" spans="1:15">
      <c r="A34" s="51" t="s">
        <v>13138</v>
      </c>
      <c r="B34" s="51" t="s">
        <v>759</v>
      </c>
      <c r="C34" s="51">
        <v>91990</v>
      </c>
      <c r="D34" s="51" t="s">
        <v>13007</v>
      </c>
      <c r="E34" s="51" t="s">
        <v>13010</v>
      </c>
      <c r="F34" s="51">
        <v>0</v>
      </c>
      <c r="G34" s="51" t="s">
        <v>13009</v>
      </c>
      <c r="H34" s="51" t="s">
        <v>6583</v>
      </c>
      <c r="I34" s="51" t="s">
        <v>13002</v>
      </c>
      <c r="J34" s="51" t="s">
        <v>13002</v>
      </c>
      <c r="K34" s="51" t="s">
        <v>13002</v>
      </c>
      <c r="L34" s="51" t="s">
        <v>13002</v>
      </c>
      <c r="M34" s="51" t="s">
        <v>13002</v>
      </c>
      <c r="N34" s="51" t="s">
        <v>13002</v>
      </c>
      <c r="O34" s="51" t="s">
        <v>13002</v>
      </c>
    </row>
    <row r="35" spans="1:15">
      <c r="A35" s="51" t="s">
        <v>13138</v>
      </c>
      <c r="B35" s="51" t="s">
        <v>1865</v>
      </c>
      <c r="C35" s="51">
        <v>92001</v>
      </c>
      <c r="D35" s="51" t="s">
        <v>13007</v>
      </c>
      <c r="E35" s="51" t="s">
        <v>13010</v>
      </c>
      <c r="F35" s="51">
        <v>0</v>
      </c>
      <c r="G35" s="51" t="s">
        <v>13009</v>
      </c>
      <c r="H35" s="51" t="s">
        <v>6583</v>
      </c>
      <c r="I35" s="51" t="s">
        <v>13002</v>
      </c>
      <c r="J35" s="51" t="s">
        <v>13002</v>
      </c>
      <c r="K35" s="51" t="s">
        <v>13002</v>
      </c>
      <c r="L35" s="51" t="s">
        <v>13002</v>
      </c>
      <c r="M35" s="51" t="s">
        <v>13002</v>
      </c>
      <c r="N35" s="51" t="s">
        <v>13002</v>
      </c>
      <c r="O35" s="51" t="s">
        <v>13002</v>
      </c>
    </row>
    <row r="36" spans="1:15">
      <c r="A36" s="51" t="s">
        <v>13138</v>
      </c>
      <c r="B36" s="51" t="s">
        <v>2768</v>
      </c>
      <c r="C36" s="51">
        <v>91891</v>
      </c>
      <c r="D36" s="51" t="s">
        <v>13007</v>
      </c>
      <c r="E36" s="51" t="s">
        <v>13010</v>
      </c>
      <c r="F36" s="51">
        <v>0</v>
      </c>
      <c r="G36" s="51" t="s">
        <v>13009</v>
      </c>
      <c r="H36" s="51" t="s">
        <v>6583</v>
      </c>
      <c r="I36" s="51" t="s">
        <v>13002</v>
      </c>
      <c r="J36" s="51" t="s">
        <v>13002</v>
      </c>
      <c r="K36" s="51" t="s">
        <v>13002</v>
      </c>
      <c r="L36" s="51" t="s">
        <v>13002</v>
      </c>
      <c r="M36" s="51" t="s">
        <v>13002</v>
      </c>
      <c r="N36" s="51" t="s">
        <v>13002</v>
      </c>
      <c r="O36" s="51" t="s">
        <v>13002</v>
      </c>
    </row>
    <row r="37" spans="1:15">
      <c r="A37" s="51" t="s">
        <v>13137</v>
      </c>
      <c r="B37" s="51" t="s">
        <v>2748</v>
      </c>
      <c r="C37" s="51">
        <v>91856</v>
      </c>
      <c r="D37" s="51" t="s">
        <v>13007</v>
      </c>
      <c r="E37" s="51" t="s">
        <v>13006</v>
      </c>
      <c r="F37" s="51">
        <v>1</v>
      </c>
      <c r="G37" s="51" t="s">
        <v>13005</v>
      </c>
      <c r="H37" s="51" t="s">
        <v>6583</v>
      </c>
      <c r="I37" s="52" t="s">
        <v>13004</v>
      </c>
      <c r="J37" s="52" t="s">
        <v>13004</v>
      </c>
      <c r="K37" s="52" t="s">
        <v>13014</v>
      </c>
      <c r="L37" s="51" t="s">
        <v>13002</v>
      </c>
      <c r="M37" s="52" t="s">
        <v>13003</v>
      </c>
      <c r="N37" s="51" t="s">
        <v>13002</v>
      </c>
      <c r="O37" s="51" t="s">
        <v>13002</v>
      </c>
    </row>
    <row r="38" spans="1:15">
      <c r="A38" s="51" t="s">
        <v>13137</v>
      </c>
      <c r="B38" s="51" t="s">
        <v>619</v>
      </c>
      <c r="C38" s="51">
        <v>91882</v>
      </c>
      <c r="D38" s="51" t="s">
        <v>13007</v>
      </c>
      <c r="E38" s="51" t="s">
        <v>13006</v>
      </c>
      <c r="F38" s="51">
        <v>1</v>
      </c>
      <c r="G38" s="51" t="s">
        <v>13005</v>
      </c>
      <c r="H38" s="51" t="s">
        <v>6583</v>
      </c>
      <c r="I38" s="52" t="s">
        <v>13004</v>
      </c>
      <c r="J38" s="52" t="s">
        <v>13004</v>
      </c>
      <c r="K38" s="52" t="s">
        <v>13014</v>
      </c>
      <c r="L38" s="51" t="s">
        <v>13002</v>
      </c>
      <c r="M38" s="52" t="s">
        <v>13003</v>
      </c>
      <c r="N38" s="51" t="s">
        <v>13002</v>
      </c>
      <c r="O38" s="51" t="s">
        <v>13002</v>
      </c>
    </row>
    <row r="39" spans="1:15">
      <c r="A39" s="51" t="s">
        <v>13137</v>
      </c>
      <c r="B39" s="51" t="s">
        <v>2010</v>
      </c>
      <c r="C39" s="51">
        <v>91876</v>
      </c>
      <c r="D39" s="51" t="s">
        <v>13007</v>
      </c>
      <c r="E39" s="51" t="s">
        <v>13006</v>
      </c>
      <c r="F39" s="51">
        <v>1</v>
      </c>
      <c r="G39" s="51" t="s">
        <v>13005</v>
      </c>
      <c r="H39" s="51" t="s">
        <v>6583</v>
      </c>
      <c r="I39" s="52" t="s">
        <v>13004</v>
      </c>
      <c r="J39" s="52" t="s">
        <v>13004</v>
      </c>
      <c r="K39" s="52" t="s">
        <v>13014</v>
      </c>
      <c r="L39" s="51" t="s">
        <v>13002</v>
      </c>
      <c r="M39" s="52" t="s">
        <v>13003</v>
      </c>
      <c r="N39" s="51" t="s">
        <v>13002</v>
      </c>
      <c r="O39" s="51" t="s">
        <v>13002</v>
      </c>
    </row>
    <row r="40" spans="1:15">
      <c r="A40" s="51" t="s">
        <v>13136</v>
      </c>
      <c r="B40" s="51" t="s">
        <v>2907</v>
      </c>
      <c r="C40" s="51">
        <v>500168</v>
      </c>
      <c r="D40" s="51" t="s">
        <v>13007</v>
      </c>
      <c r="E40" s="51" t="s">
        <v>13006</v>
      </c>
      <c r="F40" s="51">
        <v>1</v>
      </c>
      <c r="G40" s="51" t="s">
        <v>13021</v>
      </c>
      <c r="H40" s="51" t="s">
        <v>6583</v>
      </c>
      <c r="I40" s="51" t="s">
        <v>13014</v>
      </c>
      <c r="J40" s="51" t="s">
        <v>13004</v>
      </c>
      <c r="K40" s="51" t="s">
        <v>13002</v>
      </c>
      <c r="L40" s="51" t="s">
        <v>13014</v>
      </c>
      <c r="M40" s="51" t="s">
        <v>13003</v>
      </c>
      <c r="N40" s="51" t="s">
        <v>13002</v>
      </c>
      <c r="O40" s="51" t="s">
        <v>13002</v>
      </c>
    </row>
    <row r="41" spans="1:15">
      <c r="A41" s="51" t="s">
        <v>13136</v>
      </c>
      <c r="B41" s="51" t="s">
        <v>2869</v>
      </c>
      <c r="C41" s="51">
        <v>91887</v>
      </c>
      <c r="D41" s="51" t="s">
        <v>13007</v>
      </c>
      <c r="E41" s="51" t="s">
        <v>13006</v>
      </c>
      <c r="F41" s="51">
        <v>1</v>
      </c>
      <c r="G41" s="51" t="s">
        <v>13021</v>
      </c>
      <c r="H41" s="51" t="s">
        <v>6583</v>
      </c>
      <c r="I41" s="51" t="s">
        <v>13004</v>
      </c>
      <c r="J41" s="51" t="s">
        <v>13004</v>
      </c>
      <c r="K41" s="51" t="s">
        <v>13014</v>
      </c>
      <c r="L41" s="51" t="s">
        <v>13002</v>
      </c>
      <c r="M41" s="51" t="s">
        <v>13003</v>
      </c>
      <c r="N41" s="51" t="s">
        <v>13002</v>
      </c>
      <c r="O41" s="51" t="s">
        <v>13002</v>
      </c>
    </row>
    <row r="42" spans="1:15">
      <c r="A42" s="51" t="s">
        <v>13135</v>
      </c>
      <c r="B42" s="51" t="s">
        <v>638</v>
      </c>
      <c r="C42" s="51">
        <v>91909</v>
      </c>
      <c r="D42" s="51" t="s">
        <v>13007</v>
      </c>
      <c r="E42" s="51" t="s">
        <v>13006</v>
      </c>
      <c r="F42" s="51">
        <v>1</v>
      </c>
      <c r="G42" s="51" t="s">
        <v>13005</v>
      </c>
      <c r="H42" s="51" t="s">
        <v>6583</v>
      </c>
      <c r="I42" s="52" t="s">
        <v>13004</v>
      </c>
      <c r="J42" s="52" t="s">
        <v>13004</v>
      </c>
      <c r="K42" s="51" t="s">
        <v>13002</v>
      </c>
      <c r="L42" s="51" t="s">
        <v>13002</v>
      </c>
      <c r="M42" s="52" t="s">
        <v>13003</v>
      </c>
      <c r="N42" s="51" t="s">
        <v>13002</v>
      </c>
      <c r="O42" s="51" t="s">
        <v>13002</v>
      </c>
    </row>
    <row r="43" spans="1:15">
      <c r="A43" s="51" t="s">
        <v>13135</v>
      </c>
      <c r="B43" s="51" t="s">
        <v>2005</v>
      </c>
      <c r="C43" s="51">
        <v>91875</v>
      </c>
      <c r="D43" s="51" t="s">
        <v>13007</v>
      </c>
      <c r="E43" s="51" t="s">
        <v>13006</v>
      </c>
      <c r="F43" s="51">
        <v>1</v>
      </c>
      <c r="G43" s="51" t="s">
        <v>13005</v>
      </c>
      <c r="H43" s="51" t="s">
        <v>6583</v>
      </c>
      <c r="I43" s="52" t="s">
        <v>13004</v>
      </c>
      <c r="J43" s="52" t="s">
        <v>13004</v>
      </c>
      <c r="K43" s="54" t="s">
        <v>13027</v>
      </c>
      <c r="L43" s="51" t="s">
        <v>13002</v>
      </c>
      <c r="M43" s="52" t="s">
        <v>13003</v>
      </c>
      <c r="N43" s="51" t="s">
        <v>13002</v>
      </c>
      <c r="O43" s="51" t="s">
        <v>13002</v>
      </c>
    </row>
    <row r="44" spans="1:15">
      <c r="A44" s="51" t="s">
        <v>13135</v>
      </c>
      <c r="B44" s="51" t="s">
        <v>1969</v>
      </c>
      <c r="C44" s="51">
        <v>91849</v>
      </c>
      <c r="D44" s="51" t="s">
        <v>13007</v>
      </c>
      <c r="E44" s="51" t="s">
        <v>13006</v>
      </c>
      <c r="F44" s="51">
        <v>1</v>
      </c>
      <c r="G44" s="51" t="s">
        <v>13005</v>
      </c>
      <c r="H44" s="51" t="s">
        <v>6583</v>
      </c>
      <c r="I44" s="52" t="s">
        <v>13004</v>
      </c>
      <c r="J44" s="52" t="s">
        <v>13004</v>
      </c>
      <c r="K44" s="54" t="s">
        <v>13027</v>
      </c>
      <c r="L44" s="51" t="s">
        <v>13002</v>
      </c>
      <c r="M44" s="52" t="s">
        <v>13003</v>
      </c>
      <c r="N44" s="51" t="s">
        <v>13002</v>
      </c>
      <c r="O44" s="51" t="s">
        <v>13002</v>
      </c>
    </row>
    <row r="45" spans="1:15">
      <c r="A45" s="51" t="s">
        <v>13134</v>
      </c>
      <c r="B45" s="51" t="s">
        <v>3305</v>
      </c>
      <c r="C45" s="51">
        <v>91959</v>
      </c>
      <c r="D45" s="51" t="s">
        <v>13007</v>
      </c>
      <c r="E45" s="51" t="s">
        <v>13006</v>
      </c>
      <c r="F45" s="51">
        <v>1</v>
      </c>
      <c r="G45" s="51" t="s">
        <v>13021</v>
      </c>
      <c r="H45" s="51" t="s">
        <v>6583</v>
      </c>
      <c r="I45" s="51" t="s">
        <v>13004</v>
      </c>
      <c r="J45" s="51" t="s">
        <v>13004</v>
      </c>
      <c r="K45" s="51" t="s">
        <v>13002</v>
      </c>
      <c r="L45" s="51" t="s">
        <v>13002</v>
      </c>
      <c r="M45" s="51" t="s">
        <v>13003</v>
      </c>
      <c r="N45" s="51" t="s">
        <v>13002</v>
      </c>
      <c r="O45" s="51" t="s">
        <v>13002</v>
      </c>
    </row>
    <row r="46" spans="1:15">
      <c r="A46" s="51" t="s">
        <v>13134</v>
      </c>
      <c r="B46" s="51" t="s">
        <v>4466</v>
      </c>
      <c r="C46" s="51">
        <v>91895</v>
      </c>
      <c r="D46" s="51" t="s">
        <v>13007</v>
      </c>
      <c r="E46" s="51" t="s">
        <v>13006</v>
      </c>
      <c r="F46" s="51">
        <v>1</v>
      </c>
      <c r="G46" s="51" t="s">
        <v>13021</v>
      </c>
      <c r="H46" s="51" t="s">
        <v>6583</v>
      </c>
      <c r="I46" s="51" t="s">
        <v>13004</v>
      </c>
      <c r="J46" s="51" t="s">
        <v>13004</v>
      </c>
      <c r="K46" s="51" t="s">
        <v>13014</v>
      </c>
      <c r="L46" s="51" t="s">
        <v>13002</v>
      </c>
      <c r="M46" s="51" t="s">
        <v>13003</v>
      </c>
      <c r="N46" s="51" t="s">
        <v>13002</v>
      </c>
      <c r="O46" s="51" t="s">
        <v>13002</v>
      </c>
    </row>
    <row r="47" spans="1:15">
      <c r="A47" s="51" t="s">
        <v>13133</v>
      </c>
      <c r="B47" s="51" t="s">
        <v>3379</v>
      </c>
      <c r="C47" s="51">
        <v>91997</v>
      </c>
      <c r="D47" s="51" t="s">
        <v>13007</v>
      </c>
      <c r="E47" s="51" t="s">
        <v>13010</v>
      </c>
      <c r="F47" s="51">
        <v>0</v>
      </c>
      <c r="G47" s="51" t="s">
        <v>13009</v>
      </c>
      <c r="H47" s="51" t="s">
        <v>6583</v>
      </c>
      <c r="I47" s="51" t="s">
        <v>13002</v>
      </c>
      <c r="J47" s="51" t="s">
        <v>13002</v>
      </c>
      <c r="K47" s="51" t="s">
        <v>13002</v>
      </c>
      <c r="L47" s="51" t="s">
        <v>13002</v>
      </c>
      <c r="M47" s="51" t="s">
        <v>13002</v>
      </c>
      <c r="N47" s="51" t="s">
        <v>13002</v>
      </c>
      <c r="O47" s="51" t="s">
        <v>13002</v>
      </c>
    </row>
    <row r="48" spans="1:15">
      <c r="A48" s="51" t="s">
        <v>13132</v>
      </c>
      <c r="B48" s="51" t="s">
        <v>1815</v>
      </c>
      <c r="C48" s="51">
        <v>91963</v>
      </c>
      <c r="D48" s="51" t="s">
        <v>13007</v>
      </c>
      <c r="E48" s="51" t="s">
        <v>13006</v>
      </c>
      <c r="F48" s="51">
        <v>1</v>
      </c>
      <c r="G48" s="51" t="s">
        <v>13021</v>
      </c>
      <c r="H48" s="51" t="s">
        <v>6583</v>
      </c>
      <c r="I48" s="51" t="s">
        <v>13014</v>
      </c>
      <c r="J48" s="51" t="s">
        <v>13014</v>
      </c>
      <c r="K48" s="51" t="s">
        <v>13002</v>
      </c>
      <c r="L48" s="51" t="s">
        <v>13002</v>
      </c>
      <c r="M48" s="51" t="s">
        <v>13024</v>
      </c>
      <c r="N48" s="51" t="s">
        <v>13002</v>
      </c>
      <c r="O48" s="51" t="s">
        <v>13002</v>
      </c>
    </row>
    <row r="49" spans="1:15">
      <c r="A49" s="51" t="s">
        <v>13132</v>
      </c>
      <c r="B49" s="51" t="s">
        <v>3884</v>
      </c>
      <c r="C49" s="51">
        <v>91886</v>
      </c>
      <c r="D49" s="51" t="s">
        <v>13007</v>
      </c>
      <c r="E49" s="51" t="s">
        <v>13006</v>
      </c>
      <c r="F49" s="51">
        <v>1</v>
      </c>
      <c r="G49" s="51" t="s">
        <v>13021</v>
      </c>
      <c r="H49" s="51" t="s">
        <v>6583</v>
      </c>
      <c r="I49" s="51" t="s">
        <v>13014</v>
      </c>
      <c r="J49" s="51" t="s">
        <v>13014</v>
      </c>
      <c r="K49" s="51" t="s">
        <v>13014</v>
      </c>
      <c r="L49" s="51" t="s">
        <v>13002</v>
      </c>
      <c r="M49" s="51" t="s">
        <v>13024</v>
      </c>
      <c r="N49" s="51" t="s">
        <v>13002</v>
      </c>
      <c r="O49" s="51" t="s">
        <v>13002</v>
      </c>
    </row>
    <row r="50" spans="1:15">
      <c r="A50" s="51" t="s">
        <v>13131</v>
      </c>
      <c r="B50" s="51" t="s">
        <v>2859</v>
      </c>
      <c r="C50" s="51">
        <v>91948</v>
      </c>
      <c r="D50" s="51" t="s">
        <v>13007</v>
      </c>
      <c r="E50" s="51" t="s">
        <v>13006</v>
      </c>
      <c r="F50" s="51">
        <v>1</v>
      </c>
      <c r="G50" s="51" t="s">
        <v>13005</v>
      </c>
      <c r="H50" s="51" t="s">
        <v>6583</v>
      </c>
      <c r="I50" s="52" t="s">
        <v>13004</v>
      </c>
      <c r="J50" s="52" t="s">
        <v>13004</v>
      </c>
      <c r="K50" s="51" t="s">
        <v>13002</v>
      </c>
      <c r="L50" s="51" t="s">
        <v>13002</v>
      </c>
      <c r="M50" s="52" t="s">
        <v>13003</v>
      </c>
      <c r="N50" s="51" t="s">
        <v>13002</v>
      </c>
      <c r="O50" s="51" t="s">
        <v>13002</v>
      </c>
    </row>
    <row r="51" spans="1:15">
      <c r="A51" s="51" t="s">
        <v>13131</v>
      </c>
      <c r="B51" s="51" t="s">
        <v>2078</v>
      </c>
      <c r="C51" s="51">
        <v>91939</v>
      </c>
      <c r="D51" s="51" t="s">
        <v>13007</v>
      </c>
      <c r="E51" s="51" t="s">
        <v>13006</v>
      </c>
      <c r="F51" s="51">
        <v>1</v>
      </c>
      <c r="G51" s="51" t="s">
        <v>13005</v>
      </c>
      <c r="H51" s="51" t="s">
        <v>6583</v>
      </c>
      <c r="I51" s="52" t="s">
        <v>13004</v>
      </c>
      <c r="J51" s="52" t="s">
        <v>13004</v>
      </c>
      <c r="K51" s="51" t="s">
        <v>13002</v>
      </c>
      <c r="L51" s="51" t="s">
        <v>13002</v>
      </c>
      <c r="M51" s="52" t="s">
        <v>13003</v>
      </c>
      <c r="N51" s="51" t="s">
        <v>13002</v>
      </c>
      <c r="O51" s="51" t="s">
        <v>13002</v>
      </c>
    </row>
    <row r="52" spans="1:15">
      <c r="A52" s="51" t="s">
        <v>13130</v>
      </c>
      <c r="B52" s="51" t="s">
        <v>2072</v>
      </c>
      <c r="C52" s="51">
        <v>91923</v>
      </c>
      <c r="D52" s="51" t="s">
        <v>13007</v>
      </c>
      <c r="E52" s="51" t="s">
        <v>13006</v>
      </c>
      <c r="F52" s="51">
        <v>1</v>
      </c>
      <c r="G52" s="51" t="s">
        <v>13021</v>
      </c>
      <c r="H52" s="51" t="s">
        <v>6583</v>
      </c>
      <c r="I52" s="51" t="s">
        <v>13004</v>
      </c>
      <c r="J52" s="51" t="s">
        <v>13004</v>
      </c>
      <c r="K52" s="51" t="s">
        <v>13002</v>
      </c>
      <c r="L52" s="51" t="s">
        <v>13002</v>
      </c>
      <c r="M52" s="51" t="s">
        <v>13035</v>
      </c>
      <c r="N52" s="51" t="s">
        <v>13002</v>
      </c>
      <c r="O52" s="51" t="s">
        <v>13002</v>
      </c>
    </row>
    <row r="53" spans="1:15">
      <c r="A53" s="51" t="s">
        <v>13129</v>
      </c>
      <c r="B53" s="51" t="s">
        <v>3339</v>
      </c>
      <c r="C53" s="51">
        <v>91991</v>
      </c>
      <c r="D53" s="51" t="s">
        <v>13007</v>
      </c>
      <c r="E53" s="51" t="s">
        <v>13006</v>
      </c>
      <c r="F53" s="51">
        <v>1</v>
      </c>
      <c r="G53" s="51" t="s">
        <v>13021</v>
      </c>
      <c r="H53" s="51" t="s">
        <v>6583</v>
      </c>
      <c r="I53" s="51" t="s">
        <v>13004</v>
      </c>
      <c r="J53" s="51" t="s">
        <v>13004</v>
      </c>
      <c r="K53" s="51" t="s">
        <v>13002</v>
      </c>
      <c r="L53" s="51" t="s">
        <v>13002</v>
      </c>
      <c r="M53" s="51" t="s">
        <v>13023</v>
      </c>
      <c r="N53" s="51" t="s">
        <v>13002</v>
      </c>
      <c r="O53" s="51" t="s">
        <v>13002</v>
      </c>
    </row>
    <row r="54" spans="1:15">
      <c r="A54" s="51" t="s">
        <v>13128</v>
      </c>
      <c r="B54" s="51" t="s">
        <v>4451</v>
      </c>
      <c r="C54" s="51">
        <v>91879</v>
      </c>
      <c r="D54" s="51" t="s">
        <v>13007</v>
      </c>
      <c r="E54" s="51" t="s">
        <v>13010</v>
      </c>
      <c r="F54" s="51">
        <v>0</v>
      </c>
      <c r="G54" s="51" t="s">
        <v>13009</v>
      </c>
      <c r="H54" s="51" t="s">
        <v>6583</v>
      </c>
      <c r="I54" s="51" t="s">
        <v>13002</v>
      </c>
      <c r="J54" s="51" t="s">
        <v>13002</v>
      </c>
      <c r="K54" s="51" t="s">
        <v>13002</v>
      </c>
      <c r="L54" s="51" t="s">
        <v>13002</v>
      </c>
      <c r="M54" s="51" t="s">
        <v>13002</v>
      </c>
      <c r="N54" s="51" t="s">
        <v>13002</v>
      </c>
      <c r="O54" s="51" t="s">
        <v>13002</v>
      </c>
    </row>
    <row r="55" spans="1:15">
      <c r="A55" s="51" t="s">
        <v>13127</v>
      </c>
      <c r="B55" s="51" t="s">
        <v>698</v>
      </c>
      <c r="C55" s="51">
        <v>91953</v>
      </c>
      <c r="D55" s="51" t="s">
        <v>13007</v>
      </c>
      <c r="E55" s="51" t="s">
        <v>13010</v>
      </c>
      <c r="F55" s="51">
        <v>0</v>
      </c>
      <c r="G55" s="51" t="s">
        <v>13009</v>
      </c>
      <c r="H55" s="51" t="s">
        <v>6583</v>
      </c>
      <c r="I55" s="51" t="s">
        <v>13002</v>
      </c>
      <c r="J55" s="51" t="s">
        <v>13002</v>
      </c>
      <c r="K55" s="51" t="s">
        <v>13002</v>
      </c>
      <c r="L55" s="51" t="s">
        <v>13002</v>
      </c>
      <c r="M55" s="51" t="s">
        <v>13002</v>
      </c>
      <c r="N55" s="51" t="s">
        <v>13002</v>
      </c>
      <c r="O55" s="51" t="s">
        <v>13002</v>
      </c>
    </row>
    <row r="56" spans="1:15">
      <c r="A56" s="51" t="s">
        <v>13126</v>
      </c>
      <c r="B56" s="51" t="s">
        <v>2797</v>
      </c>
      <c r="C56" s="51">
        <v>91920</v>
      </c>
      <c r="D56" s="51" t="s">
        <v>13007</v>
      </c>
      <c r="E56" s="51" t="s">
        <v>13010</v>
      </c>
      <c r="F56" s="51">
        <v>0</v>
      </c>
      <c r="G56" s="51" t="s">
        <v>13009</v>
      </c>
      <c r="H56" s="51" t="s">
        <v>6583</v>
      </c>
      <c r="I56" s="51" t="s">
        <v>13002</v>
      </c>
      <c r="J56" s="51" t="s">
        <v>13002</v>
      </c>
      <c r="K56" s="51" t="s">
        <v>13002</v>
      </c>
      <c r="L56" s="51" t="s">
        <v>13002</v>
      </c>
      <c r="M56" s="51" t="s">
        <v>13002</v>
      </c>
      <c r="N56" s="51" t="s">
        <v>13002</v>
      </c>
      <c r="O56" s="51" t="s">
        <v>13002</v>
      </c>
    </row>
    <row r="57" spans="1:15">
      <c r="A57" s="51" t="s">
        <v>13126</v>
      </c>
      <c r="B57" s="51" t="s">
        <v>720</v>
      </c>
      <c r="C57" s="51">
        <v>91933</v>
      </c>
      <c r="D57" s="51" t="s">
        <v>13007</v>
      </c>
      <c r="E57" s="51" t="s">
        <v>13006</v>
      </c>
      <c r="F57" s="51">
        <v>1</v>
      </c>
      <c r="G57" s="51" t="s">
        <v>13117</v>
      </c>
      <c r="H57" s="51" t="s">
        <v>6583</v>
      </c>
      <c r="I57" s="51" t="s">
        <v>13004</v>
      </c>
      <c r="J57" s="51" t="s">
        <v>13004</v>
      </c>
      <c r="K57" s="51" t="s">
        <v>13002</v>
      </c>
      <c r="L57" s="51" t="s">
        <v>13002</v>
      </c>
      <c r="M57" s="51" t="s">
        <v>13035</v>
      </c>
      <c r="N57" s="51" t="s">
        <v>13002</v>
      </c>
      <c r="O57" s="51" t="s">
        <v>13002</v>
      </c>
    </row>
    <row r="58" spans="1:15">
      <c r="A58" s="51" t="s">
        <v>13126</v>
      </c>
      <c r="B58" s="51" t="s">
        <v>2822</v>
      </c>
      <c r="C58" s="51">
        <v>91932</v>
      </c>
      <c r="D58" s="51" t="s">
        <v>13007</v>
      </c>
      <c r="E58" s="51" t="s">
        <v>13010</v>
      </c>
      <c r="F58" s="51">
        <v>0</v>
      </c>
      <c r="G58" s="51" t="s">
        <v>13009</v>
      </c>
      <c r="H58" s="51" t="s">
        <v>6583</v>
      </c>
      <c r="I58" s="51" t="s">
        <v>13002</v>
      </c>
      <c r="J58" s="51" t="s">
        <v>13002</v>
      </c>
      <c r="K58" s="51" t="s">
        <v>13002</v>
      </c>
      <c r="L58" s="51" t="s">
        <v>13002</v>
      </c>
      <c r="M58" s="51" t="s">
        <v>13002</v>
      </c>
      <c r="N58" s="51" t="s">
        <v>13002</v>
      </c>
      <c r="O58" s="51" t="s">
        <v>13002</v>
      </c>
    </row>
    <row r="59" spans="1:15">
      <c r="A59" s="51" t="s">
        <v>13126</v>
      </c>
      <c r="B59" s="51" t="s">
        <v>4564</v>
      </c>
      <c r="C59" s="51">
        <v>91970</v>
      </c>
      <c r="D59" s="51" t="s">
        <v>13007</v>
      </c>
      <c r="E59" s="51" t="s">
        <v>13010</v>
      </c>
      <c r="F59" s="51">
        <v>0</v>
      </c>
      <c r="G59" s="51" t="s">
        <v>13009</v>
      </c>
      <c r="H59" s="51" t="s">
        <v>6583</v>
      </c>
      <c r="I59" s="51" t="s">
        <v>13002</v>
      </c>
      <c r="J59" s="51" t="s">
        <v>13002</v>
      </c>
      <c r="K59" s="51" t="s">
        <v>13002</v>
      </c>
      <c r="L59" s="51" t="s">
        <v>13002</v>
      </c>
      <c r="M59" s="51" t="s">
        <v>13002</v>
      </c>
      <c r="N59" s="51" t="s">
        <v>13002</v>
      </c>
      <c r="O59" s="51" t="s">
        <v>13002</v>
      </c>
    </row>
    <row r="60" spans="1:15">
      <c r="A60" s="51" t="s">
        <v>13126</v>
      </c>
      <c r="B60" s="51" t="s">
        <v>2015</v>
      </c>
      <c r="C60" s="51">
        <v>91878</v>
      </c>
      <c r="D60" s="51" t="s">
        <v>13007</v>
      </c>
      <c r="E60" s="51" t="s">
        <v>13010</v>
      </c>
      <c r="F60" s="51">
        <v>0</v>
      </c>
      <c r="G60" s="51" t="s">
        <v>13009</v>
      </c>
      <c r="H60" s="51" t="s">
        <v>6583</v>
      </c>
      <c r="I60" s="51" t="s">
        <v>13002</v>
      </c>
      <c r="J60" s="51" t="s">
        <v>13002</v>
      </c>
      <c r="K60" s="51" t="s">
        <v>13002</v>
      </c>
      <c r="L60" s="51" t="s">
        <v>13002</v>
      </c>
      <c r="M60" s="51" t="s">
        <v>13002</v>
      </c>
      <c r="N60" s="51" t="s">
        <v>13002</v>
      </c>
      <c r="O60" s="51" t="s">
        <v>13002</v>
      </c>
    </row>
    <row r="61" spans="1:15">
      <c r="A61" s="51" t="s">
        <v>13126</v>
      </c>
      <c r="B61" s="51" t="s">
        <v>1995</v>
      </c>
      <c r="C61" s="51">
        <v>91869</v>
      </c>
      <c r="D61" s="51" t="s">
        <v>13007</v>
      </c>
      <c r="E61" s="51" t="s">
        <v>13010</v>
      </c>
      <c r="F61" s="51">
        <v>0</v>
      </c>
      <c r="G61" s="51" t="s">
        <v>13009</v>
      </c>
      <c r="H61" s="51" t="s">
        <v>6583</v>
      </c>
      <c r="I61" s="51" t="s">
        <v>13002</v>
      </c>
      <c r="J61" s="51" t="s">
        <v>13002</v>
      </c>
      <c r="K61" s="51" t="s">
        <v>13002</v>
      </c>
      <c r="L61" s="51" t="s">
        <v>13002</v>
      </c>
      <c r="M61" s="51" t="s">
        <v>13002</v>
      </c>
      <c r="N61" s="51" t="s">
        <v>13002</v>
      </c>
      <c r="O61" s="51" t="s">
        <v>13002</v>
      </c>
    </row>
    <row r="62" spans="1:15">
      <c r="A62" s="51" t="s">
        <v>13125</v>
      </c>
      <c r="B62" s="51" t="s">
        <v>2838</v>
      </c>
      <c r="C62" s="51">
        <v>91915</v>
      </c>
      <c r="D62" s="51" t="s">
        <v>13007</v>
      </c>
      <c r="E62" s="51" t="s">
        <v>13006</v>
      </c>
      <c r="F62" s="51">
        <v>1</v>
      </c>
      <c r="G62" s="51" t="s">
        <v>13005</v>
      </c>
      <c r="H62" s="51" t="s">
        <v>6583</v>
      </c>
      <c r="I62" s="52" t="s">
        <v>13004</v>
      </c>
      <c r="J62" s="52" t="s">
        <v>13004</v>
      </c>
      <c r="K62" s="51" t="s">
        <v>13002</v>
      </c>
      <c r="L62" s="51" t="s">
        <v>13002</v>
      </c>
      <c r="M62" s="52" t="s">
        <v>13003</v>
      </c>
      <c r="N62" s="51" t="s">
        <v>13002</v>
      </c>
      <c r="O62" s="51" t="s">
        <v>13002</v>
      </c>
    </row>
    <row r="63" spans="1:15">
      <c r="A63" s="51" t="s">
        <v>13125</v>
      </c>
      <c r="B63" s="51" t="s">
        <v>4549</v>
      </c>
      <c r="C63" s="51">
        <v>91964</v>
      </c>
      <c r="D63" s="51" t="s">
        <v>13007</v>
      </c>
      <c r="E63" s="51" t="s">
        <v>13006</v>
      </c>
      <c r="F63" s="51">
        <v>1</v>
      </c>
      <c r="G63" s="51" t="s">
        <v>13005</v>
      </c>
      <c r="H63" s="51" t="s">
        <v>6583</v>
      </c>
      <c r="I63" s="52" t="s">
        <v>13004</v>
      </c>
      <c r="J63" s="52" t="s">
        <v>13004</v>
      </c>
      <c r="K63" s="51" t="s">
        <v>13002</v>
      </c>
      <c r="L63" s="51" t="s">
        <v>13002</v>
      </c>
      <c r="M63" s="52" t="s">
        <v>13003</v>
      </c>
      <c r="N63" s="51" t="s">
        <v>13002</v>
      </c>
      <c r="O63" s="51" t="s">
        <v>13002</v>
      </c>
    </row>
    <row r="64" spans="1:15">
      <c r="A64" s="51" t="s">
        <v>13124</v>
      </c>
      <c r="B64" s="51" t="s">
        <v>1810</v>
      </c>
      <c r="C64" s="51">
        <v>91961</v>
      </c>
      <c r="D64" s="51" t="s">
        <v>13007</v>
      </c>
      <c r="E64" s="51" t="s">
        <v>13010</v>
      </c>
      <c r="F64" s="51">
        <v>0</v>
      </c>
      <c r="G64" s="51" t="s">
        <v>13009</v>
      </c>
      <c r="H64" s="51" t="s">
        <v>6583</v>
      </c>
      <c r="I64" s="51" t="s">
        <v>13002</v>
      </c>
      <c r="J64" s="51" t="s">
        <v>13002</v>
      </c>
      <c r="K64" s="51" t="s">
        <v>13002</v>
      </c>
      <c r="L64" s="51" t="s">
        <v>13002</v>
      </c>
      <c r="M64" s="51" t="s">
        <v>13002</v>
      </c>
      <c r="N64" s="51" t="s">
        <v>13002</v>
      </c>
      <c r="O64" s="51" t="s">
        <v>13002</v>
      </c>
    </row>
    <row r="65" spans="1:15">
      <c r="A65" s="51" t="s">
        <v>13123</v>
      </c>
      <c r="B65" s="51" t="s">
        <v>2844</v>
      </c>
      <c r="C65" s="51">
        <v>91912</v>
      </c>
      <c r="D65" s="51" t="s">
        <v>13007</v>
      </c>
      <c r="E65" s="51" t="s">
        <v>13010</v>
      </c>
      <c r="F65" s="51">
        <v>0</v>
      </c>
      <c r="G65" s="51" t="s">
        <v>13005</v>
      </c>
      <c r="H65" s="51" t="s">
        <v>6583</v>
      </c>
      <c r="I65" s="51" t="s">
        <v>13002</v>
      </c>
      <c r="J65" s="51" t="s">
        <v>13002</v>
      </c>
      <c r="K65" s="51" t="s">
        <v>13002</v>
      </c>
      <c r="L65" s="51" t="s">
        <v>13002</v>
      </c>
      <c r="M65" s="51" t="s">
        <v>13002</v>
      </c>
      <c r="N65" s="51" t="s">
        <v>13002</v>
      </c>
      <c r="O65" s="51" t="s">
        <v>13002</v>
      </c>
    </row>
    <row r="66" spans="1:15">
      <c r="A66" s="51" t="s">
        <v>13123</v>
      </c>
      <c r="B66" s="51" t="s">
        <v>2020</v>
      </c>
      <c r="C66" s="51">
        <v>91885</v>
      </c>
      <c r="D66" s="51" t="s">
        <v>13007</v>
      </c>
      <c r="E66" s="51" t="s">
        <v>13010</v>
      </c>
      <c r="F66" s="51">
        <v>0</v>
      </c>
      <c r="G66" s="51" t="s">
        <v>13009</v>
      </c>
      <c r="H66" s="51" t="s">
        <v>6583</v>
      </c>
      <c r="I66" s="51" t="s">
        <v>13002</v>
      </c>
      <c r="J66" s="51" t="s">
        <v>13002</v>
      </c>
      <c r="K66" s="51" t="s">
        <v>13002</v>
      </c>
      <c r="L66" s="51" t="s">
        <v>13002</v>
      </c>
      <c r="M66" s="51" t="s">
        <v>13002</v>
      </c>
      <c r="N66" s="51" t="s">
        <v>13002</v>
      </c>
      <c r="O66" s="51" t="s">
        <v>13002</v>
      </c>
    </row>
    <row r="67" spans="1:15">
      <c r="A67" s="51" t="s">
        <v>13123</v>
      </c>
      <c r="B67" s="51" t="s">
        <v>2728</v>
      </c>
      <c r="C67" s="51">
        <v>91848</v>
      </c>
      <c r="D67" s="51" t="s">
        <v>13007</v>
      </c>
      <c r="E67" s="51" t="s">
        <v>13010</v>
      </c>
      <c r="F67" s="51">
        <v>0</v>
      </c>
      <c r="G67" s="51" t="s">
        <v>13009</v>
      </c>
      <c r="H67" s="51" t="s">
        <v>6583</v>
      </c>
      <c r="I67" s="51" t="s">
        <v>13002</v>
      </c>
      <c r="J67" s="51" t="s">
        <v>13002</v>
      </c>
      <c r="K67" s="51" t="s">
        <v>13002</v>
      </c>
      <c r="L67" s="51" t="s">
        <v>13002</v>
      </c>
      <c r="M67" s="51" t="s">
        <v>13002</v>
      </c>
      <c r="N67" s="51" t="s">
        <v>13002</v>
      </c>
      <c r="O67" s="51" t="s">
        <v>13002</v>
      </c>
    </row>
    <row r="68" spans="1:15">
      <c r="A68" s="51" t="s">
        <v>13122</v>
      </c>
      <c r="B68" s="51" t="s">
        <v>643</v>
      </c>
      <c r="C68" s="51">
        <v>91916</v>
      </c>
      <c r="D68" s="51" t="s">
        <v>13007</v>
      </c>
      <c r="E68" s="51" t="s">
        <v>13006</v>
      </c>
      <c r="F68" s="51">
        <v>1</v>
      </c>
      <c r="G68" s="51" t="s">
        <v>13021</v>
      </c>
      <c r="H68" s="51" t="s">
        <v>6583</v>
      </c>
      <c r="I68" s="51" t="s">
        <v>13004</v>
      </c>
      <c r="J68" s="51" t="s">
        <v>13004</v>
      </c>
      <c r="K68" s="51" t="s">
        <v>13002</v>
      </c>
      <c r="L68" s="51" t="s">
        <v>13002</v>
      </c>
      <c r="M68" s="51" t="s">
        <v>13035</v>
      </c>
      <c r="N68" s="51" t="s">
        <v>13002</v>
      </c>
      <c r="O68" s="51" t="s">
        <v>13002</v>
      </c>
    </row>
    <row r="69" spans="1:15">
      <c r="A69" s="51" t="s">
        <v>13122</v>
      </c>
      <c r="B69" s="51" t="s">
        <v>4544</v>
      </c>
      <c r="C69" s="51">
        <v>91960</v>
      </c>
      <c r="D69" s="51" t="s">
        <v>13007</v>
      </c>
      <c r="E69" s="51" t="s">
        <v>13006</v>
      </c>
      <c r="F69" s="51">
        <v>1</v>
      </c>
      <c r="G69" s="51" t="s">
        <v>13021</v>
      </c>
      <c r="H69" s="51" t="s">
        <v>6583</v>
      </c>
      <c r="I69" s="51" t="s">
        <v>13004</v>
      </c>
      <c r="J69" s="51" t="s">
        <v>13004</v>
      </c>
      <c r="K69" s="51" t="s">
        <v>13002</v>
      </c>
      <c r="L69" s="51" t="s">
        <v>13002</v>
      </c>
      <c r="M69" s="51" t="s">
        <v>13035</v>
      </c>
      <c r="N69" s="51" t="s">
        <v>13002</v>
      </c>
      <c r="O69" s="51" t="s">
        <v>13002</v>
      </c>
    </row>
    <row r="70" spans="1:15">
      <c r="A70" s="51" t="s">
        <v>13121</v>
      </c>
      <c r="B70" s="51" t="s">
        <v>2490</v>
      </c>
      <c r="C70" s="51">
        <v>88509</v>
      </c>
      <c r="D70" s="51" t="s">
        <v>13092</v>
      </c>
      <c r="E70" s="51" t="s">
        <v>13010</v>
      </c>
      <c r="F70" s="51">
        <v>0</v>
      </c>
      <c r="G70" s="51" t="s">
        <v>13009</v>
      </c>
      <c r="H70" s="51" t="s">
        <v>6583</v>
      </c>
      <c r="I70" s="51" t="s">
        <v>13002</v>
      </c>
      <c r="J70" s="51" t="s">
        <v>13002</v>
      </c>
      <c r="K70" s="51" t="s">
        <v>13002</v>
      </c>
      <c r="L70" s="51" t="s">
        <v>13002</v>
      </c>
      <c r="M70" s="51" t="s">
        <v>13002</v>
      </c>
      <c r="N70" s="51" t="s">
        <v>13002</v>
      </c>
      <c r="O70" s="51" t="s">
        <v>13002</v>
      </c>
    </row>
    <row r="71" spans="1:15">
      <c r="A71" s="51" t="s">
        <v>13121</v>
      </c>
      <c r="B71" s="51" t="s">
        <v>3899</v>
      </c>
      <c r="C71" s="51">
        <v>88511</v>
      </c>
      <c r="D71" s="51" t="s">
        <v>13007</v>
      </c>
      <c r="E71" s="51" t="s">
        <v>13010</v>
      </c>
      <c r="F71" s="51">
        <v>0</v>
      </c>
      <c r="G71" s="51" t="s">
        <v>13009</v>
      </c>
      <c r="H71" s="51" t="s">
        <v>6583</v>
      </c>
      <c r="I71" s="51" t="s">
        <v>13002</v>
      </c>
      <c r="J71" s="51" t="s">
        <v>13002</v>
      </c>
      <c r="K71" s="51" t="s">
        <v>13002</v>
      </c>
      <c r="L71" s="51" t="s">
        <v>13002</v>
      </c>
      <c r="M71" s="51" t="s">
        <v>13002</v>
      </c>
      <c r="N71" s="51" t="s">
        <v>13002</v>
      </c>
      <c r="O71" s="51" t="s">
        <v>13002</v>
      </c>
    </row>
    <row r="72" spans="1:15">
      <c r="A72" s="51" t="s">
        <v>13120</v>
      </c>
      <c r="B72" s="51" t="s">
        <v>4904</v>
      </c>
      <c r="C72" s="51">
        <v>59123</v>
      </c>
      <c r="D72" s="51" t="s">
        <v>13007</v>
      </c>
      <c r="E72" s="51" t="s">
        <v>13006</v>
      </c>
      <c r="F72" s="51">
        <v>1</v>
      </c>
      <c r="G72" s="51" t="s">
        <v>13005</v>
      </c>
      <c r="H72" s="51" t="s">
        <v>6583</v>
      </c>
      <c r="I72" s="52" t="s">
        <v>13004</v>
      </c>
      <c r="J72" s="52" t="s">
        <v>13004</v>
      </c>
      <c r="K72" s="51" t="s">
        <v>13002</v>
      </c>
      <c r="L72" s="52" t="s">
        <v>13014</v>
      </c>
      <c r="M72" s="52" t="s">
        <v>13003</v>
      </c>
      <c r="N72" s="51" t="s">
        <v>13002</v>
      </c>
      <c r="O72" s="52" t="s">
        <v>13003</v>
      </c>
    </row>
    <row r="73" spans="1:15">
      <c r="A73" s="51" t="s">
        <v>13118</v>
      </c>
      <c r="B73" s="51" t="s">
        <v>665</v>
      </c>
      <c r="C73" s="51">
        <v>91931</v>
      </c>
      <c r="D73" s="51" t="s">
        <v>13007</v>
      </c>
      <c r="E73" s="51" t="s">
        <v>13006</v>
      </c>
      <c r="F73" s="51">
        <v>1</v>
      </c>
      <c r="G73" s="51" t="s">
        <v>13117</v>
      </c>
      <c r="H73" s="51" t="s">
        <v>6583</v>
      </c>
      <c r="I73" s="51" t="s">
        <v>13004</v>
      </c>
      <c r="J73" s="51" t="s">
        <v>13004</v>
      </c>
      <c r="K73" s="51" t="s">
        <v>13002</v>
      </c>
      <c r="L73" s="51" t="s">
        <v>13002</v>
      </c>
      <c r="M73" s="51" t="s">
        <v>13035</v>
      </c>
      <c r="N73" s="51" t="s">
        <v>13002</v>
      </c>
      <c r="O73" s="51" t="s">
        <v>13002</v>
      </c>
    </row>
    <row r="74" spans="1:15">
      <c r="A74" s="51" t="s">
        <v>13118</v>
      </c>
      <c r="B74" s="51" t="s">
        <v>2812</v>
      </c>
      <c r="C74" s="51">
        <v>91926</v>
      </c>
      <c r="D74" s="51" t="s">
        <v>13007</v>
      </c>
      <c r="E74" s="51" t="s">
        <v>13006</v>
      </c>
      <c r="F74" s="51">
        <v>1</v>
      </c>
      <c r="G74" s="51" t="s">
        <v>13117</v>
      </c>
      <c r="H74" s="51" t="s">
        <v>6583</v>
      </c>
      <c r="I74" s="51" t="s">
        <v>13004</v>
      </c>
      <c r="J74" s="51" t="s">
        <v>13004</v>
      </c>
      <c r="K74" s="51" t="s">
        <v>13002</v>
      </c>
      <c r="L74" s="51" t="s">
        <v>13002</v>
      </c>
      <c r="M74" s="51" t="s">
        <v>13119</v>
      </c>
      <c r="N74" s="51" t="s">
        <v>13002</v>
      </c>
      <c r="O74" s="51" t="s">
        <v>13002</v>
      </c>
    </row>
    <row r="75" spans="1:15">
      <c r="A75" s="51" t="s">
        <v>13118</v>
      </c>
      <c r="B75" s="51" t="s">
        <v>598</v>
      </c>
      <c r="C75" s="51">
        <v>91861</v>
      </c>
      <c r="D75" s="51" t="s">
        <v>13007</v>
      </c>
      <c r="E75" s="51" t="s">
        <v>13006</v>
      </c>
      <c r="F75" s="51">
        <v>1</v>
      </c>
      <c r="G75" s="51" t="s">
        <v>13117</v>
      </c>
      <c r="H75" s="51" t="s">
        <v>6583</v>
      </c>
      <c r="I75" s="51" t="s">
        <v>13004</v>
      </c>
      <c r="J75" s="51" t="s">
        <v>13004</v>
      </c>
      <c r="K75" s="51" t="s">
        <v>13014</v>
      </c>
      <c r="L75" s="51" t="s">
        <v>13002</v>
      </c>
      <c r="M75" s="51" t="s">
        <v>13035</v>
      </c>
      <c r="N75" s="51" t="s">
        <v>13002</v>
      </c>
      <c r="O75" s="51" t="s">
        <v>13002</v>
      </c>
    </row>
    <row r="76" spans="1:15">
      <c r="A76" s="51" t="s">
        <v>13116</v>
      </c>
      <c r="B76" s="51" t="s">
        <v>4594</v>
      </c>
      <c r="C76" s="51">
        <v>91999</v>
      </c>
      <c r="D76" s="51" t="s">
        <v>13007</v>
      </c>
      <c r="E76" s="51" t="s">
        <v>13006</v>
      </c>
      <c r="F76" s="51">
        <v>1</v>
      </c>
      <c r="G76" s="51" t="s">
        <v>13005</v>
      </c>
      <c r="H76" s="51" t="s">
        <v>6583</v>
      </c>
      <c r="I76" s="52" t="s">
        <v>13004</v>
      </c>
      <c r="J76" s="52" t="s">
        <v>13004</v>
      </c>
      <c r="K76" s="51" t="s">
        <v>13002</v>
      </c>
      <c r="L76" s="51" t="s">
        <v>13002</v>
      </c>
      <c r="M76" s="52" t="s">
        <v>13003</v>
      </c>
      <c r="N76" s="51" t="s">
        <v>13002</v>
      </c>
      <c r="O76" s="51" t="s">
        <v>13002</v>
      </c>
    </row>
    <row r="77" spans="1:15">
      <c r="A77" s="51" t="s">
        <v>13116</v>
      </c>
      <c r="B77" s="51" t="s">
        <v>2051</v>
      </c>
      <c r="C77" s="51">
        <v>91903</v>
      </c>
      <c r="D77" s="51" t="s">
        <v>13007</v>
      </c>
      <c r="E77" s="51" t="s">
        <v>13006</v>
      </c>
      <c r="F77" s="51">
        <v>1</v>
      </c>
      <c r="G77" s="51" t="s">
        <v>13021</v>
      </c>
      <c r="H77" s="51" t="s">
        <v>6583</v>
      </c>
      <c r="I77" s="51" t="s">
        <v>13004</v>
      </c>
      <c r="J77" s="51" t="s">
        <v>13004</v>
      </c>
      <c r="K77" s="51" t="s">
        <v>13027</v>
      </c>
      <c r="L77" s="51" t="s">
        <v>13002</v>
      </c>
      <c r="M77" s="51" t="s">
        <v>13115</v>
      </c>
      <c r="N77" s="51" t="s">
        <v>13002</v>
      </c>
      <c r="O77" s="51" t="s">
        <v>13002</v>
      </c>
    </row>
    <row r="78" spans="1:15">
      <c r="A78" s="51" t="s">
        <v>13114</v>
      </c>
      <c r="B78" s="51" t="s">
        <v>2807</v>
      </c>
      <c r="C78" s="51">
        <v>91925</v>
      </c>
      <c r="D78" s="51" t="s">
        <v>13007</v>
      </c>
      <c r="E78" s="51" t="s">
        <v>13006</v>
      </c>
      <c r="F78" s="51">
        <v>1</v>
      </c>
      <c r="G78" s="51" t="s">
        <v>13021</v>
      </c>
      <c r="H78" s="51" t="s">
        <v>6583</v>
      </c>
      <c r="I78" s="51" t="s">
        <v>13004</v>
      </c>
      <c r="J78" s="51" t="s">
        <v>13004</v>
      </c>
      <c r="K78" s="51" t="s">
        <v>13002</v>
      </c>
      <c r="L78" s="51" t="s">
        <v>13002</v>
      </c>
      <c r="M78" s="51" t="s">
        <v>13003</v>
      </c>
      <c r="N78" s="51" t="s">
        <v>13002</v>
      </c>
      <c r="O78" s="51" t="s">
        <v>13002</v>
      </c>
    </row>
    <row r="79" spans="1:15">
      <c r="A79" s="51" t="s">
        <v>13114</v>
      </c>
      <c r="B79" s="51" t="s">
        <v>1833</v>
      </c>
      <c r="C79" s="51">
        <v>91976</v>
      </c>
      <c r="D79" s="51" t="s">
        <v>13007</v>
      </c>
      <c r="E79" s="51" t="s">
        <v>13006</v>
      </c>
      <c r="F79" s="51">
        <v>1</v>
      </c>
      <c r="G79" s="51" t="s">
        <v>13021</v>
      </c>
      <c r="H79" s="51" t="s">
        <v>6583</v>
      </c>
      <c r="I79" s="51" t="s">
        <v>13004</v>
      </c>
      <c r="J79" s="51" t="s">
        <v>13004</v>
      </c>
      <c r="K79" s="51" t="s">
        <v>13002</v>
      </c>
      <c r="L79" s="51" t="s">
        <v>13002</v>
      </c>
      <c r="M79" s="51" t="s">
        <v>13003</v>
      </c>
      <c r="N79" s="51" t="s">
        <v>13002</v>
      </c>
      <c r="O79" s="51" t="s">
        <v>13002</v>
      </c>
    </row>
    <row r="80" spans="1:15">
      <c r="A80" s="51" t="s">
        <v>13114</v>
      </c>
      <c r="B80" s="51" t="s">
        <v>3336</v>
      </c>
      <c r="C80" s="51">
        <v>91935</v>
      </c>
      <c r="D80" s="51" t="s">
        <v>13007</v>
      </c>
      <c r="E80" s="51" t="s">
        <v>13006</v>
      </c>
      <c r="F80" s="51">
        <v>1</v>
      </c>
      <c r="G80" s="51" t="s">
        <v>13021</v>
      </c>
      <c r="H80" s="51" t="s">
        <v>6583</v>
      </c>
      <c r="I80" s="51" t="s">
        <v>13004</v>
      </c>
      <c r="J80" s="51" t="s">
        <v>13004</v>
      </c>
      <c r="K80" s="51" t="s">
        <v>13002</v>
      </c>
      <c r="L80" s="51" t="s">
        <v>13002</v>
      </c>
      <c r="M80" s="51" t="s">
        <v>13003</v>
      </c>
      <c r="N80" s="51" t="s">
        <v>13002</v>
      </c>
      <c r="O80" s="51" t="s">
        <v>13002</v>
      </c>
    </row>
    <row r="81" spans="1:15">
      <c r="A81" s="51" t="s">
        <v>13114</v>
      </c>
      <c r="B81" s="51" t="s">
        <v>1667</v>
      </c>
      <c r="C81" s="51">
        <v>95107</v>
      </c>
      <c r="D81" s="51" t="s">
        <v>13007</v>
      </c>
      <c r="E81" s="51" t="s">
        <v>13006</v>
      </c>
      <c r="F81" s="51">
        <v>1</v>
      </c>
      <c r="G81" s="51" t="s">
        <v>13021</v>
      </c>
      <c r="H81" s="51" t="s">
        <v>6583</v>
      </c>
      <c r="I81" s="51" t="s">
        <v>13004</v>
      </c>
      <c r="J81" s="51" t="s">
        <v>13004</v>
      </c>
      <c r="K81" s="51" t="s">
        <v>13014</v>
      </c>
      <c r="L81" s="51" t="s">
        <v>13002</v>
      </c>
      <c r="M81" s="51" t="s">
        <v>13003</v>
      </c>
      <c r="N81" s="51" t="s">
        <v>13002</v>
      </c>
      <c r="O81" s="51" t="s">
        <v>13002</v>
      </c>
    </row>
    <row r="82" spans="1:15">
      <c r="A82" s="51" t="s">
        <v>13114</v>
      </c>
      <c r="B82" s="51" t="s">
        <v>2827</v>
      </c>
      <c r="C82" s="51">
        <v>91890</v>
      </c>
      <c r="D82" s="51" t="s">
        <v>13007</v>
      </c>
      <c r="E82" s="51" t="s">
        <v>13006</v>
      </c>
      <c r="F82" s="51">
        <v>1</v>
      </c>
      <c r="G82" s="51" t="s">
        <v>13021</v>
      </c>
      <c r="H82" s="51" t="s">
        <v>6583</v>
      </c>
      <c r="I82" s="51" t="s">
        <v>13004</v>
      </c>
      <c r="J82" s="51" t="s">
        <v>13004</v>
      </c>
      <c r="K82" s="51" t="s">
        <v>13014</v>
      </c>
      <c r="L82" s="51" t="s">
        <v>13002</v>
      </c>
      <c r="M82" s="51" t="s">
        <v>13003</v>
      </c>
      <c r="N82" s="51" t="s">
        <v>13002</v>
      </c>
      <c r="O82" s="51" t="s">
        <v>13002</v>
      </c>
    </row>
    <row r="83" spans="1:15">
      <c r="A83" s="51" t="s">
        <v>13113</v>
      </c>
      <c r="B83" s="51" t="s">
        <v>609</v>
      </c>
      <c r="C83" s="51">
        <v>91852</v>
      </c>
      <c r="D83" s="51" t="s">
        <v>13007</v>
      </c>
      <c r="E83" s="51" t="s">
        <v>13006</v>
      </c>
      <c r="F83" s="51">
        <v>1</v>
      </c>
      <c r="G83" s="51" t="s">
        <v>13005</v>
      </c>
      <c r="H83" s="51" t="s">
        <v>6583</v>
      </c>
      <c r="I83" s="52" t="s">
        <v>13004</v>
      </c>
      <c r="J83" s="52" t="s">
        <v>13004</v>
      </c>
      <c r="K83" s="52" t="s">
        <v>13014</v>
      </c>
      <c r="L83" s="51" t="s">
        <v>13002</v>
      </c>
      <c r="M83" s="52" t="s">
        <v>13003</v>
      </c>
      <c r="N83" s="51" t="s">
        <v>13002</v>
      </c>
      <c r="O83" s="51" t="s">
        <v>13002</v>
      </c>
    </row>
    <row r="84" spans="1:15">
      <c r="A84" s="51" t="s">
        <v>13112</v>
      </c>
      <c r="B84" s="51" t="s">
        <v>1859</v>
      </c>
      <c r="C84" s="51">
        <v>91952</v>
      </c>
      <c r="D84" s="51" t="s">
        <v>13007</v>
      </c>
      <c r="E84" s="51" t="s">
        <v>13006</v>
      </c>
      <c r="F84" s="51">
        <v>1</v>
      </c>
      <c r="G84" s="51" t="s">
        <v>13005</v>
      </c>
      <c r="H84" s="51" t="s">
        <v>6583</v>
      </c>
      <c r="I84" s="52" t="s">
        <v>13004</v>
      </c>
      <c r="J84" s="52" t="s">
        <v>13004</v>
      </c>
      <c r="K84" s="51" t="s">
        <v>13002</v>
      </c>
      <c r="L84" s="51" t="s">
        <v>13002</v>
      </c>
      <c r="M84" s="52" t="s">
        <v>13003</v>
      </c>
      <c r="N84" s="51" t="s">
        <v>13002</v>
      </c>
      <c r="O84" s="51" t="s">
        <v>13002</v>
      </c>
    </row>
    <row r="85" spans="1:15">
      <c r="A85" s="51" t="s">
        <v>13111</v>
      </c>
      <c r="B85" s="51" t="s">
        <v>4519</v>
      </c>
      <c r="C85" s="51">
        <v>91940</v>
      </c>
      <c r="D85" s="51" t="s">
        <v>13007</v>
      </c>
      <c r="E85" s="51" t="s">
        <v>13010</v>
      </c>
      <c r="F85" s="51">
        <v>0</v>
      </c>
      <c r="G85" s="51" t="s">
        <v>13009</v>
      </c>
      <c r="H85" s="51" t="s">
        <v>6583</v>
      </c>
      <c r="I85" s="51" t="s">
        <v>13002</v>
      </c>
      <c r="J85" s="51" t="s">
        <v>13002</v>
      </c>
      <c r="K85" s="51" t="s">
        <v>13002</v>
      </c>
      <c r="L85" s="51" t="s">
        <v>13002</v>
      </c>
      <c r="M85" s="51" t="s">
        <v>13002</v>
      </c>
      <c r="N85" s="51" t="s">
        <v>13002</v>
      </c>
      <c r="O85" s="51" t="s">
        <v>13002</v>
      </c>
    </row>
    <row r="86" spans="1:15">
      <c r="A86" s="51" t="s">
        <v>13111</v>
      </c>
      <c r="B86" s="51" t="s">
        <v>3929</v>
      </c>
      <c r="C86" s="51">
        <v>500524</v>
      </c>
      <c r="D86" s="51" t="s">
        <v>13007</v>
      </c>
      <c r="E86" s="51" t="s">
        <v>13010</v>
      </c>
      <c r="F86" s="51">
        <v>0</v>
      </c>
      <c r="G86" s="51" t="s">
        <v>13009</v>
      </c>
      <c r="H86" s="51" t="s">
        <v>6583</v>
      </c>
      <c r="I86" s="51" t="s">
        <v>13002</v>
      </c>
      <c r="J86" s="51" t="s">
        <v>13002</v>
      </c>
      <c r="K86" s="51" t="s">
        <v>13002</v>
      </c>
      <c r="L86" s="51" t="s">
        <v>13002</v>
      </c>
      <c r="M86" s="51" t="s">
        <v>13002</v>
      </c>
      <c r="N86" s="51" t="s">
        <v>13002</v>
      </c>
      <c r="O86" s="51" t="s">
        <v>13002</v>
      </c>
    </row>
    <row r="87" spans="1:15">
      <c r="A87" s="51" t="s">
        <v>13110</v>
      </c>
      <c r="B87" s="51" t="s">
        <v>736</v>
      </c>
      <c r="C87" s="51">
        <v>91983</v>
      </c>
      <c r="D87" s="51" t="s">
        <v>13007</v>
      </c>
      <c r="E87" s="51" t="s">
        <v>13010</v>
      </c>
      <c r="F87" s="51">
        <v>0</v>
      </c>
      <c r="G87" s="51" t="s">
        <v>13009</v>
      </c>
      <c r="H87" s="51" t="s">
        <v>6583</v>
      </c>
      <c r="I87" s="51" t="s">
        <v>13002</v>
      </c>
      <c r="J87" s="51" t="s">
        <v>13002</v>
      </c>
      <c r="K87" s="51" t="s">
        <v>13002</v>
      </c>
      <c r="L87" s="51" t="s">
        <v>13002</v>
      </c>
      <c r="M87" s="51" t="s">
        <v>13002</v>
      </c>
      <c r="N87" s="51" t="s">
        <v>13002</v>
      </c>
      <c r="O87" s="51" t="s">
        <v>13002</v>
      </c>
    </row>
    <row r="88" spans="1:15">
      <c r="A88" s="51" t="s">
        <v>13109</v>
      </c>
      <c r="B88" s="51" t="s">
        <v>4426</v>
      </c>
      <c r="C88" s="51">
        <v>91858</v>
      </c>
      <c r="D88" s="51" t="s">
        <v>13007</v>
      </c>
      <c r="E88" s="51" t="s">
        <v>13006</v>
      </c>
      <c r="F88" s="51">
        <v>1</v>
      </c>
      <c r="G88" s="51" t="s">
        <v>13021</v>
      </c>
      <c r="H88" s="51" t="s">
        <v>6583</v>
      </c>
      <c r="I88" s="51" t="s">
        <v>13004</v>
      </c>
      <c r="J88" s="51" t="s">
        <v>13004</v>
      </c>
      <c r="K88" s="51" t="s">
        <v>13014</v>
      </c>
      <c r="L88" s="51" t="s">
        <v>13002</v>
      </c>
      <c r="M88" s="51" t="s">
        <v>13003</v>
      </c>
      <c r="N88" s="51" t="s">
        <v>13002</v>
      </c>
      <c r="O88" s="51" t="s">
        <v>13002</v>
      </c>
    </row>
    <row r="89" spans="1:15">
      <c r="A89" s="51" t="s">
        <v>13108</v>
      </c>
      <c r="B89" s="51" t="s">
        <v>4461</v>
      </c>
      <c r="C89" s="51">
        <v>91884</v>
      </c>
      <c r="D89" s="51" t="s">
        <v>13007</v>
      </c>
      <c r="E89" s="51" t="s">
        <v>13006</v>
      </c>
      <c r="F89" s="51">
        <v>1</v>
      </c>
      <c r="G89" s="51" t="s">
        <v>13021</v>
      </c>
      <c r="H89" s="51" t="s">
        <v>6583</v>
      </c>
      <c r="I89" s="51" t="s">
        <v>13004</v>
      </c>
      <c r="J89" s="51" t="s">
        <v>13017</v>
      </c>
      <c r="K89" s="51" t="s">
        <v>13014</v>
      </c>
      <c r="L89" s="51" t="s">
        <v>13002</v>
      </c>
      <c r="M89" s="51" t="s">
        <v>13003</v>
      </c>
      <c r="N89" s="51" t="s">
        <v>13002</v>
      </c>
      <c r="O89" s="51" t="s">
        <v>13002</v>
      </c>
    </row>
    <row r="90" spans="1:15">
      <c r="A90" s="51" t="s">
        <v>13107</v>
      </c>
      <c r="B90" s="51" t="s">
        <v>1984</v>
      </c>
      <c r="C90" s="51">
        <v>91865</v>
      </c>
      <c r="D90" s="51" t="s">
        <v>13007</v>
      </c>
      <c r="E90" s="51" t="s">
        <v>13006</v>
      </c>
      <c r="F90" s="51">
        <v>1</v>
      </c>
      <c r="G90" s="51" t="s">
        <v>13021</v>
      </c>
      <c r="H90" s="51" t="s">
        <v>6583</v>
      </c>
      <c r="I90" s="51" t="s">
        <v>13004</v>
      </c>
      <c r="J90" s="51" t="s">
        <v>13004</v>
      </c>
      <c r="K90" s="51" t="s">
        <v>13027</v>
      </c>
      <c r="L90" s="51" t="s">
        <v>13002</v>
      </c>
      <c r="M90" s="51" t="s">
        <v>13035</v>
      </c>
      <c r="N90" s="51" t="s">
        <v>13002</v>
      </c>
      <c r="O90" s="51" t="s">
        <v>13002</v>
      </c>
    </row>
    <row r="91" spans="1:15">
      <c r="A91" s="51" t="s">
        <v>13106</v>
      </c>
      <c r="B91" s="51" t="s">
        <v>583</v>
      </c>
      <c r="C91" s="51">
        <v>91850</v>
      </c>
      <c r="D91" s="51" t="s">
        <v>13007</v>
      </c>
      <c r="E91" s="51" t="s">
        <v>13010</v>
      </c>
      <c r="F91" s="51">
        <v>0</v>
      </c>
      <c r="G91" s="51" t="s">
        <v>13009</v>
      </c>
      <c r="H91" s="51" t="s">
        <v>6583</v>
      </c>
      <c r="I91" s="51" t="s">
        <v>13002</v>
      </c>
      <c r="J91" s="51" t="s">
        <v>13002</v>
      </c>
      <c r="K91" s="51" t="s">
        <v>13002</v>
      </c>
      <c r="L91" s="51" t="s">
        <v>13002</v>
      </c>
      <c r="M91" s="51" t="s">
        <v>13002</v>
      </c>
      <c r="N91" s="51" t="s">
        <v>13002</v>
      </c>
      <c r="O91" s="51" t="s">
        <v>13002</v>
      </c>
    </row>
    <row r="92" spans="1:15">
      <c r="A92" s="51" t="s">
        <v>13105</v>
      </c>
      <c r="B92" s="51" t="s">
        <v>703</v>
      </c>
      <c r="C92" s="51">
        <v>91957</v>
      </c>
      <c r="D92" s="51" t="s">
        <v>13007</v>
      </c>
      <c r="E92" s="51" t="s">
        <v>13006</v>
      </c>
      <c r="F92" s="51">
        <v>1</v>
      </c>
      <c r="G92" s="51" t="s">
        <v>13021</v>
      </c>
      <c r="H92" s="51" t="s">
        <v>6583</v>
      </c>
      <c r="I92" s="51" t="s">
        <v>13004</v>
      </c>
      <c r="J92" s="51" t="s">
        <v>13004</v>
      </c>
      <c r="K92" s="51" t="s">
        <v>13002</v>
      </c>
      <c r="L92" s="51" t="s">
        <v>13002</v>
      </c>
      <c r="M92" s="51" t="s">
        <v>13003</v>
      </c>
      <c r="N92" s="51" t="s">
        <v>13002</v>
      </c>
      <c r="O92" s="51" t="s">
        <v>13002</v>
      </c>
    </row>
    <row r="93" spans="1:15">
      <c r="A93" s="51" t="s">
        <v>13104</v>
      </c>
      <c r="B93" s="51" t="s">
        <v>2792</v>
      </c>
      <c r="C93" s="51">
        <v>91914</v>
      </c>
      <c r="D93" s="51" t="s">
        <v>13007</v>
      </c>
      <c r="E93" s="51" t="s">
        <v>13006</v>
      </c>
      <c r="F93" s="51">
        <v>1</v>
      </c>
      <c r="G93" s="51" t="s">
        <v>13021</v>
      </c>
      <c r="H93" s="51" t="s">
        <v>6583</v>
      </c>
      <c r="I93" s="51" t="s">
        <v>13004</v>
      </c>
      <c r="J93" s="51" t="s">
        <v>13004</v>
      </c>
      <c r="K93" s="51" t="s">
        <v>13002</v>
      </c>
      <c r="L93" s="51" t="s">
        <v>13002</v>
      </c>
      <c r="M93" s="51" t="s">
        <v>13103</v>
      </c>
      <c r="N93" s="51" t="s">
        <v>13002</v>
      </c>
      <c r="O93" s="51" t="s">
        <v>13002</v>
      </c>
    </row>
    <row r="94" spans="1:15">
      <c r="A94" s="51" t="s">
        <v>13104</v>
      </c>
      <c r="B94" s="51" t="s">
        <v>2025</v>
      </c>
      <c r="C94" s="51">
        <v>91873</v>
      </c>
      <c r="D94" s="51" t="s">
        <v>13007</v>
      </c>
      <c r="E94" s="51" t="s">
        <v>13006</v>
      </c>
      <c r="F94" s="51">
        <v>1</v>
      </c>
      <c r="G94" s="51" t="s">
        <v>13021</v>
      </c>
      <c r="H94" s="51" t="s">
        <v>6583</v>
      </c>
      <c r="I94" s="51" t="s">
        <v>13004</v>
      </c>
      <c r="J94" s="51" t="s">
        <v>13004</v>
      </c>
      <c r="K94" s="51" t="s">
        <v>13014</v>
      </c>
      <c r="L94" s="51" t="s">
        <v>13002</v>
      </c>
      <c r="M94" s="51" t="s">
        <v>13103</v>
      </c>
      <c r="N94" s="51" t="s">
        <v>13002</v>
      </c>
      <c r="O94" s="51" t="s">
        <v>13002</v>
      </c>
    </row>
    <row r="95" spans="1:15">
      <c r="A95" s="51" t="s">
        <v>13102</v>
      </c>
      <c r="B95" s="51" t="s">
        <v>2000</v>
      </c>
      <c r="C95" s="51">
        <v>91874</v>
      </c>
      <c r="D95" s="51" t="s">
        <v>13007</v>
      </c>
      <c r="E95" s="51" t="s">
        <v>13010</v>
      </c>
      <c r="F95" s="51">
        <v>0</v>
      </c>
      <c r="G95" s="51" t="s">
        <v>13009</v>
      </c>
      <c r="H95" s="51" t="s">
        <v>6583</v>
      </c>
      <c r="I95" s="51" t="s">
        <v>13002</v>
      </c>
      <c r="J95" s="51" t="s">
        <v>13002</v>
      </c>
      <c r="K95" s="51" t="s">
        <v>13002</v>
      </c>
      <c r="L95" s="51" t="s">
        <v>13002</v>
      </c>
      <c r="M95" s="51" t="s">
        <v>13002</v>
      </c>
      <c r="N95" s="51" t="s">
        <v>13002</v>
      </c>
      <c r="O95" s="51" t="s">
        <v>13002</v>
      </c>
    </row>
    <row r="96" spans="1:15">
      <c r="A96" s="51" t="s">
        <v>13101</v>
      </c>
      <c r="B96" s="51" t="s">
        <v>4529</v>
      </c>
      <c r="C96" s="51">
        <v>91945</v>
      </c>
      <c r="D96" s="51" t="s">
        <v>13007</v>
      </c>
      <c r="E96" s="51" t="s">
        <v>13010</v>
      </c>
      <c r="F96" s="51">
        <v>0</v>
      </c>
      <c r="G96" s="51" t="s">
        <v>13021</v>
      </c>
      <c r="H96" s="51" t="s">
        <v>6583</v>
      </c>
      <c r="I96" s="51" t="s">
        <v>13002</v>
      </c>
      <c r="J96" s="51" t="s">
        <v>13002</v>
      </c>
      <c r="K96" s="51" t="s">
        <v>13002</v>
      </c>
      <c r="L96" s="51" t="s">
        <v>13002</v>
      </c>
      <c r="M96" s="51" t="s">
        <v>13002</v>
      </c>
      <c r="N96" s="51" t="s">
        <v>13002</v>
      </c>
      <c r="O96" s="51" t="s">
        <v>13002</v>
      </c>
    </row>
    <row r="97" spans="1:15">
      <c r="A97" s="51" t="s">
        <v>13101</v>
      </c>
      <c r="B97" s="51" t="s">
        <v>1703</v>
      </c>
      <c r="C97" s="51">
        <v>93741</v>
      </c>
      <c r="D97" s="51" t="s">
        <v>13007</v>
      </c>
      <c r="E97" s="51" t="s">
        <v>13006</v>
      </c>
      <c r="F97" s="51">
        <v>1</v>
      </c>
      <c r="G97" s="51" t="s">
        <v>13021</v>
      </c>
      <c r="H97" s="51" t="s">
        <v>6583</v>
      </c>
      <c r="I97" s="51" t="s">
        <v>13004</v>
      </c>
      <c r="J97" s="51" t="s">
        <v>13004</v>
      </c>
      <c r="K97" s="51" t="s">
        <v>13002</v>
      </c>
      <c r="L97" s="51" t="s">
        <v>13002</v>
      </c>
      <c r="M97" s="51" t="s">
        <v>13035</v>
      </c>
      <c r="N97" s="51" t="s">
        <v>13002</v>
      </c>
      <c r="O97" s="51" t="s">
        <v>13002</v>
      </c>
    </row>
    <row r="98" spans="1:15">
      <c r="A98" s="51" t="s">
        <v>13101</v>
      </c>
      <c r="B98" s="51" t="s">
        <v>588</v>
      </c>
      <c r="C98" s="51">
        <v>91851</v>
      </c>
      <c r="D98" s="51" t="s">
        <v>13007</v>
      </c>
      <c r="E98" s="51" t="s">
        <v>13006</v>
      </c>
      <c r="F98" s="51">
        <v>1</v>
      </c>
      <c r="G98" s="51" t="s">
        <v>13021</v>
      </c>
      <c r="H98" s="51" t="s">
        <v>6583</v>
      </c>
      <c r="I98" s="51" t="s">
        <v>13004</v>
      </c>
      <c r="J98" s="51" t="s">
        <v>13004</v>
      </c>
      <c r="K98" s="51" t="s">
        <v>13014</v>
      </c>
      <c r="L98" s="51" t="s">
        <v>13002</v>
      </c>
      <c r="M98" s="51" t="s">
        <v>13035</v>
      </c>
      <c r="N98" s="51" t="s">
        <v>13002</v>
      </c>
      <c r="O98" s="51" t="s">
        <v>13002</v>
      </c>
    </row>
    <row r="99" spans="1:15">
      <c r="A99" s="51" t="s">
        <v>13100</v>
      </c>
      <c r="B99" s="51" t="s">
        <v>625</v>
      </c>
      <c r="C99" s="51">
        <v>91897</v>
      </c>
      <c r="D99" s="51" t="s">
        <v>13007</v>
      </c>
      <c r="E99" s="51" t="s">
        <v>13010</v>
      </c>
      <c r="F99" s="51">
        <v>0</v>
      </c>
      <c r="G99" s="51" t="s">
        <v>13009</v>
      </c>
      <c r="H99" s="51" t="s">
        <v>6583</v>
      </c>
      <c r="I99" s="51" t="s">
        <v>13002</v>
      </c>
      <c r="J99" s="51" t="s">
        <v>13002</v>
      </c>
      <c r="K99" s="51" t="s">
        <v>13002</v>
      </c>
      <c r="L99" s="51" t="s">
        <v>13002</v>
      </c>
      <c r="M99" s="51" t="s">
        <v>13002</v>
      </c>
      <c r="N99" s="51" t="s">
        <v>13002</v>
      </c>
      <c r="O99" s="51" t="s">
        <v>13002</v>
      </c>
    </row>
    <row r="100" spans="1:15">
      <c r="A100" s="51" t="s">
        <v>13099</v>
      </c>
      <c r="B100" s="51" t="s">
        <v>902</v>
      </c>
      <c r="C100" s="51">
        <v>93755</v>
      </c>
      <c r="D100" s="51" t="s">
        <v>13007</v>
      </c>
      <c r="E100" s="51" t="s">
        <v>13006</v>
      </c>
      <c r="F100" s="51">
        <v>1</v>
      </c>
      <c r="G100" s="51" t="s">
        <v>13005</v>
      </c>
      <c r="H100" s="51" t="s">
        <v>6583</v>
      </c>
      <c r="I100" s="52" t="s">
        <v>13004</v>
      </c>
      <c r="J100" s="52" t="s">
        <v>13004</v>
      </c>
      <c r="K100" s="51" t="s">
        <v>13002</v>
      </c>
      <c r="L100" s="51" t="s">
        <v>13002</v>
      </c>
      <c r="M100" s="52" t="s">
        <v>13003</v>
      </c>
      <c r="N100" s="51" t="s">
        <v>13002</v>
      </c>
      <c r="O100" s="51" t="s">
        <v>13002</v>
      </c>
    </row>
    <row r="101" spans="1:15">
      <c r="A101" s="51" t="s">
        <v>13098</v>
      </c>
      <c r="B101" s="51" t="s">
        <v>4539</v>
      </c>
      <c r="C101" s="51">
        <v>91956</v>
      </c>
      <c r="D101" s="51" t="s">
        <v>13007</v>
      </c>
      <c r="E101" s="51" t="s">
        <v>13006</v>
      </c>
      <c r="F101" s="51">
        <v>1</v>
      </c>
      <c r="G101" s="51" t="s">
        <v>13021</v>
      </c>
      <c r="H101" s="51" t="s">
        <v>6583</v>
      </c>
      <c r="I101" s="51" t="s">
        <v>13004</v>
      </c>
      <c r="J101" s="51" t="s">
        <v>13004</v>
      </c>
      <c r="K101" s="51" t="s">
        <v>13002</v>
      </c>
      <c r="L101" s="51" t="s">
        <v>13002</v>
      </c>
      <c r="M101" s="51" t="s">
        <v>13097</v>
      </c>
      <c r="N101" s="51" t="s">
        <v>13002</v>
      </c>
      <c r="O101" s="51" t="s">
        <v>13002</v>
      </c>
    </row>
    <row r="102" spans="1:15">
      <c r="A102" s="51" t="s">
        <v>13096</v>
      </c>
      <c r="B102" s="51" t="s">
        <v>4514</v>
      </c>
      <c r="C102" s="51">
        <v>91936</v>
      </c>
      <c r="D102" s="51" t="s">
        <v>13007</v>
      </c>
      <c r="E102" s="51" t="s">
        <v>13010</v>
      </c>
      <c r="F102" s="51">
        <v>0</v>
      </c>
      <c r="G102" s="51" t="s">
        <v>13009</v>
      </c>
      <c r="H102" s="51" t="s">
        <v>6583</v>
      </c>
      <c r="I102" s="51" t="s">
        <v>13002</v>
      </c>
      <c r="J102" s="51" t="s">
        <v>13002</v>
      </c>
      <c r="K102" s="51" t="s">
        <v>13002</v>
      </c>
      <c r="L102" s="51" t="s">
        <v>13002</v>
      </c>
      <c r="M102" s="51" t="s">
        <v>13002</v>
      </c>
      <c r="N102" s="51" t="s">
        <v>13002</v>
      </c>
      <c r="O102" s="51" t="s">
        <v>13002</v>
      </c>
    </row>
    <row r="103" spans="1:15">
      <c r="A103" s="51" t="s">
        <v>13094</v>
      </c>
      <c r="B103" s="51" t="s">
        <v>852</v>
      </c>
      <c r="C103" s="51">
        <v>93738</v>
      </c>
      <c r="D103" s="51" t="s">
        <v>13007</v>
      </c>
      <c r="E103" s="51" t="s">
        <v>13006</v>
      </c>
      <c r="F103" s="51">
        <v>1</v>
      </c>
      <c r="G103" s="51" t="s">
        <v>13021</v>
      </c>
      <c r="H103" s="51" t="s">
        <v>6583</v>
      </c>
      <c r="I103" s="51" t="s">
        <v>13004</v>
      </c>
      <c r="J103" s="51" t="s">
        <v>13004</v>
      </c>
      <c r="K103" s="51" t="s">
        <v>13002</v>
      </c>
      <c r="L103" s="51" t="s">
        <v>13002</v>
      </c>
      <c r="M103" s="51" t="s">
        <v>13003</v>
      </c>
      <c r="N103" s="51" t="s">
        <v>13002</v>
      </c>
      <c r="O103" s="51" t="s">
        <v>13002</v>
      </c>
    </row>
    <row r="104" spans="1:15">
      <c r="A104" s="51" t="s">
        <v>13094</v>
      </c>
      <c r="B104" s="51" t="s">
        <v>2062</v>
      </c>
      <c r="C104" s="51">
        <v>91919</v>
      </c>
      <c r="D104" s="51" t="s">
        <v>13007</v>
      </c>
      <c r="E104" s="51" t="s">
        <v>13006</v>
      </c>
      <c r="F104" s="51">
        <v>1</v>
      </c>
      <c r="G104" s="51" t="s">
        <v>13021</v>
      </c>
      <c r="H104" s="51" t="s">
        <v>6583</v>
      </c>
      <c r="I104" s="51" t="s">
        <v>13004</v>
      </c>
      <c r="J104" s="51" t="s">
        <v>13004</v>
      </c>
      <c r="K104" s="51" t="s">
        <v>13002</v>
      </c>
      <c r="L104" s="51" t="s">
        <v>13002</v>
      </c>
      <c r="M104" s="51" t="s">
        <v>13003</v>
      </c>
      <c r="N104" s="51" t="s">
        <v>13002</v>
      </c>
      <c r="O104" s="51" t="s">
        <v>13002</v>
      </c>
    </row>
    <row r="105" spans="1:15">
      <c r="A105" s="51" t="s">
        <v>13094</v>
      </c>
      <c r="B105" s="51" t="s">
        <v>2067</v>
      </c>
      <c r="C105" s="51">
        <v>91921</v>
      </c>
      <c r="D105" s="51" t="s">
        <v>13007</v>
      </c>
      <c r="E105" s="51" t="s">
        <v>13006</v>
      </c>
      <c r="F105" s="51">
        <v>1</v>
      </c>
      <c r="G105" s="51" t="s">
        <v>13021</v>
      </c>
      <c r="H105" s="51" t="s">
        <v>6583</v>
      </c>
      <c r="I105" s="51" t="s">
        <v>13004</v>
      </c>
      <c r="J105" s="51" t="s">
        <v>13004</v>
      </c>
      <c r="K105" s="51" t="s">
        <v>13002</v>
      </c>
      <c r="L105" s="51" t="s">
        <v>13002</v>
      </c>
      <c r="M105" s="51" t="s">
        <v>13003</v>
      </c>
      <c r="N105" s="51" t="s">
        <v>13002</v>
      </c>
      <c r="O105" s="51" t="s">
        <v>13002</v>
      </c>
    </row>
    <row r="106" spans="1:15">
      <c r="A106" s="51" t="s">
        <v>13094</v>
      </c>
      <c r="B106" s="51" t="s">
        <v>4505</v>
      </c>
      <c r="C106" s="51">
        <v>91918</v>
      </c>
      <c r="D106" s="51" t="s">
        <v>13007</v>
      </c>
      <c r="E106" s="51" t="s">
        <v>13006</v>
      </c>
      <c r="F106" s="51">
        <v>1</v>
      </c>
      <c r="G106" s="51" t="s">
        <v>13021</v>
      </c>
      <c r="H106" s="51" t="s">
        <v>6583</v>
      </c>
      <c r="I106" s="51" t="s">
        <v>13004</v>
      </c>
      <c r="J106" s="51" t="s">
        <v>13004</v>
      </c>
      <c r="K106" s="51" t="s">
        <v>13002</v>
      </c>
      <c r="L106" s="51" t="s">
        <v>13002</v>
      </c>
      <c r="M106" s="51" t="s">
        <v>13003</v>
      </c>
      <c r="N106" s="51" t="s">
        <v>13002</v>
      </c>
      <c r="O106" s="51" t="s">
        <v>13002</v>
      </c>
    </row>
    <row r="107" spans="1:15">
      <c r="A107" s="51" t="s">
        <v>13094</v>
      </c>
      <c r="B107" s="51" t="s">
        <v>1050</v>
      </c>
      <c r="C107" s="51">
        <v>352752</v>
      </c>
      <c r="D107" s="51" t="s">
        <v>13092</v>
      </c>
      <c r="E107" s="51" t="s">
        <v>13006</v>
      </c>
      <c r="F107" s="51">
        <v>1</v>
      </c>
      <c r="G107" s="51" t="s">
        <v>13018</v>
      </c>
      <c r="H107" s="51" t="s">
        <v>6583</v>
      </c>
      <c r="I107" s="51" t="s">
        <v>13004</v>
      </c>
      <c r="J107" s="51" t="s">
        <v>13004</v>
      </c>
      <c r="K107" s="51" t="s">
        <v>13002</v>
      </c>
      <c r="L107" s="51" t="s">
        <v>13004</v>
      </c>
      <c r="M107" s="51" t="s">
        <v>13003</v>
      </c>
      <c r="N107" s="51" t="s">
        <v>13004</v>
      </c>
      <c r="O107" s="51" t="s">
        <v>13095</v>
      </c>
    </row>
    <row r="108" spans="1:15">
      <c r="A108" s="51" t="s">
        <v>13094</v>
      </c>
      <c r="B108" s="51" t="s">
        <v>1055</v>
      </c>
      <c r="C108" s="51" t="s">
        <v>1054</v>
      </c>
      <c r="D108" s="51" t="s">
        <v>340</v>
      </c>
      <c r="E108" s="51" t="s">
        <v>13006</v>
      </c>
      <c r="F108" s="51">
        <v>1</v>
      </c>
      <c r="G108" s="51" t="s">
        <v>13018</v>
      </c>
      <c r="H108" s="51" t="s">
        <v>6583</v>
      </c>
      <c r="I108" s="51" t="s">
        <v>13004</v>
      </c>
      <c r="J108" s="51" t="s">
        <v>13004</v>
      </c>
      <c r="K108" s="51" t="s">
        <v>13002</v>
      </c>
      <c r="L108" s="51" t="s">
        <v>13004</v>
      </c>
      <c r="M108" s="51" t="s">
        <v>13003</v>
      </c>
      <c r="N108" s="51" t="s">
        <v>13004</v>
      </c>
      <c r="O108" s="51" t="s">
        <v>13095</v>
      </c>
    </row>
    <row r="109" spans="1:15">
      <c r="A109" s="51" t="s">
        <v>13094</v>
      </c>
      <c r="B109" s="51" t="s">
        <v>1990</v>
      </c>
      <c r="C109" s="51">
        <v>91866</v>
      </c>
      <c r="D109" s="51" t="s">
        <v>13007</v>
      </c>
      <c r="E109" s="51" t="s">
        <v>13006</v>
      </c>
      <c r="F109" s="51">
        <v>1</v>
      </c>
      <c r="G109" s="51" t="s">
        <v>13021</v>
      </c>
      <c r="H109" s="51" t="s">
        <v>6583</v>
      </c>
      <c r="I109" s="51" t="s">
        <v>13004</v>
      </c>
      <c r="J109" s="51" t="s">
        <v>13004</v>
      </c>
      <c r="K109" s="51" t="s">
        <v>13014</v>
      </c>
      <c r="L109" s="51" t="s">
        <v>13002</v>
      </c>
      <c r="M109" s="51" t="s">
        <v>13003</v>
      </c>
      <c r="N109" s="51" t="s">
        <v>13002</v>
      </c>
      <c r="O109" s="51" t="s">
        <v>13002</v>
      </c>
    </row>
    <row r="110" spans="1:15">
      <c r="A110" s="51" t="s">
        <v>13093</v>
      </c>
      <c r="B110" s="51" t="s">
        <v>1822</v>
      </c>
      <c r="C110" s="51">
        <v>91967</v>
      </c>
      <c r="D110" s="51" t="s">
        <v>13007</v>
      </c>
      <c r="E110" s="51" t="s">
        <v>13006</v>
      </c>
      <c r="F110" s="51">
        <v>1</v>
      </c>
      <c r="G110" s="51" t="s">
        <v>13021</v>
      </c>
      <c r="H110" s="51" t="s">
        <v>6583</v>
      </c>
      <c r="I110" s="51" t="s">
        <v>13004</v>
      </c>
      <c r="J110" s="51" t="s">
        <v>13004</v>
      </c>
      <c r="K110" s="51" t="s">
        <v>13002</v>
      </c>
      <c r="L110" s="51" t="s">
        <v>13002</v>
      </c>
      <c r="M110" s="51" t="s">
        <v>13003</v>
      </c>
      <c r="N110" s="51" t="s">
        <v>13002</v>
      </c>
      <c r="O110" s="51" t="s">
        <v>13002</v>
      </c>
    </row>
    <row r="111" spans="1:15">
      <c r="A111" s="51" t="s">
        <v>13091</v>
      </c>
      <c r="B111" s="51" t="s">
        <v>3051</v>
      </c>
      <c r="C111" s="51">
        <v>352847</v>
      </c>
      <c r="D111" s="51" t="s">
        <v>13092</v>
      </c>
      <c r="E111" s="51" t="s">
        <v>13010</v>
      </c>
      <c r="F111" s="51">
        <v>0</v>
      </c>
      <c r="G111" s="51" t="s">
        <v>13009</v>
      </c>
      <c r="H111" s="51" t="s">
        <v>6583</v>
      </c>
      <c r="I111" s="51" t="s">
        <v>13002</v>
      </c>
      <c r="J111" s="51" t="s">
        <v>13002</v>
      </c>
      <c r="K111" s="51" t="s">
        <v>13002</v>
      </c>
      <c r="L111" s="51" t="s">
        <v>13002</v>
      </c>
      <c r="M111" s="51" t="s">
        <v>13002</v>
      </c>
      <c r="N111" s="51" t="s">
        <v>13002</v>
      </c>
      <c r="O111" s="51" t="s">
        <v>13002</v>
      </c>
    </row>
    <row r="112" spans="1:15">
      <c r="A112" s="51" t="s">
        <v>13091</v>
      </c>
      <c r="B112" s="51" t="s">
        <v>1596</v>
      </c>
      <c r="C112" s="51" t="s">
        <v>1595</v>
      </c>
      <c r="D112" s="51" t="s">
        <v>340</v>
      </c>
      <c r="E112" s="51" t="s">
        <v>13010</v>
      </c>
      <c r="F112" s="51">
        <v>0</v>
      </c>
      <c r="G112" s="51" t="s">
        <v>13009</v>
      </c>
      <c r="H112" s="51" t="s">
        <v>6583</v>
      </c>
      <c r="I112" s="51" t="s">
        <v>13002</v>
      </c>
      <c r="J112" s="51" t="s">
        <v>13002</v>
      </c>
      <c r="K112" s="51" t="s">
        <v>13002</v>
      </c>
      <c r="L112" s="51" t="s">
        <v>13002</v>
      </c>
      <c r="M112" s="51" t="s">
        <v>13002</v>
      </c>
      <c r="N112" s="51" t="s">
        <v>13002</v>
      </c>
      <c r="O112" s="51" t="s">
        <v>13002</v>
      </c>
    </row>
    <row r="113" spans="1:15">
      <c r="A113" s="51" t="s">
        <v>13090</v>
      </c>
      <c r="B113" s="51" t="s">
        <v>2899</v>
      </c>
      <c r="C113" s="51">
        <v>500523</v>
      </c>
      <c r="D113" s="51" t="s">
        <v>13007</v>
      </c>
      <c r="E113" s="51" t="s">
        <v>13010</v>
      </c>
      <c r="F113" s="51">
        <v>0</v>
      </c>
      <c r="G113" s="51" t="s">
        <v>13009</v>
      </c>
      <c r="H113" s="51" t="s">
        <v>6583</v>
      </c>
      <c r="I113" s="51" t="s">
        <v>13002</v>
      </c>
      <c r="J113" s="51" t="s">
        <v>13002</v>
      </c>
      <c r="K113" s="51" t="s">
        <v>13002</v>
      </c>
      <c r="L113" s="51" t="s">
        <v>13002</v>
      </c>
      <c r="M113" s="51" t="s">
        <v>13002</v>
      </c>
      <c r="N113" s="51" t="s">
        <v>13002</v>
      </c>
      <c r="O113" s="51" t="s">
        <v>13002</v>
      </c>
    </row>
    <row r="114" spans="1:15">
      <c r="A114" s="51" t="s">
        <v>13089</v>
      </c>
      <c r="B114" s="51" t="s">
        <v>742</v>
      </c>
      <c r="C114" s="51">
        <v>91987</v>
      </c>
      <c r="D114" s="51" t="s">
        <v>13007</v>
      </c>
      <c r="E114" s="51" t="s">
        <v>13006</v>
      </c>
      <c r="F114" s="51">
        <v>1</v>
      </c>
      <c r="G114" s="51" t="s">
        <v>13021</v>
      </c>
      <c r="H114" s="51" t="s">
        <v>6583</v>
      </c>
      <c r="I114" s="51" t="s">
        <v>13004</v>
      </c>
      <c r="J114" s="51" t="s">
        <v>13004</v>
      </c>
      <c r="K114" s="51" t="s">
        <v>13002</v>
      </c>
      <c r="L114" s="51" t="s">
        <v>13002</v>
      </c>
      <c r="M114" s="51" t="s">
        <v>13003</v>
      </c>
      <c r="N114" s="51" t="s">
        <v>13002</v>
      </c>
      <c r="O114" s="51" t="s">
        <v>13002</v>
      </c>
    </row>
    <row r="115" spans="1:15">
      <c r="A115" s="51" t="s">
        <v>13088</v>
      </c>
      <c r="B115" s="51" t="s">
        <v>1838</v>
      </c>
      <c r="C115" s="51">
        <v>91980</v>
      </c>
      <c r="D115" s="51" t="s">
        <v>13007</v>
      </c>
      <c r="E115" s="51" t="s">
        <v>13006</v>
      </c>
      <c r="F115" s="51">
        <v>1</v>
      </c>
      <c r="G115" s="51" t="s">
        <v>13005</v>
      </c>
      <c r="H115" s="51" t="s">
        <v>6583</v>
      </c>
      <c r="I115" s="52" t="s">
        <v>13004</v>
      </c>
      <c r="J115" s="52" t="s">
        <v>13004</v>
      </c>
      <c r="K115" s="51" t="s">
        <v>13002</v>
      </c>
      <c r="L115" s="51" t="s">
        <v>13002</v>
      </c>
      <c r="M115" s="52" t="s">
        <v>13003</v>
      </c>
      <c r="N115" s="51" t="s">
        <v>13002</v>
      </c>
      <c r="O115" s="51" t="s">
        <v>13002</v>
      </c>
    </row>
    <row r="116" spans="1:15">
      <c r="A116" s="51" t="s">
        <v>13088</v>
      </c>
      <c r="B116" s="51" t="s">
        <v>1979</v>
      </c>
      <c r="C116" s="51">
        <v>91857</v>
      </c>
      <c r="D116" s="51" t="s">
        <v>13007</v>
      </c>
      <c r="E116" s="51" t="s">
        <v>13006</v>
      </c>
      <c r="F116" s="51">
        <v>1</v>
      </c>
      <c r="G116" s="51" t="s">
        <v>13005</v>
      </c>
      <c r="H116" s="51" t="s">
        <v>6583</v>
      </c>
      <c r="I116" s="52" t="s">
        <v>13004</v>
      </c>
      <c r="J116" s="52" t="s">
        <v>13004</v>
      </c>
      <c r="K116" s="52" t="s">
        <v>13014</v>
      </c>
      <c r="L116" s="51" t="s">
        <v>13002</v>
      </c>
      <c r="M116" s="52" t="s">
        <v>13003</v>
      </c>
      <c r="N116" s="51" t="s">
        <v>13002</v>
      </c>
      <c r="O116" s="51" t="s">
        <v>13002</v>
      </c>
    </row>
    <row r="117" spans="1:15">
      <c r="A117" s="51" t="s">
        <v>13087</v>
      </c>
      <c r="B117" s="51" t="s">
        <v>648</v>
      </c>
      <c r="C117" s="51">
        <v>91924</v>
      </c>
      <c r="D117" s="51" t="s">
        <v>13007</v>
      </c>
      <c r="E117" s="51" t="s">
        <v>13006</v>
      </c>
      <c r="F117" s="51">
        <v>1</v>
      </c>
      <c r="G117" s="51" t="s">
        <v>13021</v>
      </c>
      <c r="H117" s="51" t="s">
        <v>6583</v>
      </c>
      <c r="I117" s="51" t="s">
        <v>13004</v>
      </c>
      <c r="J117" s="51" t="s">
        <v>13004</v>
      </c>
      <c r="K117" s="51" t="s">
        <v>13002</v>
      </c>
      <c r="L117" s="51" t="s">
        <v>13002</v>
      </c>
      <c r="M117" s="51" t="s">
        <v>13035</v>
      </c>
      <c r="N117" s="51" t="s">
        <v>13002</v>
      </c>
      <c r="O117" s="51" t="s">
        <v>13002</v>
      </c>
    </row>
    <row r="118" spans="1:15">
      <c r="A118" s="51" t="s">
        <v>13087</v>
      </c>
      <c r="B118" s="51" t="s">
        <v>4431</v>
      </c>
      <c r="C118" s="51">
        <v>91863</v>
      </c>
      <c r="D118" s="51" t="s">
        <v>13007</v>
      </c>
      <c r="E118" s="53" t="s">
        <v>13040</v>
      </c>
      <c r="F118" s="51">
        <v>0</v>
      </c>
      <c r="G118" s="51" t="s">
        <v>13021</v>
      </c>
      <c r="H118" s="51" t="s">
        <v>6583</v>
      </c>
      <c r="I118" s="51" t="s">
        <v>13004</v>
      </c>
      <c r="J118" s="51" t="s">
        <v>13004</v>
      </c>
      <c r="K118" s="51" t="s">
        <v>13027</v>
      </c>
      <c r="L118" s="51" t="s">
        <v>13002</v>
      </c>
      <c r="M118" s="51" t="s">
        <v>13035</v>
      </c>
      <c r="N118" s="51" t="s">
        <v>13002</v>
      </c>
      <c r="O118" s="51" t="s">
        <v>13002</v>
      </c>
    </row>
    <row r="119" spans="1:15">
      <c r="A119" s="51" t="s">
        <v>13086</v>
      </c>
      <c r="B119" s="51" t="s">
        <v>693</v>
      </c>
      <c r="C119" s="51">
        <v>91941</v>
      </c>
      <c r="D119" s="51" t="s">
        <v>13007</v>
      </c>
      <c r="E119" s="51" t="s">
        <v>13010</v>
      </c>
      <c r="F119" s="51">
        <v>0</v>
      </c>
      <c r="G119" s="51" t="s">
        <v>13009</v>
      </c>
      <c r="H119" s="51" t="s">
        <v>6583</v>
      </c>
      <c r="I119" s="51" t="s">
        <v>13002</v>
      </c>
      <c r="J119" s="51" t="s">
        <v>13002</v>
      </c>
      <c r="K119" s="51" t="s">
        <v>13002</v>
      </c>
      <c r="L119" s="51" t="s">
        <v>13002</v>
      </c>
      <c r="M119" s="51" t="s">
        <v>13002</v>
      </c>
      <c r="N119" s="51" t="s">
        <v>13002</v>
      </c>
      <c r="O119" s="51" t="s">
        <v>13002</v>
      </c>
    </row>
    <row r="120" spans="1:15">
      <c r="A120" s="51" t="s">
        <v>13086</v>
      </c>
      <c r="B120" s="51" t="s">
        <v>937</v>
      </c>
      <c r="C120" s="51">
        <v>95537</v>
      </c>
      <c r="D120" s="51" t="s">
        <v>13007</v>
      </c>
      <c r="E120" s="51" t="s">
        <v>13010</v>
      </c>
      <c r="F120" s="51">
        <v>0</v>
      </c>
      <c r="G120" s="51" t="s">
        <v>13009</v>
      </c>
      <c r="H120" s="51" t="s">
        <v>6583</v>
      </c>
      <c r="I120" s="51" t="s">
        <v>13002</v>
      </c>
      <c r="J120" s="51" t="s">
        <v>13002</v>
      </c>
      <c r="K120" s="51" t="s">
        <v>13002</v>
      </c>
      <c r="L120" s="51" t="s">
        <v>13002</v>
      </c>
      <c r="M120" s="51" t="s">
        <v>13002</v>
      </c>
      <c r="N120" s="51" t="s">
        <v>13002</v>
      </c>
      <c r="O120" s="51" t="s">
        <v>13002</v>
      </c>
    </row>
    <row r="121" spans="1:15">
      <c r="A121" s="51" t="s">
        <v>13086</v>
      </c>
      <c r="B121" s="51" t="s">
        <v>577</v>
      </c>
      <c r="C121" s="51">
        <v>91846</v>
      </c>
      <c r="D121" s="51" t="s">
        <v>13007</v>
      </c>
      <c r="E121" s="51" t="s">
        <v>13010</v>
      </c>
      <c r="F121" s="51">
        <v>0</v>
      </c>
      <c r="G121" s="51" t="s">
        <v>13009</v>
      </c>
      <c r="H121" s="51" t="s">
        <v>6583</v>
      </c>
      <c r="I121" s="51" t="s">
        <v>13002</v>
      </c>
      <c r="J121" s="51" t="s">
        <v>13002</v>
      </c>
      <c r="K121" s="51" t="s">
        <v>13002</v>
      </c>
      <c r="L121" s="51" t="s">
        <v>13002</v>
      </c>
      <c r="M121" s="51" t="s">
        <v>13002</v>
      </c>
      <c r="N121" s="51" t="s">
        <v>13002</v>
      </c>
      <c r="O121" s="51" t="s">
        <v>13002</v>
      </c>
    </row>
    <row r="122" spans="1:15">
      <c r="A122" s="51" t="s">
        <v>13085</v>
      </c>
      <c r="B122" s="51" t="s">
        <v>2817</v>
      </c>
      <c r="C122" s="51">
        <v>91930</v>
      </c>
      <c r="D122" s="51" t="s">
        <v>13007</v>
      </c>
      <c r="E122" s="51" t="s">
        <v>13010</v>
      </c>
      <c r="F122" s="51">
        <v>0</v>
      </c>
      <c r="G122" s="51" t="s">
        <v>13009</v>
      </c>
      <c r="H122" s="51" t="s">
        <v>6583</v>
      </c>
      <c r="I122" s="51" t="s">
        <v>13002</v>
      </c>
      <c r="J122" s="51" t="s">
        <v>13002</v>
      </c>
      <c r="K122" s="51" t="s">
        <v>13002</v>
      </c>
      <c r="L122" s="51" t="s">
        <v>13002</v>
      </c>
      <c r="M122" s="51" t="s">
        <v>13002</v>
      </c>
      <c r="N122" s="51" t="s">
        <v>13002</v>
      </c>
      <c r="O122" s="51" t="s">
        <v>13002</v>
      </c>
    </row>
    <row r="123" spans="1:15">
      <c r="A123" s="51" t="s">
        <v>13085</v>
      </c>
      <c r="B123" s="51" t="s">
        <v>715</v>
      </c>
      <c r="C123" s="51">
        <v>91969</v>
      </c>
      <c r="D123" s="51" t="s">
        <v>13007</v>
      </c>
      <c r="E123" s="51" t="s">
        <v>13010</v>
      </c>
      <c r="F123" s="51">
        <v>0</v>
      </c>
      <c r="G123" s="51" t="s">
        <v>13009</v>
      </c>
      <c r="H123" s="51" t="s">
        <v>6583</v>
      </c>
      <c r="I123" s="51" t="s">
        <v>13002</v>
      </c>
      <c r="J123" s="51" t="s">
        <v>13002</v>
      </c>
      <c r="K123" s="51" t="s">
        <v>13002</v>
      </c>
      <c r="L123" s="51" t="s">
        <v>13002</v>
      </c>
      <c r="M123" s="51" t="s">
        <v>13002</v>
      </c>
      <c r="N123" s="51" t="s">
        <v>13002</v>
      </c>
      <c r="O123" s="51" t="s">
        <v>13002</v>
      </c>
    </row>
    <row r="124" spans="1:15">
      <c r="A124" s="51" t="s">
        <v>13084</v>
      </c>
      <c r="B124" s="51" t="s">
        <v>3310</v>
      </c>
      <c r="C124" s="51">
        <v>91962</v>
      </c>
      <c r="D124" s="51" t="s">
        <v>13007</v>
      </c>
      <c r="E124" s="51" t="s">
        <v>13006</v>
      </c>
      <c r="F124" s="51">
        <v>1</v>
      </c>
      <c r="G124" s="51" t="s">
        <v>13021</v>
      </c>
      <c r="H124" s="51" t="s">
        <v>6583</v>
      </c>
      <c r="I124" s="51" t="s">
        <v>13004</v>
      </c>
      <c r="J124" s="51" t="s">
        <v>13004</v>
      </c>
      <c r="K124" s="51" t="s">
        <v>13002</v>
      </c>
      <c r="L124" s="51" t="s">
        <v>13002</v>
      </c>
      <c r="M124" s="51" t="s">
        <v>13003</v>
      </c>
      <c r="N124" s="51" t="s">
        <v>13002</v>
      </c>
      <c r="O124" s="51" t="s">
        <v>13002</v>
      </c>
    </row>
    <row r="125" spans="1:15">
      <c r="A125" s="51" t="s">
        <v>13083</v>
      </c>
      <c r="B125" s="51" t="s">
        <v>4486</v>
      </c>
      <c r="C125" s="51">
        <v>91911</v>
      </c>
      <c r="D125" s="51" t="s">
        <v>13007</v>
      </c>
      <c r="E125" s="51" t="s">
        <v>13006</v>
      </c>
      <c r="F125" s="51">
        <v>1</v>
      </c>
      <c r="G125" s="51" t="s">
        <v>13005</v>
      </c>
      <c r="H125" s="51" t="s">
        <v>6583</v>
      </c>
      <c r="I125" s="52" t="s">
        <v>13004</v>
      </c>
      <c r="J125" s="52" t="s">
        <v>13004</v>
      </c>
      <c r="K125" s="51" t="s">
        <v>13002</v>
      </c>
      <c r="L125" s="51" t="s">
        <v>13002</v>
      </c>
      <c r="M125" s="52" t="s">
        <v>13003</v>
      </c>
      <c r="N125" s="51" t="s">
        <v>13002</v>
      </c>
      <c r="O125" s="51" t="s">
        <v>13002</v>
      </c>
    </row>
    <row r="126" spans="1:15">
      <c r="A126" s="51" t="s">
        <v>13082</v>
      </c>
      <c r="B126" s="51" t="s">
        <v>3520</v>
      </c>
      <c r="C126" s="51">
        <v>85267</v>
      </c>
      <c r="D126" s="51" t="s">
        <v>13007</v>
      </c>
      <c r="E126" s="51" t="s">
        <v>13010</v>
      </c>
      <c r="F126" s="51">
        <v>0</v>
      </c>
      <c r="G126" s="51" t="s">
        <v>13021</v>
      </c>
      <c r="H126" s="51" t="s">
        <v>6583</v>
      </c>
      <c r="I126" s="51" t="s">
        <v>13002</v>
      </c>
      <c r="J126" s="51" t="s">
        <v>13002</v>
      </c>
      <c r="K126" s="51" t="s">
        <v>13002</v>
      </c>
      <c r="L126" s="51" t="s">
        <v>13002</v>
      </c>
      <c r="M126" s="51" t="s">
        <v>13002</v>
      </c>
      <c r="N126" s="51" t="s">
        <v>13002</v>
      </c>
      <c r="O126" s="51" t="s">
        <v>13002</v>
      </c>
    </row>
    <row r="127" spans="1:15">
      <c r="A127" s="51" t="s">
        <v>13081</v>
      </c>
      <c r="B127" s="51" t="s">
        <v>675</v>
      </c>
      <c r="C127" s="51">
        <v>91938</v>
      </c>
      <c r="D127" s="51" t="s">
        <v>13007</v>
      </c>
      <c r="E127" s="51" t="s">
        <v>13010</v>
      </c>
      <c r="F127" s="51">
        <v>0</v>
      </c>
      <c r="G127" s="51" t="s">
        <v>13009</v>
      </c>
      <c r="H127" s="51" t="s">
        <v>6583</v>
      </c>
      <c r="I127" s="51" t="s">
        <v>13002</v>
      </c>
      <c r="J127" s="51" t="s">
        <v>13002</v>
      </c>
      <c r="K127" s="51" t="s">
        <v>13002</v>
      </c>
      <c r="L127" s="51" t="s">
        <v>13002</v>
      </c>
      <c r="M127" s="51" t="s">
        <v>13002</v>
      </c>
      <c r="N127" s="51" t="s">
        <v>13002</v>
      </c>
      <c r="O127" s="51" t="s">
        <v>13002</v>
      </c>
    </row>
    <row r="128" spans="1:15">
      <c r="A128" s="51" t="s">
        <v>13081</v>
      </c>
      <c r="B128" s="51" t="s">
        <v>4569</v>
      </c>
      <c r="C128" s="51">
        <v>91974</v>
      </c>
      <c r="D128" s="51" t="s">
        <v>13007</v>
      </c>
      <c r="E128" s="51" t="s">
        <v>13010</v>
      </c>
      <c r="F128" s="51">
        <v>0</v>
      </c>
      <c r="G128" s="51" t="s">
        <v>13009</v>
      </c>
      <c r="H128" s="51" t="s">
        <v>6583</v>
      </c>
      <c r="I128" s="51" t="s">
        <v>13002</v>
      </c>
      <c r="J128" s="51" t="s">
        <v>13002</v>
      </c>
      <c r="K128" s="51" t="s">
        <v>13002</v>
      </c>
      <c r="L128" s="51" t="s">
        <v>13002</v>
      </c>
      <c r="M128" s="51" t="s">
        <v>13002</v>
      </c>
      <c r="N128" s="51" t="s">
        <v>13002</v>
      </c>
      <c r="O128" s="51" t="s">
        <v>13002</v>
      </c>
    </row>
    <row r="129" spans="1:15">
      <c r="A129" s="51" t="s">
        <v>13081</v>
      </c>
      <c r="B129" s="51" t="s">
        <v>2031</v>
      </c>
      <c r="C129" s="51">
        <v>91893</v>
      </c>
      <c r="D129" s="51" t="s">
        <v>13007</v>
      </c>
      <c r="E129" s="51" t="s">
        <v>13010</v>
      </c>
      <c r="F129" s="51">
        <v>0</v>
      </c>
      <c r="G129" s="51" t="s">
        <v>13009</v>
      </c>
      <c r="H129" s="51" t="s">
        <v>6583</v>
      </c>
      <c r="I129" s="51" t="s">
        <v>13002</v>
      </c>
      <c r="J129" s="51" t="s">
        <v>13002</v>
      </c>
      <c r="K129" s="51" t="s">
        <v>13002</v>
      </c>
      <c r="L129" s="51" t="s">
        <v>13002</v>
      </c>
      <c r="M129" s="51" t="s">
        <v>13002</v>
      </c>
      <c r="N129" s="51" t="s">
        <v>13002</v>
      </c>
      <c r="O129" s="51" t="s">
        <v>13002</v>
      </c>
    </row>
    <row r="130" spans="1:15">
      <c r="A130" s="51" t="s">
        <v>13080</v>
      </c>
      <c r="B130" s="51" t="s">
        <v>4574</v>
      </c>
      <c r="C130" s="51">
        <v>91978</v>
      </c>
      <c r="D130" s="51" t="s">
        <v>13007</v>
      </c>
      <c r="E130" s="51" t="s">
        <v>13010</v>
      </c>
      <c r="F130" s="51">
        <v>0</v>
      </c>
      <c r="G130" s="51" t="s">
        <v>13009</v>
      </c>
      <c r="H130" s="51" t="s">
        <v>6583</v>
      </c>
      <c r="I130" s="51" t="s">
        <v>13002</v>
      </c>
      <c r="J130" s="51" t="s">
        <v>13002</v>
      </c>
      <c r="K130" s="51" t="s">
        <v>13002</v>
      </c>
      <c r="L130" s="51" t="s">
        <v>13002</v>
      </c>
      <c r="M130" s="51" t="s">
        <v>13002</v>
      </c>
      <c r="N130" s="51" t="s">
        <v>13002</v>
      </c>
      <c r="O130" s="51" t="s">
        <v>13002</v>
      </c>
    </row>
    <row r="131" spans="1:15">
      <c r="A131" s="51" t="s">
        <v>13080</v>
      </c>
      <c r="B131" s="51" t="s">
        <v>3326</v>
      </c>
      <c r="C131" s="51">
        <v>91973</v>
      </c>
      <c r="D131" s="51" t="s">
        <v>13007</v>
      </c>
      <c r="E131" s="51" t="s">
        <v>13010</v>
      </c>
      <c r="F131" s="51">
        <v>0</v>
      </c>
      <c r="G131" s="51" t="s">
        <v>13009</v>
      </c>
      <c r="H131" s="51" t="s">
        <v>6583</v>
      </c>
      <c r="I131" s="51" t="s">
        <v>13002</v>
      </c>
      <c r="J131" s="51" t="s">
        <v>13002</v>
      </c>
      <c r="K131" s="51" t="s">
        <v>13002</v>
      </c>
      <c r="L131" s="51" t="s">
        <v>13002</v>
      </c>
      <c r="M131" s="51" t="s">
        <v>13002</v>
      </c>
      <c r="N131" s="51" t="s">
        <v>13002</v>
      </c>
      <c r="O131" s="51" t="s">
        <v>13002</v>
      </c>
    </row>
    <row r="132" spans="1:15">
      <c r="A132" s="51" t="s">
        <v>13080</v>
      </c>
      <c r="B132" s="51" t="s">
        <v>670</v>
      </c>
      <c r="C132" s="51">
        <v>91937</v>
      </c>
      <c r="D132" s="51" t="s">
        <v>13007</v>
      </c>
      <c r="E132" s="51" t="s">
        <v>13010</v>
      </c>
      <c r="F132" s="51">
        <v>0</v>
      </c>
      <c r="G132" s="51" t="s">
        <v>13009</v>
      </c>
      <c r="H132" s="51" t="s">
        <v>6583</v>
      </c>
      <c r="I132" s="51" t="s">
        <v>13002</v>
      </c>
      <c r="J132" s="51" t="s">
        <v>13002</v>
      </c>
      <c r="K132" s="51" t="s">
        <v>13002</v>
      </c>
      <c r="L132" s="51" t="s">
        <v>13002</v>
      </c>
      <c r="M132" s="51" t="s">
        <v>13002</v>
      </c>
      <c r="N132" s="51" t="s">
        <v>13002</v>
      </c>
      <c r="O132" s="51" t="s">
        <v>13002</v>
      </c>
    </row>
    <row r="133" spans="1:15">
      <c r="A133" s="51" t="s">
        <v>13080</v>
      </c>
      <c r="B133" s="51" t="s">
        <v>3215</v>
      </c>
      <c r="C133" s="51">
        <v>94082</v>
      </c>
      <c r="D133" s="51" t="s">
        <v>13007</v>
      </c>
      <c r="E133" s="51" t="s">
        <v>13010</v>
      </c>
      <c r="F133" s="51">
        <v>0</v>
      </c>
      <c r="G133" s="51" t="s">
        <v>13009</v>
      </c>
      <c r="H133" s="51" t="s">
        <v>6583</v>
      </c>
      <c r="I133" s="51" t="s">
        <v>13002</v>
      </c>
      <c r="J133" s="51" t="s">
        <v>13002</v>
      </c>
      <c r="K133" s="51" t="s">
        <v>13002</v>
      </c>
      <c r="L133" s="51" t="s">
        <v>13002</v>
      </c>
      <c r="M133" s="51" t="s">
        <v>13002</v>
      </c>
      <c r="N133" s="51" t="s">
        <v>13002</v>
      </c>
      <c r="O133" s="51" t="s">
        <v>13002</v>
      </c>
    </row>
    <row r="134" spans="1:15">
      <c r="A134" s="51" t="s">
        <v>13079</v>
      </c>
      <c r="B134" s="51" t="s">
        <v>2802</v>
      </c>
      <c r="C134" s="51">
        <v>91922</v>
      </c>
      <c r="D134" s="51" t="s">
        <v>13007</v>
      </c>
      <c r="E134" s="51" t="s">
        <v>13006</v>
      </c>
      <c r="F134" s="51">
        <v>1</v>
      </c>
      <c r="G134" s="51" t="s">
        <v>13021</v>
      </c>
      <c r="H134" s="51" t="s">
        <v>6583</v>
      </c>
      <c r="I134" s="51" t="s">
        <v>13004</v>
      </c>
      <c r="J134" s="51" t="s">
        <v>13004</v>
      </c>
      <c r="K134" s="51" t="s">
        <v>13002</v>
      </c>
      <c r="L134" s="51" t="s">
        <v>13002</v>
      </c>
      <c r="M134" s="51" t="s">
        <v>13035</v>
      </c>
      <c r="N134" s="51" t="s">
        <v>13002</v>
      </c>
      <c r="O134" s="51" t="s">
        <v>13002</v>
      </c>
    </row>
    <row r="135" spans="1:15">
      <c r="A135" s="51" t="s">
        <v>13079</v>
      </c>
      <c r="B135" s="51" t="s">
        <v>4559</v>
      </c>
      <c r="C135" s="51">
        <v>91968</v>
      </c>
      <c r="D135" s="51" t="s">
        <v>13007</v>
      </c>
      <c r="E135" s="51" t="s">
        <v>13006</v>
      </c>
      <c r="F135" s="51">
        <v>1</v>
      </c>
      <c r="G135" s="51" t="s">
        <v>13021</v>
      </c>
      <c r="H135" s="51" t="s">
        <v>6583</v>
      </c>
      <c r="I135" s="51" t="s">
        <v>13004</v>
      </c>
      <c r="J135" s="51" t="s">
        <v>13004</v>
      </c>
      <c r="K135" s="51" t="s">
        <v>13002</v>
      </c>
      <c r="L135" s="51" t="s">
        <v>13002</v>
      </c>
      <c r="M135" s="51" t="s">
        <v>13035</v>
      </c>
      <c r="N135" s="51" t="s">
        <v>13002</v>
      </c>
      <c r="O135" s="51" t="s">
        <v>13002</v>
      </c>
    </row>
    <row r="136" spans="1:15">
      <c r="A136" s="51" t="s">
        <v>13079</v>
      </c>
      <c r="B136" s="51" t="s">
        <v>4589</v>
      </c>
      <c r="C136" s="51">
        <v>91975</v>
      </c>
      <c r="D136" s="51" t="s">
        <v>13007</v>
      </c>
      <c r="E136" s="51" t="s">
        <v>13006</v>
      </c>
      <c r="F136" s="51">
        <v>1</v>
      </c>
      <c r="G136" s="51" t="s">
        <v>13021</v>
      </c>
      <c r="H136" s="51" t="s">
        <v>6583</v>
      </c>
      <c r="I136" s="51" t="s">
        <v>13017</v>
      </c>
      <c r="J136" s="51" t="s">
        <v>13004</v>
      </c>
      <c r="K136" s="51" t="s">
        <v>13002</v>
      </c>
      <c r="L136" s="51" t="s">
        <v>13002</v>
      </c>
      <c r="M136" s="51" t="s">
        <v>13035</v>
      </c>
      <c r="N136" s="51" t="s">
        <v>13002</v>
      </c>
      <c r="O136" s="51" t="s">
        <v>13002</v>
      </c>
    </row>
    <row r="137" spans="1:15">
      <c r="A137" s="51" t="s">
        <v>13079</v>
      </c>
      <c r="B137" s="51" t="s">
        <v>2753</v>
      </c>
      <c r="C137" s="51">
        <v>91867</v>
      </c>
      <c r="D137" s="51" t="s">
        <v>13007</v>
      </c>
      <c r="E137" s="51" t="s">
        <v>13006</v>
      </c>
      <c r="F137" s="51">
        <v>1</v>
      </c>
      <c r="G137" s="51" t="s">
        <v>13021</v>
      </c>
      <c r="H137" s="51" t="s">
        <v>6583</v>
      </c>
      <c r="I137" s="51" t="s">
        <v>13004</v>
      </c>
      <c r="J137" s="51" t="s">
        <v>13004</v>
      </c>
      <c r="K137" s="51" t="s">
        <v>13014</v>
      </c>
      <c r="L137" s="51" t="s">
        <v>13002</v>
      </c>
      <c r="M137" s="51" t="s">
        <v>13035</v>
      </c>
      <c r="N137" s="51" t="s">
        <v>13002</v>
      </c>
      <c r="O137" s="51" t="s">
        <v>13002</v>
      </c>
    </row>
    <row r="138" spans="1:15">
      <c r="A138" s="51" t="s">
        <v>13079</v>
      </c>
      <c r="B138" s="51" t="s">
        <v>863</v>
      </c>
      <c r="C138" s="51">
        <v>93770</v>
      </c>
      <c r="D138" s="51" t="s">
        <v>13007</v>
      </c>
      <c r="E138" s="51" t="s">
        <v>13006</v>
      </c>
      <c r="F138" s="51">
        <v>1</v>
      </c>
      <c r="G138" s="51" t="s">
        <v>13021</v>
      </c>
      <c r="H138" s="51" t="s">
        <v>6583</v>
      </c>
      <c r="I138" s="51" t="s">
        <v>13004</v>
      </c>
      <c r="J138" s="51" t="s">
        <v>13004</v>
      </c>
      <c r="K138" s="51" t="s">
        <v>13014</v>
      </c>
      <c r="L138" s="51" t="s">
        <v>13002</v>
      </c>
      <c r="M138" s="51" t="s">
        <v>13035</v>
      </c>
      <c r="N138" s="51" t="s">
        <v>13002</v>
      </c>
      <c r="O138" s="51" t="s">
        <v>13002</v>
      </c>
    </row>
    <row r="139" spans="1:15">
      <c r="A139" s="51" t="s">
        <v>13078</v>
      </c>
      <c r="B139" s="51" t="s">
        <v>2787</v>
      </c>
      <c r="C139" s="51">
        <v>91910</v>
      </c>
      <c r="D139" s="51" t="s">
        <v>13007</v>
      </c>
      <c r="E139" s="51" t="s">
        <v>13010</v>
      </c>
      <c r="F139" s="51">
        <v>0</v>
      </c>
      <c r="G139" s="51" t="s">
        <v>13009</v>
      </c>
      <c r="H139" s="51" t="s">
        <v>6583</v>
      </c>
      <c r="I139" s="51" t="s">
        <v>13002</v>
      </c>
      <c r="J139" s="51" t="s">
        <v>13002</v>
      </c>
      <c r="K139" s="51" t="s">
        <v>13002</v>
      </c>
      <c r="L139" s="51" t="s">
        <v>13002</v>
      </c>
      <c r="M139" s="51" t="s">
        <v>13002</v>
      </c>
      <c r="N139" s="51" t="s">
        <v>13002</v>
      </c>
      <c r="O139" s="51" t="s">
        <v>13002</v>
      </c>
    </row>
    <row r="140" spans="1:15">
      <c r="A140" s="51" t="s">
        <v>13077</v>
      </c>
      <c r="B140" s="51" t="s">
        <v>4491</v>
      </c>
      <c r="C140" s="51">
        <v>91913</v>
      </c>
      <c r="D140" s="51" t="s">
        <v>13007</v>
      </c>
      <c r="E140" s="51" t="s">
        <v>13006</v>
      </c>
      <c r="F140" s="51">
        <v>1</v>
      </c>
      <c r="G140" s="51" t="s">
        <v>13021</v>
      </c>
      <c r="H140" s="51" t="s">
        <v>6583</v>
      </c>
      <c r="I140" s="51" t="s">
        <v>13004</v>
      </c>
      <c r="J140" s="51" t="s">
        <v>13004</v>
      </c>
      <c r="K140" s="51" t="s">
        <v>13002</v>
      </c>
      <c r="L140" s="51" t="s">
        <v>13002</v>
      </c>
      <c r="M140" s="51" t="s">
        <v>13003</v>
      </c>
      <c r="N140" s="51" t="s">
        <v>13002</v>
      </c>
      <c r="O140" s="51" t="s">
        <v>13002</v>
      </c>
    </row>
    <row r="141" spans="1:15">
      <c r="A141" s="51" t="s">
        <v>13077</v>
      </c>
      <c r="B141" s="51" t="s">
        <v>593</v>
      </c>
      <c r="C141" s="51">
        <v>91860</v>
      </c>
      <c r="D141" s="51" t="s">
        <v>13007</v>
      </c>
      <c r="E141" s="51" t="s">
        <v>13010</v>
      </c>
      <c r="F141" s="51">
        <v>0</v>
      </c>
      <c r="G141" s="51" t="s">
        <v>13009</v>
      </c>
      <c r="H141" s="51" t="s">
        <v>6583</v>
      </c>
      <c r="I141" s="51" t="s">
        <v>13002</v>
      </c>
      <c r="J141" s="51" t="s">
        <v>13002</v>
      </c>
      <c r="K141" s="51" t="s">
        <v>13002</v>
      </c>
      <c r="L141" s="51" t="s">
        <v>13002</v>
      </c>
      <c r="M141" s="51" t="s">
        <v>13002</v>
      </c>
      <c r="N141" s="51" t="s">
        <v>13002</v>
      </c>
      <c r="O141" s="51" t="s">
        <v>13002</v>
      </c>
    </row>
    <row r="142" spans="1:15">
      <c r="A142" s="51" t="s">
        <v>13077</v>
      </c>
      <c r="B142" s="51" t="s">
        <v>2046</v>
      </c>
      <c r="C142" s="51">
        <v>91901</v>
      </c>
      <c r="D142" s="51" t="s">
        <v>13007</v>
      </c>
      <c r="E142" s="51" t="s">
        <v>13010</v>
      </c>
      <c r="F142" s="51">
        <v>0</v>
      </c>
      <c r="G142" s="51" t="s">
        <v>13009</v>
      </c>
      <c r="H142" s="51" t="s">
        <v>6583</v>
      </c>
      <c r="I142" s="51" t="s">
        <v>13002</v>
      </c>
      <c r="J142" s="51" t="s">
        <v>13002</v>
      </c>
      <c r="K142" s="51" t="s">
        <v>13002</v>
      </c>
      <c r="L142" s="51" t="s">
        <v>13002</v>
      </c>
      <c r="M142" s="51" t="s">
        <v>13002</v>
      </c>
      <c r="N142" s="51" t="s">
        <v>13002</v>
      </c>
      <c r="O142" s="51" t="s">
        <v>13002</v>
      </c>
    </row>
    <row r="143" spans="1:15">
      <c r="A143" s="51" t="s">
        <v>13076</v>
      </c>
      <c r="B143" s="51" t="s">
        <v>659</v>
      </c>
      <c r="C143" s="51">
        <v>91928</v>
      </c>
      <c r="D143" s="51" t="s">
        <v>13007</v>
      </c>
      <c r="E143" s="51" t="s">
        <v>13010</v>
      </c>
      <c r="F143" s="51">
        <v>0</v>
      </c>
      <c r="G143" s="51" t="s">
        <v>13009</v>
      </c>
      <c r="H143" s="51" t="s">
        <v>6583</v>
      </c>
      <c r="I143" s="51" t="s">
        <v>13002</v>
      </c>
      <c r="J143" s="51" t="s">
        <v>13002</v>
      </c>
      <c r="K143" s="51" t="s">
        <v>13002</v>
      </c>
      <c r="L143" s="51" t="s">
        <v>13002</v>
      </c>
      <c r="M143" s="51" t="s">
        <v>13002</v>
      </c>
      <c r="N143" s="51" t="s">
        <v>13002</v>
      </c>
      <c r="O143" s="51" t="s">
        <v>13002</v>
      </c>
    </row>
    <row r="144" spans="1:15">
      <c r="A144" s="51" t="s">
        <v>13076</v>
      </c>
      <c r="B144" s="51" t="s">
        <v>2041</v>
      </c>
      <c r="C144" s="51">
        <v>91896</v>
      </c>
      <c r="D144" s="51" t="s">
        <v>13007</v>
      </c>
      <c r="E144" s="51" t="s">
        <v>13010</v>
      </c>
      <c r="F144" s="51">
        <v>0</v>
      </c>
      <c r="G144" s="51" t="s">
        <v>13009</v>
      </c>
      <c r="H144" s="51" t="s">
        <v>6583</v>
      </c>
      <c r="I144" s="51" t="s">
        <v>13002</v>
      </c>
      <c r="J144" s="51" t="s">
        <v>13002</v>
      </c>
      <c r="K144" s="51" t="s">
        <v>13002</v>
      </c>
      <c r="L144" s="51" t="s">
        <v>13002</v>
      </c>
      <c r="M144" s="51" t="s">
        <v>13002</v>
      </c>
      <c r="N144" s="51" t="s">
        <v>13002</v>
      </c>
      <c r="O144" s="51" t="s">
        <v>13002</v>
      </c>
    </row>
    <row r="145" spans="1:15">
      <c r="A145" s="51" t="s">
        <v>13075</v>
      </c>
      <c r="B145" s="51" t="s">
        <v>2738</v>
      </c>
      <c r="C145" s="51">
        <v>91854</v>
      </c>
      <c r="D145" s="51" t="s">
        <v>13007</v>
      </c>
      <c r="E145" s="51" t="s">
        <v>13006</v>
      </c>
      <c r="F145" s="51">
        <v>1</v>
      </c>
      <c r="G145" s="51" t="s">
        <v>13021</v>
      </c>
      <c r="H145" s="51" t="s">
        <v>6583</v>
      </c>
      <c r="I145" s="51" t="s">
        <v>13004</v>
      </c>
      <c r="J145" s="51" t="s">
        <v>13004</v>
      </c>
      <c r="K145" s="51" t="s">
        <v>13014</v>
      </c>
      <c r="L145" s="51" t="s">
        <v>13002</v>
      </c>
      <c r="M145" s="51" t="s">
        <v>13003</v>
      </c>
      <c r="N145" s="51" t="s">
        <v>13002</v>
      </c>
      <c r="O145" s="51" t="s">
        <v>13002</v>
      </c>
    </row>
    <row r="146" spans="1:15">
      <c r="A146" s="51" t="s">
        <v>13074</v>
      </c>
      <c r="B146" s="51" t="s">
        <v>1828</v>
      </c>
      <c r="C146" s="51">
        <v>91972</v>
      </c>
      <c r="D146" s="51" t="s">
        <v>13007</v>
      </c>
      <c r="E146" s="51" t="s">
        <v>13006</v>
      </c>
      <c r="F146" s="51">
        <v>1</v>
      </c>
      <c r="G146" s="51" t="s">
        <v>13021</v>
      </c>
      <c r="H146" s="51" t="s">
        <v>6583</v>
      </c>
      <c r="I146" s="51" t="s">
        <v>13004</v>
      </c>
      <c r="J146" s="51" t="s">
        <v>13004</v>
      </c>
      <c r="K146" s="51" t="s">
        <v>13002</v>
      </c>
      <c r="L146" s="51" t="s">
        <v>13002</v>
      </c>
      <c r="M146" s="51" t="s">
        <v>13003</v>
      </c>
      <c r="N146" s="51" t="s">
        <v>13002</v>
      </c>
      <c r="O146" s="51" t="s">
        <v>13002</v>
      </c>
    </row>
    <row r="147" spans="1:15">
      <c r="A147" s="51" t="s">
        <v>13074</v>
      </c>
      <c r="B147" s="51" t="s">
        <v>3316</v>
      </c>
      <c r="C147" s="51">
        <v>91966</v>
      </c>
      <c r="D147" s="51" t="s">
        <v>13007</v>
      </c>
      <c r="E147" s="51" t="s">
        <v>13006</v>
      </c>
      <c r="F147" s="51">
        <v>1</v>
      </c>
      <c r="G147" s="51" t="s">
        <v>13021</v>
      </c>
      <c r="H147" s="51" t="s">
        <v>6583</v>
      </c>
      <c r="I147" s="51" t="s">
        <v>13004</v>
      </c>
      <c r="J147" s="51" t="s">
        <v>13004</v>
      </c>
      <c r="K147" s="51" t="s">
        <v>13002</v>
      </c>
      <c r="L147" s="51" t="s">
        <v>13002</v>
      </c>
      <c r="M147" s="51" t="s">
        <v>13003</v>
      </c>
      <c r="N147" s="51" t="s">
        <v>13002</v>
      </c>
      <c r="O147" s="51" t="s">
        <v>13002</v>
      </c>
    </row>
    <row r="148" spans="1:15">
      <c r="A148" s="51" t="s">
        <v>13073</v>
      </c>
      <c r="B148" s="51" t="s">
        <v>3251</v>
      </c>
      <c r="C148" s="51">
        <v>93753</v>
      </c>
      <c r="D148" s="51" t="s">
        <v>13007</v>
      </c>
      <c r="E148" s="51" t="s">
        <v>13010</v>
      </c>
      <c r="F148" s="51">
        <v>0</v>
      </c>
      <c r="G148" s="51" t="s">
        <v>13005</v>
      </c>
      <c r="H148" s="51" t="s">
        <v>6583</v>
      </c>
      <c r="I148" s="51" t="s">
        <v>13002</v>
      </c>
      <c r="J148" s="51" t="s">
        <v>13002</v>
      </c>
      <c r="K148" s="51" t="s">
        <v>13002</v>
      </c>
      <c r="L148" s="51" t="s">
        <v>13002</v>
      </c>
      <c r="M148" s="51" t="s">
        <v>13002</v>
      </c>
      <c r="N148" s="51" t="s">
        <v>13002</v>
      </c>
      <c r="O148" s="51" t="s">
        <v>13002</v>
      </c>
    </row>
    <row r="149" spans="1:15">
      <c r="A149" s="51" t="s">
        <v>13073</v>
      </c>
      <c r="B149" s="51" t="s">
        <v>3344</v>
      </c>
      <c r="C149" s="51">
        <v>91993</v>
      </c>
      <c r="D149" s="51" t="s">
        <v>13007</v>
      </c>
      <c r="E149" s="51" t="s">
        <v>13006</v>
      </c>
      <c r="F149" s="51">
        <v>1</v>
      </c>
      <c r="G149" s="51" t="s">
        <v>13005</v>
      </c>
      <c r="H149" s="51" t="s">
        <v>6583</v>
      </c>
      <c r="I149" s="52" t="s">
        <v>13004</v>
      </c>
      <c r="J149" s="52" t="s">
        <v>13004</v>
      </c>
      <c r="K149" s="51" t="s">
        <v>13002</v>
      </c>
      <c r="L149" s="51" t="s">
        <v>13002</v>
      </c>
      <c r="M149" s="52" t="s">
        <v>13003</v>
      </c>
      <c r="N149" s="51" t="s">
        <v>13002</v>
      </c>
      <c r="O149" s="51" t="s">
        <v>13002</v>
      </c>
    </row>
    <row r="150" spans="1:15">
      <c r="A150" s="51" t="s">
        <v>13073</v>
      </c>
      <c r="B150" s="51" t="s">
        <v>4456</v>
      </c>
      <c r="C150" s="51">
        <v>91883</v>
      </c>
      <c r="D150" s="51" t="s">
        <v>13007</v>
      </c>
      <c r="E150" s="51" t="s">
        <v>13010</v>
      </c>
      <c r="F150" s="51">
        <v>0</v>
      </c>
      <c r="G150" s="51" t="s">
        <v>13005</v>
      </c>
      <c r="H150" s="51" t="s">
        <v>6583</v>
      </c>
      <c r="I150" s="51" t="s">
        <v>13002</v>
      </c>
      <c r="J150" s="51" t="s">
        <v>13002</v>
      </c>
      <c r="K150" s="51" t="s">
        <v>13002</v>
      </c>
      <c r="L150" s="51" t="s">
        <v>13002</v>
      </c>
      <c r="M150" s="51" t="s">
        <v>13002</v>
      </c>
      <c r="N150" s="51" t="s">
        <v>13002</v>
      </c>
      <c r="O150" s="51" t="s">
        <v>13002</v>
      </c>
    </row>
    <row r="151" spans="1:15">
      <c r="A151" s="51" t="s">
        <v>13072</v>
      </c>
      <c r="B151" s="51" t="s">
        <v>2089</v>
      </c>
      <c r="C151" s="51">
        <v>91950</v>
      </c>
      <c r="D151" s="51" t="s">
        <v>13007</v>
      </c>
      <c r="E151" s="51" t="s">
        <v>13010</v>
      </c>
      <c r="F151" s="51">
        <v>0</v>
      </c>
      <c r="G151" s="51" t="s">
        <v>13009</v>
      </c>
      <c r="H151" s="51" t="s">
        <v>6583</v>
      </c>
      <c r="I151" s="51" t="s">
        <v>13002</v>
      </c>
      <c r="J151" s="51" t="s">
        <v>13002</v>
      </c>
      <c r="K151" s="51" t="s">
        <v>13002</v>
      </c>
      <c r="L151" s="51" t="s">
        <v>13002</v>
      </c>
      <c r="M151" s="51" t="s">
        <v>13002</v>
      </c>
      <c r="N151" s="51" t="s">
        <v>13002</v>
      </c>
      <c r="O151" s="51" t="s">
        <v>13002</v>
      </c>
    </row>
    <row r="152" spans="1:15">
      <c r="A152" s="51" t="s">
        <v>13072</v>
      </c>
      <c r="B152" s="51" t="s">
        <v>1284</v>
      </c>
      <c r="C152" s="51">
        <v>500169</v>
      </c>
      <c r="D152" s="51" t="s">
        <v>13007</v>
      </c>
      <c r="E152" s="51" t="s">
        <v>13010</v>
      </c>
      <c r="F152" s="51">
        <v>0</v>
      </c>
      <c r="G152" s="51" t="s">
        <v>13009</v>
      </c>
      <c r="H152" s="51" t="s">
        <v>6583</v>
      </c>
      <c r="I152" s="51" t="s">
        <v>13002</v>
      </c>
      <c r="J152" s="51" t="s">
        <v>13002</v>
      </c>
      <c r="K152" s="51" t="s">
        <v>13002</v>
      </c>
      <c r="L152" s="51" t="s">
        <v>13002</v>
      </c>
      <c r="M152" s="51" t="s">
        <v>13002</v>
      </c>
      <c r="N152" s="51" t="s">
        <v>13002</v>
      </c>
      <c r="O152" s="51" t="s">
        <v>13002</v>
      </c>
    </row>
    <row r="153" spans="1:15">
      <c r="A153" s="51" t="s">
        <v>13072</v>
      </c>
      <c r="B153" s="51" t="s">
        <v>1227</v>
      </c>
      <c r="C153" s="51">
        <v>500166</v>
      </c>
      <c r="D153" s="51" t="s">
        <v>13007</v>
      </c>
      <c r="E153" s="51" t="s">
        <v>13010</v>
      </c>
      <c r="F153" s="51">
        <v>0</v>
      </c>
      <c r="G153" s="51" t="s">
        <v>13009</v>
      </c>
      <c r="H153" s="51" t="s">
        <v>6583</v>
      </c>
      <c r="I153" s="51" t="s">
        <v>13002</v>
      </c>
      <c r="J153" s="51" t="s">
        <v>13002</v>
      </c>
      <c r="K153" s="51" t="s">
        <v>13002</v>
      </c>
      <c r="L153" s="51" t="s">
        <v>13002</v>
      </c>
      <c r="M153" s="51" t="s">
        <v>13002</v>
      </c>
      <c r="N153" s="51" t="s">
        <v>13002</v>
      </c>
      <c r="O153" s="51" t="s">
        <v>13002</v>
      </c>
    </row>
    <row r="154" spans="1:15">
      <c r="A154" s="51" t="s">
        <v>13071</v>
      </c>
      <c r="B154" s="51" t="s">
        <v>4524</v>
      </c>
      <c r="C154" s="51">
        <v>91942</v>
      </c>
      <c r="D154" s="51" t="s">
        <v>13007</v>
      </c>
      <c r="E154" s="51" t="s">
        <v>13010</v>
      </c>
      <c r="F154" s="51">
        <v>0</v>
      </c>
      <c r="G154" s="51" t="s">
        <v>13021</v>
      </c>
      <c r="H154" s="51" t="s">
        <v>6583</v>
      </c>
      <c r="I154" s="51" t="s">
        <v>13002</v>
      </c>
      <c r="J154" s="51" t="s">
        <v>13002</v>
      </c>
      <c r="K154" s="51" t="s">
        <v>13002</v>
      </c>
      <c r="L154" s="51" t="s">
        <v>13002</v>
      </c>
      <c r="M154" s="51" t="s">
        <v>13002</v>
      </c>
      <c r="N154" s="51" t="s">
        <v>13002</v>
      </c>
      <c r="O154" s="51" t="s">
        <v>13002</v>
      </c>
    </row>
    <row r="155" spans="1:15">
      <c r="A155" s="51" t="s">
        <v>13071</v>
      </c>
      <c r="B155" s="51" t="s">
        <v>4302</v>
      </c>
      <c r="C155" s="51">
        <v>93739</v>
      </c>
      <c r="D155" s="51" t="s">
        <v>13007</v>
      </c>
      <c r="E155" s="51" t="s">
        <v>13006</v>
      </c>
      <c r="F155" s="51">
        <v>1</v>
      </c>
      <c r="G155" s="51" t="s">
        <v>13021</v>
      </c>
      <c r="H155" s="51" t="s">
        <v>6583</v>
      </c>
      <c r="I155" s="51" t="s">
        <v>13004</v>
      </c>
      <c r="J155" s="51" t="s">
        <v>13004</v>
      </c>
      <c r="K155" s="51" t="s">
        <v>13002</v>
      </c>
      <c r="L155" s="51" t="s">
        <v>13002</v>
      </c>
      <c r="M155" s="51" t="s">
        <v>13003</v>
      </c>
      <c r="N155" s="51" t="s">
        <v>13002</v>
      </c>
      <c r="O155" s="51" t="s">
        <v>13002</v>
      </c>
    </row>
    <row r="156" spans="1:15">
      <c r="A156" s="51" t="s">
        <v>13071</v>
      </c>
      <c r="B156" s="51" t="s">
        <v>3225</v>
      </c>
      <c r="C156" s="51">
        <v>93686</v>
      </c>
      <c r="D156" s="51" t="s">
        <v>13007</v>
      </c>
      <c r="E156" s="51" t="s">
        <v>13006</v>
      </c>
      <c r="F156" s="51">
        <v>1</v>
      </c>
      <c r="G156" s="51" t="s">
        <v>13021</v>
      </c>
      <c r="H156" s="51" t="s">
        <v>6583</v>
      </c>
      <c r="I156" s="51" t="s">
        <v>13004</v>
      </c>
      <c r="J156" s="51" t="s">
        <v>13004</v>
      </c>
      <c r="K156" s="51" t="s">
        <v>13002</v>
      </c>
      <c r="L156" s="51" t="s">
        <v>13014</v>
      </c>
      <c r="M156" s="51" t="s">
        <v>13035</v>
      </c>
      <c r="N156" s="51" t="s">
        <v>13002</v>
      </c>
      <c r="O156" s="51" t="s">
        <v>13002</v>
      </c>
    </row>
    <row r="157" spans="1:15">
      <c r="A157" s="51" t="s">
        <v>13071</v>
      </c>
      <c r="B157" s="51" t="s">
        <v>3673</v>
      </c>
      <c r="C157" s="51" t="s">
        <v>3672</v>
      </c>
      <c r="D157" s="51" t="s">
        <v>13007</v>
      </c>
      <c r="E157" s="51" t="s">
        <v>13006</v>
      </c>
      <c r="F157" s="51">
        <v>1</v>
      </c>
      <c r="G157" s="51" t="s">
        <v>13021</v>
      </c>
      <c r="H157" s="51" t="s">
        <v>6583</v>
      </c>
      <c r="I157" s="51" t="s">
        <v>13004</v>
      </c>
      <c r="J157" s="51" t="s">
        <v>13004</v>
      </c>
      <c r="K157" s="51" t="s">
        <v>13002</v>
      </c>
      <c r="L157" s="51" t="s">
        <v>13004</v>
      </c>
      <c r="M157" s="51" t="s">
        <v>13035</v>
      </c>
      <c r="N157" s="51" t="s">
        <v>13002</v>
      </c>
      <c r="O157" s="51" t="s">
        <v>13002</v>
      </c>
    </row>
    <row r="158" spans="1:15">
      <c r="A158" s="51" t="s">
        <v>13071</v>
      </c>
      <c r="B158" s="51" t="s">
        <v>4347</v>
      </c>
      <c r="C158" s="51" t="s">
        <v>4346</v>
      </c>
      <c r="D158" s="51" t="s">
        <v>13007</v>
      </c>
      <c r="E158" s="51" t="s">
        <v>13010</v>
      </c>
      <c r="F158" s="51">
        <v>0</v>
      </c>
      <c r="G158" s="51" t="s">
        <v>13021</v>
      </c>
      <c r="H158" s="51" t="s">
        <v>6583</v>
      </c>
      <c r="I158" s="51" t="s">
        <v>13002</v>
      </c>
      <c r="J158" s="51" t="s">
        <v>13002</v>
      </c>
      <c r="K158" s="51" t="s">
        <v>13002</v>
      </c>
      <c r="L158" s="51" t="s">
        <v>13002</v>
      </c>
      <c r="M158" s="51" t="s">
        <v>13002</v>
      </c>
      <c r="N158" s="51" t="s">
        <v>13002</v>
      </c>
      <c r="O158" s="51" t="s">
        <v>13002</v>
      </c>
    </row>
    <row r="159" spans="1:15">
      <c r="A159" s="51" t="s">
        <v>13071</v>
      </c>
      <c r="B159" s="51" t="s">
        <v>3391</v>
      </c>
      <c r="C159" s="51" t="s">
        <v>3390</v>
      </c>
      <c r="D159" s="51" t="s">
        <v>13007</v>
      </c>
      <c r="E159" s="51" t="s">
        <v>13010</v>
      </c>
      <c r="F159" s="51">
        <v>0</v>
      </c>
      <c r="G159" s="51" t="s">
        <v>13009</v>
      </c>
      <c r="H159" s="51" t="s">
        <v>6583</v>
      </c>
      <c r="I159" s="51" t="s">
        <v>13002</v>
      </c>
      <c r="J159" s="51" t="s">
        <v>13002</v>
      </c>
      <c r="K159" s="51" t="s">
        <v>13002</v>
      </c>
      <c r="L159" s="51" t="s">
        <v>13002</v>
      </c>
      <c r="M159" s="51" t="s">
        <v>13002</v>
      </c>
      <c r="N159" s="51" t="s">
        <v>13002</v>
      </c>
      <c r="O159" s="51" t="s">
        <v>13002</v>
      </c>
    </row>
    <row r="160" spans="1:15">
      <c r="A160" s="51" t="s">
        <v>13071</v>
      </c>
      <c r="B160" s="51" t="s">
        <v>3220</v>
      </c>
      <c r="C160" s="51">
        <v>93685</v>
      </c>
      <c r="D160" s="51" t="s">
        <v>13007</v>
      </c>
      <c r="E160" s="51" t="s">
        <v>13010</v>
      </c>
      <c r="F160" s="51">
        <v>0</v>
      </c>
      <c r="G160" s="51" t="s">
        <v>13021</v>
      </c>
      <c r="H160" s="51" t="s">
        <v>6583</v>
      </c>
      <c r="I160" s="51" t="s">
        <v>13002</v>
      </c>
      <c r="J160" s="51" t="s">
        <v>13002</v>
      </c>
      <c r="K160" s="51" t="s">
        <v>13002</v>
      </c>
      <c r="L160" s="51" t="s">
        <v>13002</v>
      </c>
      <c r="M160" s="51" t="s">
        <v>13002</v>
      </c>
      <c r="N160" s="51" t="s">
        <v>13002</v>
      </c>
      <c r="O160" s="51" t="s">
        <v>13002</v>
      </c>
    </row>
    <row r="161" spans="1:15">
      <c r="A161" s="51" t="s">
        <v>13071</v>
      </c>
      <c r="B161" s="51" t="s">
        <v>2057</v>
      </c>
      <c r="C161" s="51">
        <v>91898</v>
      </c>
      <c r="D161" s="51" t="s">
        <v>13007</v>
      </c>
      <c r="E161" s="51" t="s">
        <v>13006</v>
      </c>
      <c r="F161" s="51">
        <v>1</v>
      </c>
      <c r="G161" s="51" t="s">
        <v>13021</v>
      </c>
      <c r="H161" s="51" t="s">
        <v>6583</v>
      </c>
      <c r="I161" s="51" t="s">
        <v>13004</v>
      </c>
      <c r="J161" s="51" t="s">
        <v>13004</v>
      </c>
      <c r="K161" s="51" t="s">
        <v>13014</v>
      </c>
      <c r="L161" s="51" t="s">
        <v>13002</v>
      </c>
      <c r="M161" s="51" t="s">
        <v>13035</v>
      </c>
      <c r="N161" s="51" t="s">
        <v>13002</v>
      </c>
      <c r="O161" s="51" t="s">
        <v>13002</v>
      </c>
    </row>
    <row r="162" spans="1:15">
      <c r="A162" s="51" t="s">
        <v>13070</v>
      </c>
      <c r="B162" s="51" t="s">
        <v>4719</v>
      </c>
      <c r="C162" s="51">
        <v>90960</v>
      </c>
      <c r="D162" s="51" t="s">
        <v>13007</v>
      </c>
      <c r="E162" s="51" t="s">
        <v>13006</v>
      </c>
      <c r="F162" s="51">
        <v>1</v>
      </c>
      <c r="G162" s="51" t="s">
        <v>13005</v>
      </c>
      <c r="H162" s="51" t="s">
        <v>6583</v>
      </c>
      <c r="I162" s="52" t="s">
        <v>13004</v>
      </c>
      <c r="J162" s="52" t="s">
        <v>13004</v>
      </c>
      <c r="K162" s="52" t="s">
        <v>13014</v>
      </c>
      <c r="L162" s="51" t="s">
        <v>13002</v>
      </c>
      <c r="M162" s="52" t="s">
        <v>13003</v>
      </c>
      <c r="N162" s="51" t="s">
        <v>13002</v>
      </c>
      <c r="O162" s="51" t="s">
        <v>13002</v>
      </c>
    </row>
    <row r="163" spans="1:15">
      <c r="A163" s="51" t="s">
        <v>13069</v>
      </c>
      <c r="B163" s="51" t="s">
        <v>4446</v>
      </c>
      <c r="C163" s="51">
        <v>91871</v>
      </c>
      <c r="D163" s="51" t="s">
        <v>13007</v>
      </c>
      <c r="E163" s="51" t="s">
        <v>13006</v>
      </c>
      <c r="F163" s="51">
        <v>1</v>
      </c>
      <c r="G163" s="51" t="s">
        <v>13021</v>
      </c>
      <c r="H163" s="51" t="s">
        <v>6583</v>
      </c>
      <c r="I163" s="51" t="s">
        <v>13004</v>
      </c>
      <c r="J163" s="51" t="s">
        <v>13004</v>
      </c>
      <c r="K163" s="51" t="s">
        <v>13027</v>
      </c>
      <c r="L163" s="51" t="s">
        <v>13002</v>
      </c>
      <c r="M163" s="51" t="s">
        <v>13024</v>
      </c>
      <c r="N163" s="51" t="s">
        <v>13002</v>
      </c>
      <c r="O163" s="51" t="s">
        <v>13002</v>
      </c>
    </row>
    <row r="164" spans="1:15">
      <c r="A164" s="51" t="s">
        <v>13068</v>
      </c>
      <c r="B164" s="51" t="s">
        <v>2854</v>
      </c>
      <c r="C164" s="51">
        <v>91947</v>
      </c>
      <c r="D164" s="51" t="s">
        <v>13007</v>
      </c>
      <c r="E164" s="51" t="s">
        <v>13006</v>
      </c>
      <c r="F164" s="51">
        <v>1</v>
      </c>
      <c r="G164" s="51" t="s">
        <v>13021</v>
      </c>
      <c r="H164" s="51" t="s">
        <v>6583</v>
      </c>
      <c r="I164" s="51" t="s">
        <v>13017</v>
      </c>
      <c r="J164" s="51" t="s">
        <v>13014</v>
      </c>
      <c r="K164" s="51" t="s">
        <v>13002</v>
      </c>
      <c r="L164" s="51" t="s">
        <v>13002</v>
      </c>
      <c r="M164" s="51" t="s">
        <v>13042</v>
      </c>
      <c r="N164" s="51" t="s">
        <v>13002</v>
      </c>
      <c r="O164" s="51" t="s">
        <v>13002</v>
      </c>
    </row>
    <row r="165" spans="1:15">
      <c r="A165" s="51" t="s">
        <v>13067</v>
      </c>
      <c r="B165" s="51" t="s">
        <v>4579</v>
      </c>
      <c r="C165" s="51">
        <v>91982</v>
      </c>
      <c r="D165" s="51" t="s">
        <v>13007</v>
      </c>
      <c r="E165" s="51" t="s">
        <v>13006</v>
      </c>
      <c r="F165" s="51">
        <v>1</v>
      </c>
      <c r="G165" s="51" t="s">
        <v>13005</v>
      </c>
      <c r="H165" s="51" t="s">
        <v>6583</v>
      </c>
      <c r="I165" s="52" t="s">
        <v>13004</v>
      </c>
      <c r="J165" s="52" t="s">
        <v>13004</v>
      </c>
      <c r="K165" s="51" t="s">
        <v>13002</v>
      </c>
      <c r="L165" s="51" t="s">
        <v>13002</v>
      </c>
      <c r="M165" s="52" t="s">
        <v>13003</v>
      </c>
      <c r="N165" s="51" t="s">
        <v>13002</v>
      </c>
      <c r="O165" s="51" t="s">
        <v>13002</v>
      </c>
    </row>
    <row r="166" spans="1:15">
      <c r="A166" s="51" t="s">
        <v>13066</v>
      </c>
      <c r="B166" s="51" t="s">
        <v>4554</v>
      </c>
      <c r="C166" s="51">
        <v>91965</v>
      </c>
      <c r="D166" s="51" t="s">
        <v>13007</v>
      </c>
      <c r="E166" s="51" t="s">
        <v>13006</v>
      </c>
      <c r="F166" s="51">
        <v>1</v>
      </c>
      <c r="G166" s="51" t="s">
        <v>13021</v>
      </c>
      <c r="H166" s="51" t="s">
        <v>6583</v>
      </c>
      <c r="I166" s="51" t="s">
        <v>13004</v>
      </c>
      <c r="J166" s="51" t="s">
        <v>13004</v>
      </c>
      <c r="K166" s="51" t="s">
        <v>13002</v>
      </c>
      <c r="L166" s="51" t="s">
        <v>13002</v>
      </c>
      <c r="M166" s="51" t="s">
        <v>13023</v>
      </c>
      <c r="N166" s="51" t="s">
        <v>13002</v>
      </c>
      <c r="O166" s="51" t="s">
        <v>13002</v>
      </c>
    </row>
    <row r="167" spans="1:15">
      <c r="A167" s="51" t="s">
        <v>13066</v>
      </c>
      <c r="B167" s="51" t="s">
        <v>3738</v>
      </c>
      <c r="C167" s="51">
        <v>83171</v>
      </c>
      <c r="D167" s="51" t="s">
        <v>13007</v>
      </c>
      <c r="E167" s="51" t="s">
        <v>13006</v>
      </c>
      <c r="F167" s="51">
        <v>1</v>
      </c>
      <c r="G167" s="51" t="s">
        <v>13021</v>
      </c>
      <c r="H167" s="51" t="s">
        <v>6583</v>
      </c>
      <c r="I167" s="51" t="s">
        <v>13004</v>
      </c>
      <c r="J167" s="51" t="s">
        <v>13004</v>
      </c>
      <c r="K167" s="51" t="s">
        <v>13002</v>
      </c>
      <c r="L167" s="51" t="s">
        <v>13014</v>
      </c>
      <c r="M167" s="51" t="s">
        <v>13016</v>
      </c>
      <c r="N167" s="51" t="s">
        <v>13002</v>
      </c>
      <c r="O167" s="51" t="s">
        <v>13002</v>
      </c>
    </row>
    <row r="168" spans="1:15">
      <c r="A168" s="51" t="s">
        <v>13066</v>
      </c>
      <c r="B168" s="51" t="s">
        <v>5023</v>
      </c>
      <c r="C168" s="51">
        <v>83172</v>
      </c>
      <c r="D168" s="51" t="s">
        <v>13007</v>
      </c>
      <c r="E168" s="53" t="s">
        <v>13040</v>
      </c>
      <c r="F168" s="51">
        <v>0</v>
      </c>
      <c r="G168" s="51" t="s">
        <v>13021</v>
      </c>
      <c r="H168" s="51" t="s">
        <v>6583</v>
      </c>
      <c r="I168" s="51" t="s">
        <v>13002</v>
      </c>
      <c r="J168" s="51" t="s">
        <v>13002</v>
      </c>
      <c r="K168" s="51" t="s">
        <v>13002</v>
      </c>
      <c r="L168" s="51" t="s">
        <v>13002</v>
      </c>
      <c r="M168" s="51" t="s">
        <v>13002</v>
      </c>
      <c r="N168" s="51" t="s">
        <v>13002</v>
      </c>
      <c r="O168" s="51" t="s">
        <v>13002</v>
      </c>
    </row>
    <row r="169" spans="1:15">
      <c r="A169" s="51" t="s">
        <v>13066</v>
      </c>
      <c r="B169" s="51" t="s">
        <v>858</v>
      </c>
      <c r="C169" s="51">
        <v>93769</v>
      </c>
      <c r="D169" s="51" t="s">
        <v>13007</v>
      </c>
      <c r="E169" s="51" t="s">
        <v>13006</v>
      </c>
      <c r="F169" s="51">
        <v>1</v>
      </c>
      <c r="G169" s="51" t="s">
        <v>13021</v>
      </c>
      <c r="H169" s="51" t="s">
        <v>6583</v>
      </c>
      <c r="I169" s="51" t="s">
        <v>13004</v>
      </c>
      <c r="J169" s="51" t="s">
        <v>13004</v>
      </c>
      <c r="K169" s="51" t="s">
        <v>13014</v>
      </c>
      <c r="L169" s="51" t="s">
        <v>13002</v>
      </c>
      <c r="M169" s="51" t="s">
        <v>13023</v>
      </c>
      <c r="N169" s="51" t="s">
        <v>13002</v>
      </c>
      <c r="O169" s="51" t="s">
        <v>13002</v>
      </c>
    </row>
    <row r="170" spans="1:15">
      <c r="A170" s="51" t="s">
        <v>13065</v>
      </c>
      <c r="B170" s="51" t="s">
        <v>2778</v>
      </c>
      <c r="C170" s="51">
        <v>91859</v>
      </c>
      <c r="D170" s="51" t="s">
        <v>13007</v>
      </c>
      <c r="E170" s="51" t="s">
        <v>13010</v>
      </c>
      <c r="F170" s="51">
        <v>0</v>
      </c>
      <c r="G170" s="51" t="s">
        <v>13009</v>
      </c>
      <c r="H170" s="51" t="s">
        <v>6583</v>
      </c>
      <c r="I170" s="51" t="s">
        <v>13002</v>
      </c>
      <c r="J170" s="51" t="s">
        <v>13002</v>
      </c>
      <c r="K170" s="51" t="s">
        <v>13002</v>
      </c>
      <c r="L170" s="51" t="s">
        <v>13002</v>
      </c>
      <c r="M170" s="51" t="s">
        <v>13002</v>
      </c>
      <c r="N170" s="51" t="s">
        <v>13002</v>
      </c>
      <c r="O170" s="51" t="s">
        <v>13002</v>
      </c>
    </row>
    <row r="171" spans="1:15">
      <c r="A171" s="51" t="s">
        <v>13064</v>
      </c>
      <c r="B171" s="51" t="s">
        <v>653</v>
      </c>
      <c r="C171" s="51">
        <v>91927</v>
      </c>
      <c r="D171" s="51" t="s">
        <v>13007</v>
      </c>
      <c r="E171" s="51" t="s">
        <v>13006</v>
      </c>
      <c r="F171" s="51">
        <v>1</v>
      </c>
      <c r="G171" s="51" t="s">
        <v>13021</v>
      </c>
      <c r="H171" s="51" t="s">
        <v>6583</v>
      </c>
      <c r="I171" s="51" t="s">
        <v>13004</v>
      </c>
      <c r="J171" s="51" t="s">
        <v>13004</v>
      </c>
      <c r="K171" s="51" t="s">
        <v>13002</v>
      </c>
      <c r="L171" s="51" t="s">
        <v>13002</v>
      </c>
      <c r="M171" s="51" t="s">
        <v>13003</v>
      </c>
      <c r="N171" s="51" t="s">
        <v>13002</v>
      </c>
      <c r="O171" s="51" t="s">
        <v>13002</v>
      </c>
    </row>
    <row r="172" spans="1:15">
      <c r="A172" s="51" t="s">
        <v>13064</v>
      </c>
      <c r="B172" s="51" t="s">
        <v>4888</v>
      </c>
      <c r="C172" s="51">
        <v>155229</v>
      </c>
      <c r="D172" s="51" t="s">
        <v>13007</v>
      </c>
      <c r="E172" s="51" t="s">
        <v>13006</v>
      </c>
      <c r="F172" s="51">
        <v>1</v>
      </c>
      <c r="G172" s="51" t="s">
        <v>13021</v>
      </c>
      <c r="H172" s="51" t="s">
        <v>6583</v>
      </c>
      <c r="I172" s="51" t="s">
        <v>13002</v>
      </c>
      <c r="J172" s="51" t="s">
        <v>13004</v>
      </c>
      <c r="K172" s="51" t="s">
        <v>13002</v>
      </c>
      <c r="L172" s="51" t="s">
        <v>13002</v>
      </c>
      <c r="M172" s="51" t="s">
        <v>13003</v>
      </c>
      <c r="N172" s="51" t="s">
        <v>13002</v>
      </c>
      <c r="O172" s="51" t="s">
        <v>13002</v>
      </c>
    </row>
    <row r="173" spans="1:15">
      <c r="A173" s="51" t="s">
        <v>13063</v>
      </c>
      <c r="B173" s="51" t="s">
        <v>4013</v>
      </c>
      <c r="C173" s="51" t="s">
        <v>4012</v>
      </c>
      <c r="D173" s="51" t="s">
        <v>13007</v>
      </c>
      <c r="E173" s="51" t="s">
        <v>13006</v>
      </c>
      <c r="F173" s="51">
        <v>1</v>
      </c>
      <c r="G173" s="51" t="s">
        <v>13021</v>
      </c>
      <c r="H173" s="51" t="s">
        <v>6583</v>
      </c>
      <c r="I173" s="51" t="s">
        <v>13014</v>
      </c>
      <c r="J173" s="51" t="s">
        <v>13004</v>
      </c>
      <c r="K173" s="51" t="s">
        <v>13002</v>
      </c>
      <c r="L173" s="51" t="s">
        <v>13014</v>
      </c>
      <c r="M173" s="51" t="s">
        <v>13003</v>
      </c>
      <c r="N173" s="51" t="s">
        <v>13002</v>
      </c>
      <c r="O173" s="51" t="s">
        <v>13003</v>
      </c>
    </row>
    <row r="174" spans="1:15">
      <c r="A174" s="51" t="s">
        <v>13063</v>
      </c>
      <c r="B174" s="51" t="s">
        <v>3487</v>
      </c>
      <c r="C174" s="51" t="s">
        <v>3486</v>
      </c>
      <c r="D174" s="51" t="s">
        <v>13007</v>
      </c>
      <c r="E174" s="51" t="s">
        <v>13006</v>
      </c>
      <c r="F174" s="51">
        <v>1</v>
      </c>
      <c r="G174" s="51" t="s">
        <v>13021</v>
      </c>
      <c r="H174" s="51" t="s">
        <v>6583</v>
      </c>
      <c r="I174" s="51" t="s">
        <v>13014</v>
      </c>
      <c r="J174" s="51" t="s">
        <v>13014</v>
      </c>
      <c r="K174" s="51" t="s">
        <v>13002</v>
      </c>
      <c r="L174" s="51" t="s">
        <v>13014</v>
      </c>
      <c r="M174" s="51" t="s">
        <v>13003</v>
      </c>
      <c r="N174" s="51" t="s">
        <v>13002</v>
      </c>
      <c r="O174" s="51" t="s">
        <v>13002</v>
      </c>
    </row>
    <row r="175" spans="1:15">
      <c r="A175" s="51" t="s">
        <v>13062</v>
      </c>
      <c r="B175" s="51" t="s">
        <v>448</v>
      </c>
      <c r="C175" s="51">
        <v>90102</v>
      </c>
      <c r="D175" s="51" t="s">
        <v>13007</v>
      </c>
      <c r="E175" s="51" t="s">
        <v>13006</v>
      </c>
      <c r="F175" s="51">
        <v>1</v>
      </c>
      <c r="G175" s="51" t="s">
        <v>13021</v>
      </c>
      <c r="H175" s="51" t="s">
        <v>6583</v>
      </c>
      <c r="I175" s="51" t="s">
        <v>13004</v>
      </c>
      <c r="J175" s="51" t="s">
        <v>13004</v>
      </c>
      <c r="K175" s="51" t="s">
        <v>13014</v>
      </c>
      <c r="L175" s="51" t="s">
        <v>13002</v>
      </c>
      <c r="M175" s="51" t="s">
        <v>13003</v>
      </c>
      <c r="N175" s="51" t="s">
        <v>13002</v>
      </c>
      <c r="O175" s="51" t="s">
        <v>13002</v>
      </c>
    </row>
    <row r="176" spans="1:15">
      <c r="A176" s="51" t="s">
        <v>13061</v>
      </c>
      <c r="B176" s="51" t="s">
        <v>3331</v>
      </c>
      <c r="C176" s="51">
        <v>91977</v>
      </c>
      <c r="D176" s="51" t="s">
        <v>13007</v>
      </c>
      <c r="E176" s="51" t="s">
        <v>13006</v>
      </c>
      <c r="F176" s="51">
        <v>1</v>
      </c>
      <c r="G176" s="51" t="s">
        <v>13021</v>
      </c>
      <c r="H176" s="51" t="s">
        <v>6583</v>
      </c>
      <c r="I176" s="51" t="s">
        <v>13004</v>
      </c>
      <c r="J176" s="51" t="s">
        <v>13004</v>
      </c>
      <c r="K176" s="51" t="s">
        <v>13002</v>
      </c>
      <c r="L176" s="51" t="s">
        <v>13002</v>
      </c>
      <c r="M176" s="51" t="s">
        <v>13003</v>
      </c>
      <c r="N176" s="51" t="s">
        <v>13002</v>
      </c>
      <c r="O176" s="51" t="s">
        <v>13002</v>
      </c>
    </row>
    <row r="177" spans="1:15">
      <c r="A177" s="51" t="s">
        <v>13060</v>
      </c>
      <c r="B177" s="51" t="s">
        <v>2456</v>
      </c>
      <c r="C177" s="51" t="s">
        <v>2455</v>
      </c>
      <c r="D177" s="51" t="s">
        <v>340</v>
      </c>
      <c r="E177" s="51" t="s">
        <v>13010</v>
      </c>
      <c r="F177" s="51">
        <v>0</v>
      </c>
      <c r="G177" s="51" t="s">
        <v>13009</v>
      </c>
      <c r="H177" s="51" t="s">
        <v>6583</v>
      </c>
      <c r="I177" s="51" t="s">
        <v>13002</v>
      </c>
      <c r="J177" s="51" t="s">
        <v>13002</v>
      </c>
      <c r="K177" s="51" t="s">
        <v>13002</v>
      </c>
      <c r="L177" s="51" t="s">
        <v>13002</v>
      </c>
      <c r="M177" s="51" t="s">
        <v>13002</v>
      </c>
      <c r="N177" s="51" t="s">
        <v>13002</v>
      </c>
      <c r="O177" s="51" t="s">
        <v>13002</v>
      </c>
    </row>
    <row r="178" spans="1:15">
      <c r="A178" s="51" t="s">
        <v>13059</v>
      </c>
      <c r="B178" s="51" t="s">
        <v>3354</v>
      </c>
      <c r="C178" s="51">
        <v>92000</v>
      </c>
      <c r="D178" s="51" t="s">
        <v>13007</v>
      </c>
      <c r="E178" s="51" t="s">
        <v>13006</v>
      </c>
      <c r="F178" s="51">
        <v>1</v>
      </c>
      <c r="G178" s="51" t="s">
        <v>13005</v>
      </c>
      <c r="H178" s="51" t="s">
        <v>6583</v>
      </c>
      <c r="I178" s="52" t="s">
        <v>13004</v>
      </c>
      <c r="J178" s="52" t="s">
        <v>13004</v>
      </c>
      <c r="K178" s="51" t="s">
        <v>13002</v>
      </c>
      <c r="L178" s="51" t="s">
        <v>13002</v>
      </c>
      <c r="M178" s="52" t="s">
        <v>13003</v>
      </c>
      <c r="N178" s="51" t="s">
        <v>13002</v>
      </c>
      <c r="O178" s="51" t="s">
        <v>13002</v>
      </c>
    </row>
    <row r="179" spans="1:15">
      <c r="A179" s="51" t="s">
        <v>13058</v>
      </c>
      <c r="B179" s="51" t="s">
        <v>3864</v>
      </c>
      <c r="C179" s="51">
        <v>93032</v>
      </c>
      <c r="D179" s="51" t="s">
        <v>13007</v>
      </c>
      <c r="E179" s="51" t="s">
        <v>13006</v>
      </c>
      <c r="F179" s="51">
        <v>1</v>
      </c>
      <c r="G179" s="51" t="s">
        <v>13005</v>
      </c>
      <c r="H179" s="51" t="s">
        <v>6583</v>
      </c>
      <c r="I179" s="52" t="s">
        <v>13004</v>
      </c>
      <c r="J179" s="52" t="s">
        <v>13004</v>
      </c>
      <c r="K179" s="52" t="s">
        <v>13014</v>
      </c>
      <c r="L179" s="51" t="s">
        <v>13002</v>
      </c>
      <c r="M179" s="52" t="s">
        <v>13003</v>
      </c>
      <c r="N179" s="51" t="s">
        <v>13002</v>
      </c>
      <c r="O179" s="51" t="s">
        <v>13002</v>
      </c>
    </row>
    <row r="180" spans="1:15">
      <c r="A180" s="51" t="s">
        <v>13057</v>
      </c>
      <c r="B180" s="51" t="s">
        <v>631</v>
      </c>
      <c r="C180" s="51">
        <v>91880</v>
      </c>
      <c r="D180" s="51" t="s">
        <v>13007</v>
      </c>
      <c r="E180" s="51" t="s">
        <v>13010</v>
      </c>
      <c r="F180" s="51">
        <v>0</v>
      </c>
      <c r="G180" s="51" t="s">
        <v>13021</v>
      </c>
      <c r="H180" s="51" t="s">
        <v>6583</v>
      </c>
      <c r="I180" s="51" t="s">
        <v>13002</v>
      </c>
      <c r="J180" s="51" t="s">
        <v>13002</v>
      </c>
      <c r="K180" s="51" t="s">
        <v>13002</v>
      </c>
      <c r="L180" s="51" t="s">
        <v>13002</v>
      </c>
      <c r="M180" s="51" t="s">
        <v>13002</v>
      </c>
      <c r="N180" s="51" t="s">
        <v>13002</v>
      </c>
      <c r="O180" s="51" t="s">
        <v>13002</v>
      </c>
    </row>
    <row r="181" spans="1:15">
      <c r="A181" s="51" t="s">
        <v>13056</v>
      </c>
      <c r="B181" s="51" t="s">
        <v>3653</v>
      </c>
      <c r="C181" s="51" t="s">
        <v>3651</v>
      </c>
      <c r="D181" s="51" t="s">
        <v>13007</v>
      </c>
      <c r="E181" s="51" t="s">
        <v>13010</v>
      </c>
      <c r="F181" s="51">
        <v>0</v>
      </c>
      <c r="G181" s="51" t="s">
        <v>13009</v>
      </c>
      <c r="H181" s="51" t="s">
        <v>6583</v>
      </c>
      <c r="I181" s="51" t="s">
        <v>13002</v>
      </c>
      <c r="J181" s="51" t="s">
        <v>13002</v>
      </c>
      <c r="K181" s="51" t="s">
        <v>13002</v>
      </c>
      <c r="L181" s="51" t="s">
        <v>13002</v>
      </c>
      <c r="M181" s="51" t="s">
        <v>13002</v>
      </c>
      <c r="N181" s="51" t="s">
        <v>13002</v>
      </c>
      <c r="O181" s="51" t="s">
        <v>13002</v>
      </c>
    </row>
    <row r="182" spans="1:15">
      <c r="A182" s="51" t="s">
        <v>13056</v>
      </c>
      <c r="B182" s="51" t="s">
        <v>3256</v>
      </c>
      <c r="C182" s="51">
        <v>93757</v>
      </c>
      <c r="D182" s="51" t="s">
        <v>13007</v>
      </c>
      <c r="E182" s="51" t="s">
        <v>13010</v>
      </c>
      <c r="F182" s="51">
        <v>0</v>
      </c>
      <c r="G182" s="51" t="s">
        <v>13009</v>
      </c>
      <c r="H182" s="51" t="s">
        <v>6583</v>
      </c>
      <c r="I182" s="51" t="s">
        <v>13002</v>
      </c>
      <c r="J182" s="51" t="s">
        <v>13002</v>
      </c>
      <c r="K182" s="51" t="s">
        <v>13002</v>
      </c>
      <c r="L182" s="51" t="s">
        <v>13002</v>
      </c>
      <c r="M182" s="51" t="s">
        <v>13002</v>
      </c>
      <c r="N182" s="51" t="s">
        <v>13002</v>
      </c>
      <c r="O182" s="51" t="s">
        <v>13002</v>
      </c>
    </row>
    <row r="183" spans="1:15">
      <c r="A183" s="51" t="s">
        <v>13056</v>
      </c>
      <c r="B183" s="51" t="s">
        <v>807</v>
      </c>
      <c r="C183" s="51" t="s">
        <v>805</v>
      </c>
      <c r="D183" s="51" t="s">
        <v>13007</v>
      </c>
      <c r="E183" s="51" t="s">
        <v>13010</v>
      </c>
      <c r="F183" s="51">
        <v>0</v>
      </c>
      <c r="G183" s="51" t="s">
        <v>13009</v>
      </c>
      <c r="H183" s="51" t="s">
        <v>6583</v>
      </c>
      <c r="I183" s="51" t="s">
        <v>13002</v>
      </c>
      <c r="J183" s="51" t="s">
        <v>13002</v>
      </c>
      <c r="K183" s="51" t="s">
        <v>13002</v>
      </c>
      <c r="L183" s="51" t="s">
        <v>13002</v>
      </c>
      <c r="M183" s="51" t="s">
        <v>13002</v>
      </c>
      <c r="N183" s="51" t="s">
        <v>13002</v>
      </c>
      <c r="O183" s="51" t="s">
        <v>13002</v>
      </c>
    </row>
    <row r="184" spans="1:15">
      <c r="A184" s="51" t="s">
        <v>13055</v>
      </c>
      <c r="B184" s="51" t="s">
        <v>4253</v>
      </c>
      <c r="C184" s="51">
        <v>95245</v>
      </c>
      <c r="D184" s="51" t="s">
        <v>13007</v>
      </c>
      <c r="E184" s="51" t="s">
        <v>13006</v>
      </c>
      <c r="F184" s="51">
        <v>1</v>
      </c>
      <c r="G184" s="51" t="s">
        <v>13021</v>
      </c>
      <c r="H184" s="51" t="s">
        <v>6583</v>
      </c>
      <c r="I184" s="51" t="s">
        <v>13004</v>
      </c>
      <c r="J184" s="51" t="s">
        <v>13004</v>
      </c>
      <c r="K184" s="51" t="s">
        <v>13027</v>
      </c>
      <c r="L184" s="51" t="s">
        <v>13002</v>
      </c>
      <c r="M184" s="51" t="s">
        <v>13035</v>
      </c>
      <c r="N184" s="51" t="s">
        <v>13002</v>
      </c>
      <c r="O184" s="51" t="s">
        <v>13002</v>
      </c>
    </row>
    <row r="185" spans="1:15">
      <c r="A185" s="51" t="s">
        <v>13054</v>
      </c>
      <c r="B185" s="51" t="s">
        <v>725</v>
      </c>
      <c r="C185" s="51">
        <v>91979</v>
      </c>
      <c r="D185" s="51" t="s">
        <v>13007</v>
      </c>
      <c r="E185" s="51" t="s">
        <v>13006</v>
      </c>
      <c r="F185" s="51">
        <v>1</v>
      </c>
      <c r="G185" s="51" t="s">
        <v>13053</v>
      </c>
      <c r="H185" s="51" t="s">
        <v>6583</v>
      </c>
      <c r="I185" s="51" t="s">
        <v>13004</v>
      </c>
      <c r="J185" s="51" t="s">
        <v>13004</v>
      </c>
      <c r="K185" s="51" t="s">
        <v>13002</v>
      </c>
      <c r="L185" s="51" t="s">
        <v>13002</v>
      </c>
      <c r="M185" s="51" t="s">
        <v>13035</v>
      </c>
      <c r="N185" s="51" t="s">
        <v>13002</v>
      </c>
      <c r="O185" s="51" t="s">
        <v>13002</v>
      </c>
    </row>
    <row r="186" spans="1:15">
      <c r="A186" s="51" t="s">
        <v>13052</v>
      </c>
      <c r="B186" s="51" t="s">
        <v>333</v>
      </c>
      <c r="C186" s="51" t="s">
        <v>330</v>
      </c>
      <c r="D186" s="51" t="s">
        <v>13007</v>
      </c>
      <c r="E186" s="51" t="s">
        <v>13010</v>
      </c>
      <c r="F186" s="51">
        <v>0</v>
      </c>
      <c r="G186" s="51" t="s">
        <v>13009</v>
      </c>
      <c r="H186" s="51" t="s">
        <v>6583</v>
      </c>
      <c r="I186" s="51" t="s">
        <v>13002</v>
      </c>
      <c r="J186" s="51" t="s">
        <v>13002</v>
      </c>
      <c r="K186" s="51" t="s">
        <v>13002</v>
      </c>
      <c r="L186" s="51" t="s">
        <v>13002</v>
      </c>
      <c r="M186" s="51" t="s">
        <v>13002</v>
      </c>
      <c r="N186" s="51" t="s">
        <v>13002</v>
      </c>
      <c r="O186" s="51" t="s">
        <v>13002</v>
      </c>
    </row>
    <row r="187" spans="1:15">
      <c r="A187" s="51" t="s">
        <v>13052</v>
      </c>
      <c r="B187" s="51" t="s">
        <v>2322</v>
      </c>
      <c r="C187" s="51">
        <v>84794</v>
      </c>
      <c r="D187" s="51" t="s">
        <v>13007</v>
      </c>
      <c r="E187" s="51" t="s">
        <v>13010</v>
      </c>
      <c r="F187" s="51">
        <v>0</v>
      </c>
      <c r="G187" s="51" t="s">
        <v>13009</v>
      </c>
      <c r="H187" s="51" t="s">
        <v>6583</v>
      </c>
      <c r="I187" s="51" t="s">
        <v>13002</v>
      </c>
      <c r="J187" s="51" t="s">
        <v>13002</v>
      </c>
      <c r="K187" s="51" t="s">
        <v>13002</v>
      </c>
      <c r="L187" s="51" t="s">
        <v>13002</v>
      </c>
      <c r="M187" s="51" t="s">
        <v>13002</v>
      </c>
      <c r="N187" s="51" t="s">
        <v>13002</v>
      </c>
      <c r="O187" s="51" t="s">
        <v>13002</v>
      </c>
    </row>
    <row r="188" spans="1:15">
      <c r="A188" s="51" t="s">
        <v>13051</v>
      </c>
      <c r="B188" s="51" t="s">
        <v>3507</v>
      </c>
      <c r="C188" s="51">
        <v>85906</v>
      </c>
      <c r="D188" s="51" t="s">
        <v>13007</v>
      </c>
      <c r="E188" s="51" t="s">
        <v>13010</v>
      </c>
      <c r="F188" s="51">
        <v>0</v>
      </c>
      <c r="G188" s="51" t="s">
        <v>13009</v>
      </c>
      <c r="H188" s="51" t="s">
        <v>6583</v>
      </c>
      <c r="I188" s="51" t="s">
        <v>13002</v>
      </c>
      <c r="J188" s="51" t="s">
        <v>13002</v>
      </c>
      <c r="K188" s="51" t="s">
        <v>13002</v>
      </c>
      <c r="L188" s="51" t="s">
        <v>13002</v>
      </c>
      <c r="M188" s="51" t="s">
        <v>13002</v>
      </c>
      <c r="N188" s="51" t="s">
        <v>13002</v>
      </c>
      <c r="O188" s="51" t="s">
        <v>13002</v>
      </c>
    </row>
    <row r="189" spans="1:15">
      <c r="A189" s="51" t="s">
        <v>13051</v>
      </c>
      <c r="B189" s="51" t="s">
        <v>342</v>
      </c>
      <c r="C189" s="51">
        <v>913814</v>
      </c>
      <c r="D189" s="51" t="s">
        <v>340</v>
      </c>
      <c r="E189" s="51" t="s">
        <v>13010</v>
      </c>
      <c r="F189" s="51">
        <v>0</v>
      </c>
      <c r="G189" s="51" t="s">
        <v>13009</v>
      </c>
      <c r="H189" s="51" t="s">
        <v>6583</v>
      </c>
      <c r="I189" s="51" t="s">
        <v>13002</v>
      </c>
      <c r="J189" s="51" t="s">
        <v>13002</v>
      </c>
      <c r="K189" s="51" t="s">
        <v>13002</v>
      </c>
      <c r="L189" s="51" t="s">
        <v>13002</v>
      </c>
      <c r="M189" s="51" t="s">
        <v>13002</v>
      </c>
      <c r="N189" s="51" t="s">
        <v>13002</v>
      </c>
      <c r="O189" s="51" t="s">
        <v>13002</v>
      </c>
    </row>
    <row r="190" spans="1:15">
      <c r="A190" s="51" t="s">
        <v>13051</v>
      </c>
      <c r="B190" s="51" t="s">
        <v>350</v>
      </c>
      <c r="C190" s="51">
        <v>905388</v>
      </c>
      <c r="D190" s="51" t="s">
        <v>340</v>
      </c>
      <c r="E190" s="51" t="s">
        <v>13010</v>
      </c>
      <c r="F190" s="51">
        <v>0</v>
      </c>
      <c r="G190" s="51" t="s">
        <v>13009</v>
      </c>
      <c r="H190" s="51" t="s">
        <v>6583</v>
      </c>
      <c r="I190" s="51" t="s">
        <v>13002</v>
      </c>
      <c r="J190" s="51" t="s">
        <v>13002</v>
      </c>
      <c r="K190" s="51" t="s">
        <v>13002</v>
      </c>
      <c r="L190" s="51" t="s">
        <v>13002</v>
      </c>
      <c r="M190" s="51" t="s">
        <v>13002</v>
      </c>
      <c r="N190" s="51" t="s">
        <v>13002</v>
      </c>
      <c r="O190" s="51" t="s">
        <v>13002</v>
      </c>
    </row>
    <row r="191" spans="1:15">
      <c r="A191" s="51" t="s">
        <v>13050</v>
      </c>
      <c r="B191" s="51" t="s">
        <v>2783</v>
      </c>
      <c r="C191" s="51">
        <v>91902</v>
      </c>
      <c r="D191" s="51" t="s">
        <v>13007</v>
      </c>
      <c r="E191" s="51" t="s">
        <v>13010</v>
      </c>
      <c r="F191" s="51">
        <v>0</v>
      </c>
      <c r="G191" s="51" t="s">
        <v>13009</v>
      </c>
      <c r="H191" s="51" t="s">
        <v>6583</v>
      </c>
      <c r="I191" s="51" t="s">
        <v>13002</v>
      </c>
      <c r="J191" s="51" t="s">
        <v>13002</v>
      </c>
      <c r="K191" s="51" t="s">
        <v>13002</v>
      </c>
      <c r="L191" s="51" t="s">
        <v>13002</v>
      </c>
      <c r="M191" s="51" t="s">
        <v>13002</v>
      </c>
      <c r="N191" s="51" t="s">
        <v>13002</v>
      </c>
      <c r="O191" s="51" t="s">
        <v>13002</v>
      </c>
    </row>
    <row r="192" spans="1:15">
      <c r="A192" s="51" t="s">
        <v>13049</v>
      </c>
      <c r="B192" s="51" t="s">
        <v>730</v>
      </c>
      <c r="C192" s="51">
        <v>91981</v>
      </c>
      <c r="D192" s="51" t="s">
        <v>13007</v>
      </c>
      <c r="E192" s="51" t="s">
        <v>13006</v>
      </c>
      <c r="F192" s="51">
        <v>1</v>
      </c>
      <c r="G192" s="51" t="s">
        <v>13021</v>
      </c>
      <c r="H192" s="51" t="s">
        <v>6583</v>
      </c>
      <c r="I192" s="51" t="s">
        <v>13004</v>
      </c>
      <c r="J192" s="51" t="s">
        <v>13004</v>
      </c>
      <c r="K192" s="51" t="s">
        <v>13002</v>
      </c>
      <c r="L192" s="51" t="s">
        <v>13002</v>
      </c>
      <c r="M192" s="51" t="s">
        <v>13035</v>
      </c>
      <c r="N192" s="51" t="s">
        <v>13002</v>
      </c>
      <c r="O192" s="51" t="s">
        <v>13002</v>
      </c>
    </row>
    <row r="193" spans="1:15">
      <c r="A193" s="51" t="s">
        <v>13049</v>
      </c>
      <c r="B193" s="51" t="s">
        <v>1849</v>
      </c>
      <c r="C193" s="51">
        <v>91985</v>
      </c>
      <c r="D193" s="51" t="s">
        <v>13007</v>
      </c>
      <c r="E193" s="51" t="s">
        <v>13006</v>
      </c>
      <c r="F193" s="51">
        <v>1</v>
      </c>
      <c r="G193" s="51" t="s">
        <v>13021</v>
      </c>
      <c r="H193" s="51" t="s">
        <v>6583</v>
      </c>
      <c r="I193" s="51" t="s">
        <v>13004</v>
      </c>
      <c r="J193" s="51" t="s">
        <v>13004</v>
      </c>
      <c r="K193" s="51" t="s">
        <v>13002</v>
      </c>
      <c r="L193" s="51" t="s">
        <v>13002</v>
      </c>
      <c r="M193" s="51" t="s">
        <v>13003</v>
      </c>
      <c r="N193" s="51" t="s">
        <v>13002</v>
      </c>
      <c r="O193" s="51" t="s">
        <v>13002</v>
      </c>
    </row>
    <row r="194" spans="1:15">
      <c r="A194" s="51" t="s">
        <v>13048</v>
      </c>
      <c r="B194" s="51" t="s">
        <v>4307</v>
      </c>
      <c r="C194" s="51">
        <v>93740</v>
      </c>
      <c r="D194" s="51" t="s">
        <v>13007</v>
      </c>
      <c r="E194" s="51" t="s">
        <v>13006</v>
      </c>
      <c r="F194" s="51">
        <v>1</v>
      </c>
      <c r="G194" s="51" t="s">
        <v>13021</v>
      </c>
      <c r="H194" s="51" t="s">
        <v>6583</v>
      </c>
      <c r="I194" s="51" t="s">
        <v>13004</v>
      </c>
      <c r="J194" s="51" t="s">
        <v>13004</v>
      </c>
      <c r="K194" s="51" t="s">
        <v>13002</v>
      </c>
      <c r="L194" s="51" t="s">
        <v>13002</v>
      </c>
      <c r="M194" s="51" t="s">
        <v>13003</v>
      </c>
      <c r="N194" s="51" t="s">
        <v>13002</v>
      </c>
      <c r="O194" s="51" t="s">
        <v>13002</v>
      </c>
    </row>
    <row r="195" spans="1:15">
      <c r="A195" s="51" t="s">
        <v>13047</v>
      </c>
      <c r="B195" s="51" t="s">
        <v>771</v>
      </c>
      <c r="C195" s="51" t="s">
        <v>769</v>
      </c>
      <c r="D195" s="51" t="s">
        <v>13007</v>
      </c>
      <c r="E195" s="51" t="s">
        <v>13006</v>
      </c>
      <c r="F195" s="51">
        <v>1</v>
      </c>
      <c r="G195" s="51" t="s">
        <v>13005</v>
      </c>
      <c r="H195" s="51" t="s">
        <v>6583</v>
      </c>
      <c r="I195" s="52" t="s">
        <v>13004</v>
      </c>
      <c r="J195" s="52" t="s">
        <v>13004</v>
      </c>
      <c r="K195" s="51" t="s">
        <v>13002</v>
      </c>
      <c r="L195" s="52" t="s">
        <v>13014</v>
      </c>
      <c r="M195" s="52" t="s">
        <v>13003</v>
      </c>
      <c r="N195" s="51" t="s">
        <v>13002</v>
      </c>
      <c r="O195" s="51" t="s">
        <v>13002</v>
      </c>
    </row>
    <row r="196" spans="1:15">
      <c r="A196" s="51" t="s">
        <v>13046</v>
      </c>
      <c r="B196" s="51" t="s">
        <v>1876</v>
      </c>
      <c r="C196" s="51" t="s">
        <v>1875</v>
      </c>
      <c r="D196" s="51" t="s">
        <v>13007</v>
      </c>
      <c r="E196" s="51" t="s">
        <v>13006</v>
      </c>
      <c r="F196" s="51">
        <v>1</v>
      </c>
      <c r="G196" s="51" t="s">
        <v>13021</v>
      </c>
      <c r="H196" s="51" t="s">
        <v>6583</v>
      </c>
      <c r="I196" s="51" t="s">
        <v>13004</v>
      </c>
      <c r="J196" s="51" t="s">
        <v>13004</v>
      </c>
      <c r="K196" s="51" t="s">
        <v>13002</v>
      </c>
      <c r="L196" s="51" t="s">
        <v>13014</v>
      </c>
      <c r="M196" s="51" t="s">
        <v>13023</v>
      </c>
      <c r="N196" s="51" t="s">
        <v>13002</v>
      </c>
      <c r="O196" s="51" t="s">
        <v>13002</v>
      </c>
    </row>
    <row r="197" spans="1:15">
      <c r="A197" s="51" t="s">
        <v>13046</v>
      </c>
      <c r="B197" s="51" t="s">
        <v>874</v>
      </c>
      <c r="C197" s="51">
        <v>93689</v>
      </c>
      <c r="D197" s="51" t="s">
        <v>13007</v>
      </c>
      <c r="E197" s="51" t="s">
        <v>13010</v>
      </c>
      <c r="F197" s="51">
        <v>0</v>
      </c>
      <c r="G197" s="51" t="s">
        <v>13009</v>
      </c>
      <c r="H197" s="51" t="s">
        <v>6583</v>
      </c>
      <c r="I197" s="51" t="s">
        <v>13002</v>
      </c>
      <c r="J197" s="51" t="s">
        <v>13002</v>
      </c>
      <c r="K197" s="51" t="s">
        <v>13002</v>
      </c>
      <c r="L197" s="51" t="s">
        <v>13002</v>
      </c>
      <c r="M197" s="51" t="s">
        <v>13002</v>
      </c>
      <c r="N197" s="51" t="s">
        <v>13002</v>
      </c>
      <c r="O197" s="51" t="s">
        <v>13002</v>
      </c>
    </row>
    <row r="198" spans="1:15">
      <c r="A198" s="51" t="s">
        <v>13046</v>
      </c>
      <c r="B198" s="51" t="s">
        <v>3889</v>
      </c>
      <c r="C198" s="51">
        <v>91888</v>
      </c>
      <c r="D198" s="51" t="s">
        <v>13007</v>
      </c>
      <c r="E198" s="51" t="s">
        <v>13010</v>
      </c>
      <c r="F198" s="51">
        <v>0</v>
      </c>
      <c r="G198" s="51" t="s">
        <v>13009</v>
      </c>
      <c r="H198" s="51" t="s">
        <v>6583</v>
      </c>
      <c r="I198" s="51" t="s">
        <v>13002</v>
      </c>
      <c r="J198" s="51" t="s">
        <v>13002</v>
      </c>
      <c r="K198" s="51" t="s">
        <v>13002</v>
      </c>
      <c r="L198" s="51" t="s">
        <v>13002</v>
      </c>
      <c r="M198" s="51" t="s">
        <v>13002</v>
      </c>
      <c r="N198" s="51" t="s">
        <v>13002</v>
      </c>
      <c r="O198" s="51" t="s">
        <v>13002</v>
      </c>
    </row>
    <row r="199" spans="1:15">
      <c r="A199" s="51" t="s">
        <v>13046</v>
      </c>
      <c r="B199" s="51" t="s">
        <v>4327</v>
      </c>
      <c r="C199" s="51"/>
      <c r="D199" s="51" t="s">
        <v>13007</v>
      </c>
      <c r="E199" s="51" t="s">
        <v>13006</v>
      </c>
      <c r="F199" s="51">
        <v>1</v>
      </c>
      <c r="G199" s="51" t="s">
        <v>13021</v>
      </c>
      <c r="H199" s="51" t="s">
        <v>6583</v>
      </c>
      <c r="I199" s="51" t="s">
        <v>13004</v>
      </c>
      <c r="J199" s="51" t="s">
        <v>13004</v>
      </c>
      <c r="K199" s="51" t="s">
        <v>13027</v>
      </c>
      <c r="L199" s="51" t="s">
        <v>13002</v>
      </c>
      <c r="M199" s="51" t="s">
        <v>13003</v>
      </c>
      <c r="N199" s="51" t="s">
        <v>13002</v>
      </c>
      <c r="O199" s="51" t="s">
        <v>13002</v>
      </c>
    </row>
    <row r="200" spans="1:15">
      <c r="A200" s="51" t="s">
        <v>13045</v>
      </c>
      <c r="B200" s="51" t="s">
        <v>4312</v>
      </c>
      <c r="C200" s="51">
        <v>93742</v>
      </c>
      <c r="D200" s="51" t="s">
        <v>13007</v>
      </c>
      <c r="E200" s="51" t="s">
        <v>13010</v>
      </c>
      <c r="F200" s="51">
        <v>0</v>
      </c>
      <c r="G200" s="51" t="s">
        <v>13009</v>
      </c>
      <c r="H200" s="51" t="s">
        <v>6583</v>
      </c>
      <c r="I200" s="51" t="s">
        <v>13002</v>
      </c>
      <c r="J200" s="51" t="s">
        <v>13002</v>
      </c>
      <c r="K200" s="51" t="s">
        <v>13002</v>
      </c>
      <c r="L200" s="51" t="s">
        <v>13002</v>
      </c>
      <c r="M200" s="51" t="s">
        <v>13002</v>
      </c>
      <c r="N200" s="51" t="s">
        <v>13002</v>
      </c>
      <c r="O200" s="51" t="s">
        <v>13002</v>
      </c>
    </row>
    <row r="201" spans="1:15">
      <c r="A201" s="51" t="s">
        <v>13044</v>
      </c>
      <c r="B201" s="51" t="s">
        <v>1708</v>
      </c>
      <c r="C201" s="51">
        <v>93743</v>
      </c>
      <c r="D201" s="51" t="s">
        <v>13007</v>
      </c>
      <c r="E201" s="51" t="s">
        <v>13006</v>
      </c>
      <c r="F201" s="51">
        <v>1</v>
      </c>
      <c r="G201" s="51" t="s">
        <v>13021</v>
      </c>
      <c r="H201" s="51" t="s">
        <v>6583</v>
      </c>
      <c r="I201" s="51" t="s">
        <v>13004</v>
      </c>
      <c r="J201" s="51" t="s">
        <v>13004</v>
      </c>
      <c r="K201" s="51" t="s">
        <v>13002</v>
      </c>
      <c r="L201" s="51" t="s">
        <v>13002</v>
      </c>
      <c r="M201" s="51" t="s">
        <v>13003</v>
      </c>
      <c r="N201" s="51" t="s">
        <v>13002</v>
      </c>
      <c r="O201" s="51" t="s">
        <v>13002</v>
      </c>
    </row>
    <row r="202" spans="1:15">
      <c r="A202" s="51" t="s">
        <v>13044</v>
      </c>
      <c r="B202" s="51" t="s">
        <v>4272</v>
      </c>
      <c r="C202" s="51">
        <v>93744</v>
      </c>
      <c r="D202" s="51" t="s">
        <v>13007</v>
      </c>
      <c r="E202" s="51" t="s">
        <v>13006</v>
      </c>
      <c r="F202" s="51">
        <v>1</v>
      </c>
      <c r="G202" s="51" t="s">
        <v>13021</v>
      </c>
      <c r="H202" s="51" t="s">
        <v>6583</v>
      </c>
      <c r="I202" s="51" t="s">
        <v>13004</v>
      </c>
      <c r="J202" s="51" t="s">
        <v>13004</v>
      </c>
      <c r="K202" s="51" t="s">
        <v>13002</v>
      </c>
      <c r="L202" s="51" t="s">
        <v>13002</v>
      </c>
      <c r="M202" s="51" t="s">
        <v>13003</v>
      </c>
      <c r="N202" s="51" t="s">
        <v>13002</v>
      </c>
      <c r="O202" s="51" t="s">
        <v>13002</v>
      </c>
    </row>
    <row r="203" spans="1:15">
      <c r="A203" s="51" t="s">
        <v>13043</v>
      </c>
      <c r="B203" s="51" t="s">
        <v>4277</v>
      </c>
      <c r="C203" s="51">
        <v>93745</v>
      </c>
      <c r="D203" s="51" t="s">
        <v>13007</v>
      </c>
      <c r="E203" s="51" t="s">
        <v>13006</v>
      </c>
      <c r="F203" s="51">
        <v>1</v>
      </c>
      <c r="G203" s="51" t="s">
        <v>13021</v>
      </c>
      <c r="H203" s="51" t="s">
        <v>6583</v>
      </c>
      <c r="I203" s="51" t="s">
        <v>13004</v>
      </c>
      <c r="J203" s="51" t="s">
        <v>13004</v>
      </c>
      <c r="K203" s="51" t="s">
        <v>13002</v>
      </c>
      <c r="L203" s="51" t="s">
        <v>13002</v>
      </c>
      <c r="M203" s="51" t="s">
        <v>13042</v>
      </c>
      <c r="N203" s="51" t="s">
        <v>13002</v>
      </c>
      <c r="O203" s="51" t="s">
        <v>13002</v>
      </c>
    </row>
    <row r="204" spans="1:15">
      <c r="A204" s="51" t="s">
        <v>13043</v>
      </c>
      <c r="B204" s="51" t="s">
        <v>681</v>
      </c>
      <c r="C204" s="51">
        <v>91943</v>
      </c>
      <c r="D204" s="51" t="s">
        <v>13007</v>
      </c>
      <c r="E204" s="51" t="s">
        <v>13006</v>
      </c>
      <c r="F204" s="51">
        <v>1</v>
      </c>
      <c r="G204" s="51" t="s">
        <v>13021</v>
      </c>
      <c r="H204" s="51" t="s">
        <v>6583</v>
      </c>
      <c r="I204" s="51" t="s">
        <v>13004</v>
      </c>
      <c r="J204" s="51" t="s">
        <v>13004</v>
      </c>
      <c r="K204" s="51" t="s">
        <v>13002</v>
      </c>
      <c r="L204" s="51" t="s">
        <v>13002</v>
      </c>
      <c r="M204" s="51" t="s">
        <v>13003</v>
      </c>
      <c r="N204" s="51" t="s">
        <v>13002</v>
      </c>
      <c r="O204" s="51" t="s">
        <v>13002</v>
      </c>
    </row>
    <row r="205" spans="1:15">
      <c r="A205" s="51" t="s">
        <v>13043</v>
      </c>
      <c r="B205" s="51" t="s">
        <v>879</v>
      </c>
      <c r="C205" s="51">
        <v>93690</v>
      </c>
      <c r="D205" s="51" t="s">
        <v>13007</v>
      </c>
      <c r="E205" s="51" t="s">
        <v>13006</v>
      </c>
      <c r="F205" s="51">
        <v>1</v>
      </c>
      <c r="G205" s="51" t="s">
        <v>13021</v>
      </c>
      <c r="H205" s="51" t="s">
        <v>6583</v>
      </c>
      <c r="I205" s="51" t="s">
        <v>13004</v>
      </c>
      <c r="J205" s="51" t="s">
        <v>13004</v>
      </c>
      <c r="K205" s="51" t="s">
        <v>13002</v>
      </c>
      <c r="L205" s="51" t="s">
        <v>13014</v>
      </c>
      <c r="M205" s="51" t="s">
        <v>13042</v>
      </c>
      <c r="N205" s="51" t="s">
        <v>13002</v>
      </c>
      <c r="O205" s="51" t="s">
        <v>13002</v>
      </c>
    </row>
    <row r="206" spans="1:15">
      <c r="A206" s="51" t="s">
        <v>13041</v>
      </c>
      <c r="B206" s="51" t="s">
        <v>4282</v>
      </c>
      <c r="C206" s="51">
        <v>93746</v>
      </c>
      <c r="D206" s="51" t="s">
        <v>13007</v>
      </c>
      <c r="E206" s="51" t="s">
        <v>13010</v>
      </c>
      <c r="F206" s="51">
        <v>1</v>
      </c>
      <c r="G206" s="51" t="s">
        <v>13009</v>
      </c>
      <c r="H206" s="51" t="s">
        <v>6583</v>
      </c>
      <c r="I206" s="51" t="s">
        <v>13002</v>
      </c>
      <c r="J206" s="51" t="s">
        <v>13002</v>
      </c>
      <c r="K206" s="51" t="s">
        <v>13002</v>
      </c>
      <c r="L206" s="51" t="s">
        <v>13002</v>
      </c>
      <c r="M206" s="51" t="s">
        <v>13002</v>
      </c>
      <c r="N206" s="51" t="s">
        <v>13002</v>
      </c>
      <c r="O206" s="51" t="s">
        <v>13002</v>
      </c>
    </row>
    <row r="207" spans="1:15">
      <c r="A207" s="51" t="s">
        <v>13041</v>
      </c>
      <c r="B207" s="51" t="s">
        <v>1713</v>
      </c>
      <c r="C207" s="51">
        <v>93747</v>
      </c>
      <c r="D207" s="51" t="s">
        <v>13007</v>
      </c>
      <c r="E207" s="51" t="s">
        <v>13010</v>
      </c>
      <c r="F207" s="51">
        <v>1</v>
      </c>
      <c r="G207" s="51" t="s">
        <v>13009</v>
      </c>
      <c r="H207" s="51" t="s">
        <v>6583</v>
      </c>
      <c r="I207" s="51" t="s">
        <v>13002</v>
      </c>
      <c r="J207" s="51" t="s">
        <v>13002</v>
      </c>
      <c r="K207" s="51" t="s">
        <v>13002</v>
      </c>
      <c r="L207" s="51" t="s">
        <v>13002</v>
      </c>
      <c r="M207" s="51" t="s">
        <v>13002</v>
      </c>
      <c r="N207" s="51" t="s">
        <v>13002</v>
      </c>
      <c r="O207" s="51" t="s">
        <v>13002</v>
      </c>
    </row>
    <row r="208" spans="1:15">
      <c r="A208" s="51" t="s">
        <v>13041</v>
      </c>
      <c r="B208" s="51" t="s">
        <v>3950</v>
      </c>
      <c r="C208" s="51">
        <v>500165</v>
      </c>
      <c r="D208" s="51" t="s">
        <v>13007</v>
      </c>
      <c r="E208" s="51" t="s">
        <v>13010</v>
      </c>
      <c r="F208" s="51">
        <v>1</v>
      </c>
      <c r="G208" s="51" t="s">
        <v>13009</v>
      </c>
      <c r="H208" s="51" t="s">
        <v>6583</v>
      </c>
      <c r="I208" s="51" t="s">
        <v>13002</v>
      </c>
      <c r="J208" s="51" t="s">
        <v>13002</v>
      </c>
      <c r="K208" s="51" t="s">
        <v>13002</v>
      </c>
      <c r="L208" s="51" t="s">
        <v>13002</v>
      </c>
      <c r="M208" s="51" t="s">
        <v>13002</v>
      </c>
      <c r="N208" s="51" t="s">
        <v>13002</v>
      </c>
      <c r="O208" s="51" t="s">
        <v>13002</v>
      </c>
    </row>
    <row r="209" spans="1:15">
      <c r="A209" s="51" t="s">
        <v>13041</v>
      </c>
      <c r="B209" s="51" t="s">
        <v>3230</v>
      </c>
      <c r="C209" s="51">
        <v>93691</v>
      </c>
      <c r="D209" s="51" t="s">
        <v>13007</v>
      </c>
      <c r="E209" s="51" t="s">
        <v>13010</v>
      </c>
      <c r="F209" s="51">
        <v>1</v>
      </c>
      <c r="G209" s="51" t="s">
        <v>13005</v>
      </c>
      <c r="H209" s="51" t="s">
        <v>6583</v>
      </c>
      <c r="I209" s="51" t="s">
        <v>13002</v>
      </c>
      <c r="J209" s="51" t="s">
        <v>13002</v>
      </c>
      <c r="K209" s="51" t="s">
        <v>13002</v>
      </c>
      <c r="L209" s="51" t="s">
        <v>13002</v>
      </c>
      <c r="M209" s="51" t="s">
        <v>13002</v>
      </c>
      <c r="N209" s="51" t="s">
        <v>13002</v>
      </c>
      <c r="O209" s="51" t="s">
        <v>13002</v>
      </c>
    </row>
    <row r="210" spans="1:15">
      <c r="A210" s="51" t="s">
        <v>13041</v>
      </c>
      <c r="B210" s="51" t="s">
        <v>2773</v>
      </c>
      <c r="C210" s="51">
        <v>91892</v>
      </c>
      <c r="D210" s="51" t="s">
        <v>13007</v>
      </c>
      <c r="E210" s="51" t="s">
        <v>13010</v>
      </c>
      <c r="F210" s="51">
        <v>1</v>
      </c>
      <c r="G210" s="51" t="s">
        <v>13009</v>
      </c>
      <c r="H210" s="51" t="s">
        <v>6583</v>
      </c>
      <c r="I210" s="51" t="s">
        <v>13002</v>
      </c>
      <c r="J210" s="51" t="s">
        <v>13002</v>
      </c>
      <c r="K210" s="51" t="s">
        <v>13002</v>
      </c>
      <c r="L210" s="51" t="s">
        <v>13002</v>
      </c>
      <c r="M210" s="51" t="s">
        <v>13002</v>
      </c>
      <c r="N210" s="51" t="s">
        <v>13002</v>
      </c>
      <c r="O210" s="51" t="s">
        <v>13002</v>
      </c>
    </row>
    <row r="211" spans="1:15">
      <c r="A211" s="51" t="s">
        <v>13041</v>
      </c>
      <c r="B211" s="51" t="s">
        <v>4481</v>
      </c>
      <c r="C211" s="51">
        <v>91905</v>
      </c>
      <c r="D211" s="51" t="s">
        <v>13007</v>
      </c>
      <c r="E211" s="51" t="s">
        <v>13010</v>
      </c>
      <c r="F211" s="51">
        <v>1</v>
      </c>
      <c r="G211" s="51" t="s">
        <v>13005</v>
      </c>
      <c r="H211" s="51" t="s">
        <v>6583</v>
      </c>
      <c r="I211" s="51" t="s">
        <v>13002</v>
      </c>
      <c r="J211" s="51" t="s">
        <v>13002</v>
      </c>
      <c r="K211" s="51" t="s">
        <v>13002</v>
      </c>
      <c r="L211" s="51" t="s">
        <v>13002</v>
      </c>
      <c r="M211" s="51" t="s">
        <v>13002</v>
      </c>
      <c r="N211" s="51" t="s">
        <v>13002</v>
      </c>
      <c r="O211" s="51" t="s">
        <v>13002</v>
      </c>
    </row>
    <row r="212" spans="1:15">
      <c r="A212" s="51" t="s">
        <v>13041</v>
      </c>
      <c r="B212" s="51" t="s">
        <v>834</v>
      </c>
      <c r="C212" s="51"/>
      <c r="D212" s="51" t="s">
        <v>13007</v>
      </c>
      <c r="E212" s="53" t="s">
        <v>13040</v>
      </c>
      <c r="F212" s="51">
        <v>1</v>
      </c>
      <c r="G212" s="51" t="s">
        <v>13005</v>
      </c>
      <c r="H212" s="51" t="s">
        <v>6583</v>
      </c>
      <c r="I212" s="51" t="s">
        <v>13002</v>
      </c>
      <c r="J212" s="51" t="s">
        <v>13002</v>
      </c>
      <c r="K212" s="51" t="s">
        <v>13002</v>
      </c>
      <c r="L212" s="51" t="s">
        <v>13002</v>
      </c>
      <c r="M212" s="51" t="s">
        <v>13002</v>
      </c>
      <c r="N212" s="51" t="s">
        <v>13002</v>
      </c>
      <c r="O212" s="51" t="s">
        <v>13002</v>
      </c>
    </row>
    <row r="213" spans="1:15">
      <c r="A213" s="51" t="s">
        <v>13039</v>
      </c>
      <c r="B213" s="51" t="s">
        <v>1719</v>
      </c>
      <c r="C213" s="51">
        <v>93748</v>
      </c>
      <c r="D213" s="51" t="s">
        <v>13007</v>
      </c>
      <c r="E213" s="51" t="s">
        <v>13006</v>
      </c>
      <c r="F213" s="51">
        <v>1</v>
      </c>
      <c r="G213" s="51" t="s">
        <v>13021</v>
      </c>
      <c r="H213" s="51" t="s">
        <v>6583</v>
      </c>
      <c r="I213" s="51" t="s">
        <v>13004</v>
      </c>
      <c r="J213" s="51" t="s">
        <v>13004</v>
      </c>
      <c r="K213" s="51" t="s">
        <v>13002</v>
      </c>
      <c r="L213" s="51" t="s">
        <v>13002</v>
      </c>
      <c r="M213" s="51" t="s">
        <v>13003</v>
      </c>
      <c r="N213" s="51" t="s">
        <v>13002</v>
      </c>
      <c r="O213" s="51" t="s">
        <v>13002</v>
      </c>
    </row>
    <row r="214" spans="1:15">
      <c r="A214" s="51" t="s">
        <v>13039</v>
      </c>
      <c r="B214" s="51" t="s">
        <v>3243</v>
      </c>
      <c r="C214" s="51">
        <v>93749</v>
      </c>
      <c r="D214" s="51" t="s">
        <v>13007</v>
      </c>
      <c r="E214" s="51" t="s">
        <v>13006</v>
      </c>
      <c r="F214" s="51">
        <v>1</v>
      </c>
      <c r="G214" s="51" t="s">
        <v>13021</v>
      </c>
      <c r="H214" s="51" t="s">
        <v>6583</v>
      </c>
      <c r="I214" s="51" t="s">
        <v>13004</v>
      </c>
      <c r="J214" s="51" t="s">
        <v>13004</v>
      </c>
      <c r="K214" s="51" t="s">
        <v>13002</v>
      </c>
      <c r="L214" s="51" t="s">
        <v>13002</v>
      </c>
      <c r="M214" s="51" t="s">
        <v>13003</v>
      </c>
      <c r="N214" s="51" t="s">
        <v>13002</v>
      </c>
      <c r="O214" s="51" t="s">
        <v>13002</v>
      </c>
    </row>
    <row r="215" spans="1:15">
      <c r="A215" s="51" t="s">
        <v>13038</v>
      </c>
      <c r="B215" s="51" t="s">
        <v>895</v>
      </c>
      <c r="C215" s="51">
        <v>93754</v>
      </c>
      <c r="D215" s="51" t="s">
        <v>13007</v>
      </c>
      <c r="E215" s="51" t="s">
        <v>13006</v>
      </c>
      <c r="F215" s="51">
        <v>1</v>
      </c>
      <c r="G215" s="51" t="s">
        <v>13021</v>
      </c>
      <c r="H215" s="51" t="s">
        <v>6583</v>
      </c>
      <c r="I215" s="51" t="s">
        <v>13004</v>
      </c>
      <c r="J215" s="51" t="s">
        <v>13004</v>
      </c>
      <c r="K215" s="51" t="s">
        <v>13002</v>
      </c>
      <c r="L215" s="51" t="s">
        <v>13002</v>
      </c>
      <c r="M215" s="51" t="s">
        <v>13003</v>
      </c>
      <c r="N215" s="51" t="s">
        <v>13002</v>
      </c>
      <c r="O215" s="51" t="s">
        <v>13002</v>
      </c>
    </row>
    <row r="216" spans="1:15">
      <c r="A216" s="51" t="s">
        <v>13037</v>
      </c>
      <c r="B216" s="51" t="s">
        <v>4352</v>
      </c>
      <c r="C216" s="51" t="s">
        <v>4351</v>
      </c>
      <c r="D216" s="51" t="s">
        <v>13007</v>
      </c>
      <c r="E216" s="51" t="s">
        <v>13006</v>
      </c>
      <c r="F216" s="51">
        <v>1</v>
      </c>
      <c r="G216" s="51" t="s">
        <v>13021</v>
      </c>
      <c r="H216" s="51" t="s">
        <v>6583</v>
      </c>
      <c r="I216" s="51" t="s">
        <v>13004</v>
      </c>
      <c r="J216" s="51" t="s">
        <v>13004</v>
      </c>
      <c r="K216" s="51" t="s">
        <v>13002</v>
      </c>
      <c r="L216" s="51" t="s">
        <v>13014</v>
      </c>
      <c r="M216" s="51" t="s">
        <v>13035</v>
      </c>
      <c r="N216" s="51" t="s">
        <v>13002</v>
      </c>
      <c r="O216" s="51" t="s">
        <v>13002</v>
      </c>
    </row>
    <row r="217" spans="1:15">
      <c r="A217" s="51" t="s">
        <v>13036</v>
      </c>
      <c r="B217" s="51" t="s">
        <v>3248</v>
      </c>
      <c r="C217" s="51">
        <v>93751</v>
      </c>
      <c r="D217" s="51" t="s">
        <v>13007</v>
      </c>
      <c r="E217" s="51" t="s">
        <v>13006</v>
      </c>
      <c r="F217" s="51">
        <v>1</v>
      </c>
      <c r="G217" s="51" t="s">
        <v>13021</v>
      </c>
      <c r="H217" s="51" t="s">
        <v>6583</v>
      </c>
      <c r="I217" s="51" t="s">
        <v>13004</v>
      </c>
      <c r="J217" s="51" t="s">
        <v>13004</v>
      </c>
      <c r="K217" s="51" t="s">
        <v>13002</v>
      </c>
      <c r="L217" s="51" t="s">
        <v>13002</v>
      </c>
      <c r="M217" s="51" t="s">
        <v>13035</v>
      </c>
      <c r="N217" s="51" t="s">
        <v>13002</v>
      </c>
      <c r="O217" s="51" t="s">
        <v>13002</v>
      </c>
    </row>
    <row r="218" spans="1:15">
      <c r="A218" s="51" t="s">
        <v>13034</v>
      </c>
      <c r="B218" s="51" t="s">
        <v>1731</v>
      </c>
      <c r="C218" s="51">
        <v>93756</v>
      </c>
      <c r="D218" s="51" t="s">
        <v>13007</v>
      </c>
      <c r="E218" s="51" t="s">
        <v>13006</v>
      </c>
      <c r="F218" s="51">
        <v>1</v>
      </c>
      <c r="G218" s="51" t="s">
        <v>13021</v>
      </c>
      <c r="H218" s="51" t="s">
        <v>6583</v>
      </c>
      <c r="I218" s="51" t="s">
        <v>13004</v>
      </c>
      <c r="J218" s="51" t="s">
        <v>13004</v>
      </c>
      <c r="K218" s="51" t="s">
        <v>13002</v>
      </c>
      <c r="L218" s="51" t="s">
        <v>13002</v>
      </c>
      <c r="M218" s="51" t="s">
        <v>13003</v>
      </c>
      <c r="N218" s="51" t="s">
        <v>13002</v>
      </c>
      <c r="O218" s="51" t="s">
        <v>13002</v>
      </c>
    </row>
    <row r="219" spans="1:15">
      <c r="A219" s="51" t="s">
        <v>13034</v>
      </c>
      <c r="B219" s="51" t="s">
        <v>4476</v>
      </c>
      <c r="C219" s="51">
        <v>91904</v>
      </c>
      <c r="D219" s="51" t="s">
        <v>13007</v>
      </c>
      <c r="E219" s="51" t="s">
        <v>13010</v>
      </c>
      <c r="F219" s="51">
        <v>0</v>
      </c>
      <c r="G219" s="51" t="s">
        <v>13009</v>
      </c>
      <c r="H219" s="51" t="s">
        <v>6583</v>
      </c>
      <c r="I219" s="51" t="s">
        <v>13002</v>
      </c>
      <c r="J219" s="51" t="s">
        <v>13002</v>
      </c>
      <c r="K219" s="51" t="s">
        <v>13002</v>
      </c>
      <c r="L219" s="51" t="s">
        <v>13002</v>
      </c>
      <c r="M219" s="51" t="s">
        <v>13002</v>
      </c>
      <c r="N219" s="51" t="s">
        <v>13002</v>
      </c>
      <c r="O219" s="51" t="s">
        <v>13002</v>
      </c>
    </row>
    <row r="220" spans="1:15">
      <c r="A220" s="51" t="s">
        <v>13034</v>
      </c>
      <c r="B220" s="51" t="s">
        <v>2763</v>
      </c>
      <c r="C220" s="51">
        <v>91877</v>
      </c>
      <c r="D220" s="51" t="s">
        <v>13007</v>
      </c>
      <c r="E220" s="51" t="s">
        <v>13006</v>
      </c>
      <c r="F220" s="51">
        <v>1</v>
      </c>
      <c r="G220" s="51" t="s">
        <v>13021</v>
      </c>
      <c r="H220" s="51" t="s">
        <v>6583</v>
      </c>
      <c r="I220" s="51" t="s">
        <v>13004</v>
      </c>
      <c r="J220" s="51" t="s">
        <v>13004</v>
      </c>
      <c r="K220" s="51" t="s">
        <v>13027</v>
      </c>
      <c r="L220" s="51" t="s">
        <v>13002</v>
      </c>
      <c r="M220" s="51" t="s">
        <v>13003</v>
      </c>
      <c r="N220" s="51" t="s">
        <v>13002</v>
      </c>
      <c r="O220" s="51" t="s">
        <v>13002</v>
      </c>
    </row>
    <row r="221" spans="1:15">
      <c r="A221" s="51" t="s">
        <v>13033</v>
      </c>
      <c r="B221" s="51" t="s">
        <v>2743</v>
      </c>
      <c r="C221" s="51">
        <v>91855</v>
      </c>
      <c r="D221" s="51" t="s">
        <v>13007</v>
      </c>
      <c r="E221" s="51" t="s">
        <v>13010</v>
      </c>
      <c r="F221" s="51">
        <v>0</v>
      </c>
      <c r="G221" s="51" t="s">
        <v>13005</v>
      </c>
      <c r="H221" s="51" t="s">
        <v>6583</v>
      </c>
      <c r="I221" s="51" t="s">
        <v>13002</v>
      </c>
      <c r="J221" s="51" t="s">
        <v>13002</v>
      </c>
      <c r="K221" s="51" t="s">
        <v>13002</v>
      </c>
      <c r="L221" s="51" t="s">
        <v>13002</v>
      </c>
      <c r="M221" s="51" t="s">
        <v>13002</v>
      </c>
      <c r="N221" s="51" t="s">
        <v>13002</v>
      </c>
      <c r="O221" s="51" t="s">
        <v>13002</v>
      </c>
    </row>
    <row r="222" spans="1:15">
      <c r="A222" s="51" t="s">
        <v>13032</v>
      </c>
      <c r="B222" s="51" t="s">
        <v>4248</v>
      </c>
      <c r="C222" s="51" t="s">
        <v>4247</v>
      </c>
      <c r="D222" s="51" t="s">
        <v>13007</v>
      </c>
      <c r="E222" s="51" t="s">
        <v>13010</v>
      </c>
      <c r="F222" s="51">
        <v>0</v>
      </c>
      <c r="G222" s="51" t="s">
        <v>13009</v>
      </c>
      <c r="H222" s="51" t="s">
        <v>6583</v>
      </c>
      <c r="I222" s="51" t="s">
        <v>13002</v>
      </c>
      <c r="J222" s="51" t="s">
        <v>13002</v>
      </c>
      <c r="K222" s="51" t="s">
        <v>13002</v>
      </c>
      <c r="L222" s="51" t="s">
        <v>13002</v>
      </c>
      <c r="M222" s="51" t="s">
        <v>13002</v>
      </c>
      <c r="N222" s="51" t="s">
        <v>13002</v>
      </c>
      <c r="O222" s="51" t="s">
        <v>13002</v>
      </c>
    </row>
    <row r="223" spans="1:15">
      <c r="A223" s="51" t="s">
        <v>13031</v>
      </c>
      <c r="B223" s="51" t="s">
        <v>889</v>
      </c>
      <c r="C223" s="51">
        <v>93750</v>
      </c>
      <c r="D223" s="51" t="s">
        <v>13007</v>
      </c>
      <c r="E223" s="51" t="s">
        <v>13010</v>
      </c>
      <c r="F223" s="51">
        <v>0</v>
      </c>
      <c r="G223" s="51" t="s">
        <v>13009</v>
      </c>
      <c r="H223" s="51" t="s">
        <v>6583</v>
      </c>
      <c r="I223" s="51" t="s">
        <v>13002</v>
      </c>
      <c r="J223" s="51" t="s">
        <v>13002</v>
      </c>
      <c r="K223" s="51" t="s">
        <v>13002</v>
      </c>
      <c r="L223" s="51" t="s">
        <v>13002</v>
      </c>
      <c r="M223" s="51" t="s">
        <v>13002</v>
      </c>
      <c r="N223" s="51" t="s">
        <v>13002</v>
      </c>
      <c r="O223" s="51" t="s">
        <v>13002</v>
      </c>
    </row>
    <row r="224" spans="1:15">
      <c r="A224" s="51" t="s">
        <v>13030</v>
      </c>
      <c r="B224" s="51" t="s">
        <v>1725</v>
      </c>
      <c r="C224" s="51">
        <v>93752</v>
      </c>
      <c r="D224" s="51" t="s">
        <v>13007</v>
      </c>
      <c r="E224" s="51" t="s">
        <v>13010</v>
      </c>
      <c r="F224" s="51">
        <v>0</v>
      </c>
      <c r="G224" s="51" t="s">
        <v>13009</v>
      </c>
      <c r="H224" s="51" t="s">
        <v>6583</v>
      </c>
      <c r="I224" s="51" t="s">
        <v>13002</v>
      </c>
      <c r="J224" s="51" t="s">
        <v>13002</v>
      </c>
      <c r="K224" s="51" t="s">
        <v>13002</v>
      </c>
      <c r="L224" s="51" t="s">
        <v>13002</v>
      </c>
      <c r="M224" s="51" t="s">
        <v>13002</v>
      </c>
      <c r="N224" s="51" t="s">
        <v>13002</v>
      </c>
      <c r="O224" s="51" t="s">
        <v>13002</v>
      </c>
    </row>
    <row r="225" spans="1:15">
      <c r="A225" s="51" t="s">
        <v>13028</v>
      </c>
      <c r="B225" s="51" t="s">
        <v>950</v>
      </c>
      <c r="C225" s="51">
        <v>321814</v>
      </c>
      <c r="D225" s="51" t="s">
        <v>340</v>
      </c>
      <c r="E225" s="51" t="s">
        <v>13006</v>
      </c>
      <c r="F225" s="51">
        <v>1</v>
      </c>
      <c r="G225" s="51" t="s">
        <v>13018</v>
      </c>
      <c r="H225" s="51" t="s">
        <v>6583</v>
      </c>
      <c r="I225" s="51" t="s">
        <v>13002</v>
      </c>
      <c r="J225" s="51" t="s">
        <v>13014</v>
      </c>
      <c r="K225" s="51" t="s">
        <v>13002</v>
      </c>
      <c r="L225" s="51" t="s">
        <v>13002</v>
      </c>
      <c r="M225" s="51" t="s">
        <v>13029</v>
      </c>
      <c r="N225" s="51" t="s">
        <v>13014</v>
      </c>
      <c r="O225" s="51" t="s">
        <v>13002</v>
      </c>
    </row>
    <row r="226" spans="1:15">
      <c r="A226" s="51" t="s">
        <v>13028</v>
      </c>
      <c r="B226" s="51" t="s">
        <v>3172</v>
      </c>
      <c r="C226" s="51">
        <v>208926</v>
      </c>
      <c r="D226" s="51" t="s">
        <v>340</v>
      </c>
      <c r="E226" s="51" t="s">
        <v>13006</v>
      </c>
      <c r="F226" s="51">
        <v>1</v>
      </c>
      <c r="G226" s="51" t="s">
        <v>13018</v>
      </c>
      <c r="H226" s="51" t="s">
        <v>6583</v>
      </c>
      <c r="I226" s="51" t="s">
        <v>13014</v>
      </c>
      <c r="J226" s="51" t="s">
        <v>13014</v>
      </c>
      <c r="K226" s="51" t="s">
        <v>13002</v>
      </c>
      <c r="L226" s="51" t="s">
        <v>13014</v>
      </c>
      <c r="M226" s="51" t="s">
        <v>13029</v>
      </c>
      <c r="N226" s="51" t="s">
        <v>13014</v>
      </c>
      <c r="O226" s="51" t="s">
        <v>13014</v>
      </c>
    </row>
    <row r="227" spans="1:15">
      <c r="A227" s="51" t="s">
        <v>13028</v>
      </c>
      <c r="B227" s="51" t="s">
        <v>604</v>
      </c>
      <c r="C227" s="51">
        <v>91862</v>
      </c>
      <c r="D227" s="51" t="s">
        <v>13007</v>
      </c>
      <c r="E227" s="51" t="s">
        <v>13006</v>
      </c>
      <c r="F227" s="51">
        <v>1</v>
      </c>
      <c r="G227" s="51" t="s">
        <v>13021</v>
      </c>
      <c r="H227" s="51" t="s">
        <v>6583</v>
      </c>
      <c r="I227" s="51" t="s">
        <v>13004</v>
      </c>
      <c r="J227" s="51" t="s">
        <v>13014</v>
      </c>
      <c r="K227" s="51" t="s">
        <v>13027</v>
      </c>
      <c r="L227" s="51" t="s">
        <v>13002</v>
      </c>
      <c r="M227" s="51" t="s">
        <v>13023</v>
      </c>
      <c r="N227" s="51" t="s">
        <v>13002</v>
      </c>
      <c r="O227" s="51" t="s">
        <v>13002</v>
      </c>
    </row>
    <row r="228" spans="1:15">
      <c r="A228" s="51" t="s">
        <v>13026</v>
      </c>
      <c r="B228" s="51" t="s">
        <v>3105</v>
      </c>
      <c r="C228" s="51" t="s">
        <v>3103</v>
      </c>
      <c r="D228" s="51" t="s">
        <v>13007</v>
      </c>
      <c r="E228" s="51" t="s">
        <v>13010</v>
      </c>
      <c r="F228" s="51">
        <v>0</v>
      </c>
      <c r="G228" s="51" t="s">
        <v>13009</v>
      </c>
      <c r="H228" s="51" t="s">
        <v>6583</v>
      </c>
      <c r="I228" s="51" t="s">
        <v>13002</v>
      </c>
      <c r="J228" s="51" t="s">
        <v>13002</v>
      </c>
      <c r="K228" s="51" t="s">
        <v>13002</v>
      </c>
      <c r="L228" s="51" t="s">
        <v>13002</v>
      </c>
      <c r="M228" s="51" t="s">
        <v>13002</v>
      </c>
      <c r="N228" s="51" t="s">
        <v>13002</v>
      </c>
      <c r="O228" s="51" t="s">
        <v>13002</v>
      </c>
    </row>
    <row r="229" spans="1:15">
      <c r="A229" s="51" t="s">
        <v>13026</v>
      </c>
      <c r="B229" s="51" t="s">
        <v>3108</v>
      </c>
      <c r="C229" s="51" t="s">
        <v>3107</v>
      </c>
      <c r="D229" s="51" t="s">
        <v>13007</v>
      </c>
      <c r="E229" s="51" t="s">
        <v>13010</v>
      </c>
      <c r="F229" s="51">
        <v>0</v>
      </c>
      <c r="G229" s="51" t="s">
        <v>13009</v>
      </c>
      <c r="H229" s="51" t="s">
        <v>6583</v>
      </c>
      <c r="I229" s="51" t="s">
        <v>13002</v>
      </c>
      <c r="J229" s="51" t="s">
        <v>13002</v>
      </c>
      <c r="K229" s="51" t="s">
        <v>13002</v>
      </c>
      <c r="L229" s="51" t="s">
        <v>13002</v>
      </c>
      <c r="M229" s="51" t="s">
        <v>13002</v>
      </c>
      <c r="N229" s="51" t="s">
        <v>13002</v>
      </c>
      <c r="O229" s="51" t="s">
        <v>13002</v>
      </c>
    </row>
    <row r="230" spans="1:15">
      <c r="A230" s="51" t="s">
        <v>13013</v>
      </c>
      <c r="B230" s="51" t="s">
        <v>13025</v>
      </c>
      <c r="C230" s="51"/>
      <c r="D230" s="51" t="s">
        <v>13007</v>
      </c>
      <c r="E230" s="51" t="s">
        <v>13006</v>
      </c>
      <c r="F230" s="51">
        <v>1</v>
      </c>
      <c r="G230" s="51" t="s">
        <v>13021</v>
      </c>
      <c r="H230" s="51" t="s">
        <v>6583</v>
      </c>
      <c r="I230" s="51" t="s">
        <v>13014</v>
      </c>
      <c r="J230" s="51" t="s">
        <v>13014</v>
      </c>
      <c r="K230" s="51" t="s">
        <v>13002</v>
      </c>
      <c r="L230" s="51" t="s">
        <v>13014</v>
      </c>
      <c r="M230" s="51" t="s">
        <v>13024</v>
      </c>
      <c r="N230" s="51" t="s">
        <v>13002</v>
      </c>
      <c r="O230" s="51" t="s">
        <v>13023</v>
      </c>
    </row>
    <row r="231" spans="1:15">
      <c r="A231" s="51" t="s">
        <v>13013</v>
      </c>
      <c r="B231" s="51" t="s">
        <v>3917</v>
      </c>
      <c r="C231" s="51">
        <v>501172</v>
      </c>
      <c r="D231" s="51" t="s">
        <v>13007</v>
      </c>
      <c r="E231" s="51" t="s">
        <v>13010</v>
      </c>
      <c r="F231" s="51">
        <v>0</v>
      </c>
      <c r="G231" s="51" t="s">
        <v>13009</v>
      </c>
      <c r="H231" s="51" t="s">
        <v>6583</v>
      </c>
      <c r="I231" s="51" t="s">
        <v>13002</v>
      </c>
      <c r="J231" s="51" t="s">
        <v>13002</v>
      </c>
      <c r="K231" s="51" t="s">
        <v>13002</v>
      </c>
      <c r="L231" s="51" t="s">
        <v>13002</v>
      </c>
      <c r="M231" s="51" t="s">
        <v>13002</v>
      </c>
      <c r="N231" s="51" t="s">
        <v>13002</v>
      </c>
      <c r="O231" s="51" t="s">
        <v>13002</v>
      </c>
    </row>
    <row r="232" spans="1:15">
      <c r="A232" s="51" t="s">
        <v>13013</v>
      </c>
      <c r="B232" s="51" t="s">
        <v>3920</v>
      </c>
      <c r="C232" s="51">
        <v>501173</v>
      </c>
      <c r="D232" s="51" t="s">
        <v>13007</v>
      </c>
      <c r="E232" s="51" t="s">
        <v>13010</v>
      </c>
      <c r="F232" s="51">
        <v>0</v>
      </c>
      <c r="G232" s="51" t="s">
        <v>13009</v>
      </c>
      <c r="H232" s="51" t="s">
        <v>6583</v>
      </c>
      <c r="I232" s="51" t="s">
        <v>13002</v>
      </c>
      <c r="J232" s="51" t="s">
        <v>13002</v>
      </c>
      <c r="K232" s="51" t="s">
        <v>13002</v>
      </c>
      <c r="L232" s="51" t="s">
        <v>13002</v>
      </c>
      <c r="M232" s="51" t="s">
        <v>13002</v>
      </c>
      <c r="N232" s="51" t="s">
        <v>13002</v>
      </c>
      <c r="O232" s="51" t="s">
        <v>13002</v>
      </c>
    </row>
    <row r="233" spans="1:15">
      <c r="A233" s="51" t="s">
        <v>13013</v>
      </c>
      <c r="B233" s="51" t="s">
        <v>13022</v>
      </c>
      <c r="C233" s="51" t="s">
        <v>12376</v>
      </c>
      <c r="D233" s="51" t="s">
        <v>13007</v>
      </c>
      <c r="E233" s="51" t="s">
        <v>13010</v>
      </c>
      <c r="F233" s="51">
        <v>0</v>
      </c>
      <c r="G233" s="51" t="s">
        <v>13021</v>
      </c>
      <c r="H233" s="51" t="s">
        <v>6583</v>
      </c>
      <c r="I233" s="51" t="s">
        <v>13002</v>
      </c>
      <c r="J233" s="51" t="s">
        <v>13002</v>
      </c>
      <c r="K233" s="51" t="s">
        <v>13002</v>
      </c>
      <c r="L233" s="51" t="s">
        <v>13002</v>
      </c>
      <c r="M233" s="51" t="s">
        <v>13002</v>
      </c>
      <c r="N233" s="51" t="s">
        <v>13002</v>
      </c>
      <c r="O233" s="51" t="s">
        <v>13002</v>
      </c>
    </row>
    <row r="234" spans="1:15">
      <c r="A234" s="51" t="s">
        <v>13013</v>
      </c>
      <c r="B234" s="51" t="s">
        <v>13020</v>
      </c>
      <c r="C234" s="51" t="s">
        <v>12460</v>
      </c>
      <c r="D234" s="51" t="s">
        <v>13007</v>
      </c>
      <c r="E234" s="51" t="s">
        <v>13010</v>
      </c>
      <c r="F234" s="51">
        <v>0</v>
      </c>
      <c r="G234" s="51" t="s">
        <v>13009</v>
      </c>
      <c r="H234" s="51" t="s">
        <v>6583</v>
      </c>
      <c r="I234" s="51" t="s">
        <v>13002</v>
      </c>
      <c r="J234" s="51" t="s">
        <v>13002</v>
      </c>
      <c r="K234" s="51" t="s">
        <v>13002</v>
      </c>
      <c r="L234" s="51" t="s">
        <v>13002</v>
      </c>
      <c r="M234" s="51" t="s">
        <v>13002</v>
      </c>
      <c r="N234" s="51" t="s">
        <v>13002</v>
      </c>
      <c r="O234" s="51" t="s">
        <v>13002</v>
      </c>
    </row>
    <row r="235" spans="1:15">
      <c r="A235" s="51" t="s">
        <v>13013</v>
      </c>
      <c r="B235" s="51" t="s">
        <v>13019</v>
      </c>
      <c r="C235" s="51"/>
      <c r="D235" s="51" t="s">
        <v>340</v>
      </c>
      <c r="E235" s="51" t="s">
        <v>13006</v>
      </c>
      <c r="F235" s="51">
        <v>1</v>
      </c>
      <c r="G235" s="51" t="s">
        <v>13018</v>
      </c>
      <c r="H235" s="51" t="s">
        <v>6583</v>
      </c>
      <c r="I235" s="51" t="s">
        <v>13017</v>
      </c>
      <c r="J235" s="51" t="s">
        <v>13015</v>
      </c>
      <c r="K235" s="51" t="s">
        <v>13002</v>
      </c>
      <c r="L235" s="51" t="s">
        <v>13017</v>
      </c>
      <c r="M235" s="51" t="s">
        <v>13016</v>
      </c>
      <c r="N235" s="51" t="s">
        <v>13015</v>
      </c>
      <c r="O235" s="51" t="s">
        <v>13014</v>
      </c>
    </row>
    <row r="236" spans="1:15">
      <c r="A236" s="51" t="s">
        <v>13013</v>
      </c>
      <c r="B236" s="51" t="s">
        <v>13012</v>
      </c>
      <c r="C236" s="51">
        <v>85468</v>
      </c>
      <c r="D236" s="51" t="s">
        <v>340</v>
      </c>
      <c r="E236" s="51" t="s">
        <v>13010</v>
      </c>
      <c r="F236" s="51">
        <v>0</v>
      </c>
      <c r="G236" s="51" t="s">
        <v>13009</v>
      </c>
      <c r="H236" s="51" t="s">
        <v>6583</v>
      </c>
      <c r="I236" s="51" t="s">
        <v>13002</v>
      </c>
      <c r="J236" s="51" t="s">
        <v>13002</v>
      </c>
      <c r="K236" s="51" t="s">
        <v>13002</v>
      </c>
      <c r="L236" s="51" t="s">
        <v>13002</v>
      </c>
      <c r="M236" s="51" t="s">
        <v>13002</v>
      </c>
      <c r="N236" s="51" t="s">
        <v>13002</v>
      </c>
      <c r="O236" s="51" t="s">
        <v>13002</v>
      </c>
    </row>
    <row r="237" spans="1:15">
      <c r="A237" s="51" t="s">
        <v>13011</v>
      </c>
      <c r="B237" s="51" t="s">
        <v>2912</v>
      </c>
      <c r="C237" s="51">
        <v>439702</v>
      </c>
      <c r="D237" s="51" t="s">
        <v>13007</v>
      </c>
      <c r="E237" s="51" t="s">
        <v>13010</v>
      </c>
      <c r="F237" s="51">
        <v>0</v>
      </c>
      <c r="G237" s="51" t="s">
        <v>13009</v>
      </c>
      <c r="H237" s="51" t="s">
        <v>6583</v>
      </c>
      <c r="I237" s="51" t="s">
        <v>13002</v>
      </c>
      <c r="J237" s="51" t="s">
        <v>13002</v>
      </c>
      <c r="K237" s="51" t="s">
        <v>13002</v>
      </c>
      <c r="L237" s="51" t="s">
        <v>13002</v>
      </c>
      <c r="M237" s="51" t="s">
        <v>13002</v>
      </c>
      <c r="N237" s="51" t="s">
        <v>13002</v>
      </c>
      <c r="O237" s="51" t="s">
        <v>13002</v>
      </c>
    </row>
    <row r="238" spans="1:15">
      <c r="A238" s="51" t="s">
        <v>13011</v>
      </c>
      <c r="B238" s="51" t="s">
        <v>1307</v>
      </c>
      <c r="C238" s="51">
        <v>447026</v>
      </c>
      <c r="D238" s="51" t="s">
        <v>13007</v>
      </c>
      <c r="E238" s="51" t="s">
        <v>13010</v>
      </c>
      <c r="F238" s="51">
        <v>0</v>
      </c>
      <c r="G238" s="51" t="s">
        <v>13009</v>
      </c>
      <c r="H238" s="51" t="s">
        <v>6583</v>
      </c>
      <c r="I238" s="51" t="s">
        <v>13002</v>
      </c>
      <c r="J238" s="51" t="s">
        <v>13002</v>
      </c>
      <c r="K238" s="51" t="s">
        <v>13002</v>
      </c>
      <c r="L238" s="51" t="s">
        <v>13002</v>
      </c>
      <c r="M238" s="51" t="s">
        <v>13002</v>
      </c>
      <c r="N238" s="51" t="s">
        <v>13002</v>
      </c>
      <c r="O238" s="51" t="s">
        <v>13002</v>
      </c>
    </row>
    <row r="239" spans="1:15">
      <c r="A239" s="51" t="s">
        <v>13008</v>
      </c>
      <c r="B239" s="51" t="s">
        <v>3321</v>
      </c>
      <c r="C239" s="51">
        <v>91971</v>
      </c>
      <c r="D239" s="51" t="s">
        <v>13007</v>
      </c>
      <c r="E239" s="51" t="s">
        <v>13006</v>
      </c>
      <c r="F239" s="51">
        <v>1</v>
      </c>
      <c r="G239" s="51" t="s">
        <v>13005</v>
      </c>
      <c r="H239" s="51" t="s">
        <v>6583</v>
      </c>
      <c r="I239" s="52" t="s">
        <v>13004</v>
      </c>
      <c r="J239" s="52" t="s">
        <v>13004</v>
      </c>
      <c r="K239" s="51" t="s">
        <v>13002</v>
      </c>
      <c r="L239" s="51" t="s">
        <v>13002</v>
      </c>
      <c r="M239" s="52" t="s">
        <v>13003</v>
      </c>
      <c r="N239" s="51" t="s">
        <v>13002</v>
      </c>
      <c r="O239" s="51" t="s">
        <v>13002</v>
      </c>
    </row>
    <row r="240" spans="1:15">
      <c r="A240" s="51" t="s">
        <v>13008</v>
      </c>
      <c r="B240" s="51" t="s">
        <v>4509</v>
      </c>
      <c r="C240" s="51">
        <v>91929</v>
      </c>
      <c r="D240" s="51" t="s">
        <v>13007</v>
      </c>
      <c r="E240" s="51" t="s">
        <v>13006</v>
      </c>
      <c r="F240" s="51">
        <v>1</v>
      </c>
      <c r="G240" s="51" t="s">
        <v>13005</v>
      </c>
      <c r="H240" s="51" t="s">
        <v>6583</v>
      </c>
      <c r="I240" s="52" t="s">
        <v>13004</v>
      </c>
      <c r="J240" s="52" t="s">
        <v>13004</v>
      </c>
      <c r="K240" s="51" t="s">
        <v>13002</v>
      </c>
      <c r="L240" s="51" t="s">
        <v>13002</v>
      </c>
      <c r="M240" s="52" t="s">
        <v>13003</v>
      </c>
      <c r="N240" s="51" t="s">
        <v>13002</v>
      </c>
      <c r="O240" s="51" t="s">
        <v>13002</v>
      </c>
    </row>
    <row r="241" spans="1:15">
      <c r="A241" s="51" t="s">
        <v>13008</v>
      </c>
      <c r="B241" s="51" t="s">
        <v>2832</v>
      </c>
      <c r="C241" s="51">
        <v>91934</v>
      </c>
      <c r="D241" s="51" t="s">
        <v>13007</v>
      </c>
      <c r="E241" s="51" t="s">
        <v>13006</v>
      </c>
      <c r="F241" s="51">
        <v>1</v>
      </c>
      <c r="G241" s="51" t="s">
        <v>13005</v>
      </c>
      <c r="H241" s="51" t="s">
        <v>6583</v>
      </c>
      <c r="I241" s="52" t="s">
        <v>13004</v>
      </c>
      <c r="J241" s="52" t="s">
        <v>13004</v>
      </c>
      <c r="K241" s="51" t="s">
        <v>13002</v>
      </c>
      <c r="L241" s="51" t="s">
        <v>13002</v>
      </c>
      <c r="M241" s="52" t="s">
        <v>13003</v>
      </c>
      <c r="N241" s="51" t="s">
        <v>13002</v>
      </c>
      <c r="O241" s="51" t="s">
        <v>13002</v>
      </c>
    </row>
  </sheetData>
  <autoFilter ref="A1:O241" xr:uid="{279DE4CD-2394-4E77-B986-E3FC1039723C}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2F5F-FD09-4072-8976-5843535BB409}">
  <dimension ref="A1:H2244"/>
  <sheetViews>
    <sheetView workbookViewId="0">
      <selection activeCell="D6" sqref="D6"/>
    </sheetView>
  </sheetViews>
  <sheetFormatPr defaultRowHeight="12.75" customHeight="1"/>
  <cols>
    <col min="1" max="1" width="20.140625" style="56" bestFit="1" customWidth="1"/>
    <col min="2" max="3" width="21.28515625" style="56" bestFit="1" customWidth="1"/>
    <col min="4" max="4" width="15" style="56" bestFit="1" customWidth="1"/>
    <col min="5" max="5" width="42.85546875" style="56" bestFit="1" customWidth="1"/>
    <col min="6" max="6" width="29" style="56" bestFit="1" customWidth="1"/>
    <col min="7" max="7" width="18.85546875" style="56" bestFit="1" customWidth="1"/>
    <col min="8" max="8" width="31.42578125" style="56" bestFit="1" customWidth="1"/>
    <col min="9" max="16384" width="9.140625" style="56"/>
  </cols>
  <sheetData>
    <row r="1" spans="1:8" ht="18.75" customHeight="1" thickBot="1">
      <c r="A1" s="59" t="s">
        <v>19569</v>
      </c>
      <c r="B1" s="59" t="s">
        <v>19568</v>
      </c>
      <c r="C1" s="59" t="s">
        <v>19567</v>
      </c>
      <c r="D1" s="59" t="s">
        <v>19566</v>
      </c>
      <c r="E1" s="59" t="s">
        <v>19565</v>
      </c>
      <c r="F1" s="59" t="s">
        <v>19564</v>
      </c>
      <c r="G1" s="59" t="s">
        <v>19563</v>
      </c>
      <c r="H1" s="59" t="s">
        <v>19562</v>
      </c>
    </row>
    <row r="2" spans="1:8" ht="18.75" customHeight="1" thickBot="1">
      <c r="A2" s="57" t="s">
        <v>19561</v>
      </c>
      <c r="B2" s="57" t="s">
        <v>10</v>
      </c>
      <c r="C2" s="57" t="s">
        <v>19560</v>
      </c>
      <c r="D2" s="57" t="s">
        <v>19559</v>
      </c>
      <c r="E2" s="57" t="s">
        <v>19558</v>
      </c>
      <c r="F2" s="57" t="s">
        <v>13523</v>
      </c>
      <c r="G2" s="57" t="s">
        <v>13646</v>
      </c>
      <c r="H2" s="57" t="s">
        <v>13522</v>
      </c>
    </row>
    <row r="3" spans="1:8" ht="18.75" customHeight="1" thickBot="1">
      <c r="A3" s="57" t="s">
        <v>19557</v>
      </c>
      <c r="B3" s="57" t="s">
        <v>10</v>
      </c>
      <c r="C3" s="57" t="s">
        <v>19556</v>
      </c>
      <c r="D3" s="57" t="s">
        <v>18077</v>
      </c>
      <c r="E3" s="57" t="s">
        <v>19555</v>
      </c>
      <c r="F3" s="57" t="s">
        <v>15096</v>
      </c>
      <c r="G3" s="57" t="s">
        <v>1678</v>
      </c>
      <c r="H3" s="57" t="s">
        <v>13200</v>
      </c>
    </row>
    <row r="4" spans="1:8" ht="18.75" customHeight="1" thickBot="1">
      <c r="A4" s="57" t="s">
        <v>865</v>
      </c>
      <c r="B4" s="57" t="s">
        <v>10</v>
      </c>
      <c r="C4" s="57" t="s">
        <v>19554</v>
      </c>
      <c r="D4" s="57" t="s">
        <v>14580</v>
      </c>
      <c r="E4" s="57" t="s">
        <v>19553</v>
      </c>
      <c r="F4" s="57" t="s">
        <v>6185</v>
      </c>
      <c r="G4" s="57" t="s">
        <v>382</v>
      </c>
      <c r="H4" s="57" t="s">
        <v>13186</v>
      </c>
    </row>
    <row r="5" spans="1:8" ht="18.75" customHeight="1" thickBot="1">
      <c r="A5" s="57" t="s">
        <v>1173</v>
      </c>
      <c r="B5" s="57" t="s">
        <v>10</v>
      </c>
      <c r="C5" s="57" t="s">
        <v>19552</v>
      </c>
      <c r="D5" s="57" t="s">
        <v>14078</v>
      </c>
      <c r="E5" s="57" t="s">
        <v>5095</v>
      </c>
      <c r="F5" s="57" t="s">
        <v>6553</v>
      </c>
      <c r="G5" s="57" t="s">
        <v>1171</v>
      </c>
      <c r="H5" s="57" t="s">
        <v>13186</v>
      </c>
    </row>
    <row r="6" spans="1:8" ht="18.75" customHeight="1" thickBot="1">
      <c r="A6" s="57" t="s">
        <v>1156</v>
      </c>
      <c r="B6" s="57" t="s">
        <v>10</v>
      </c>
      <c r="C6" s="57" t="s">
        <v>19551</v>
      </c>
      <c r="D6" s="57" t="s">
        <v>19550</v>
      </c>
      <c r="E6" s="57" t="s">
        <v>19549</v>
      </c>
      <c r="F6" s="57" t="s">
        <v>6185</v>
      </c>
      <c r="G6" s="57" t="s">
        <v>483</v>
      </c>
      <c r="H6" s="57" t="s">
        <v>13186</v>
      </c>
    </row>
    <row r="7" spans="1:8" ht="18.75" customHeight="1" thickBot="1">
      <c r="A7" s="57" t="s">
        <v>19548</v>
      </c>
      <c r="B7" s="57" t="s">
        <v>10</v>
      </c>
      <c r="C7" s="57" t="s">
        <v>16848</v>
      </c>
      <c r="D7" s="57" t="s">
        <v>13314</v>
      </c>
      <c r="E7" s="57" t="s">
        <v>19547</v>
      </c>
      <c r="F7" s="57" t="s">
        <v>19546</v>
      </c>
      <c r="G7" s="57" t="s">
        <v>13495</v>
      </c>
      <c r="H7" s="57" t="s">
        <v>15170</v>
      </c>
    </row>
    <row r="8" spans="1:8" ht="18.75" customHeight="1" thickBot="1">
      <c r="A8" s="57" t="s">
        <v>1835</v>
      </c>
      <c r="B8" s="57" t="s">
        <v>10</v>
      </c>
      <c r="C8" s="57" t="s">
        <v>19545</v>
      </c>
      <c r="D8" s="57" t="s">
        <v>13616</v>
      </c>
      <c r="E8" s="57" t="s">
        <v>19544</v>
      </c>
      <c r="F8" s="57" t="s">
        <v>6185</v>
      </c>
      <c r="G8" s="57" t="s">
        <v>1108</v>
      </c>
      <c r="H8" s="57" t="s">
        <v>13186</v>
      </c>
    </row>
    <row r="9" spans="1:8" ht="18.75" customHeight="1" thickBot="1">
      <c r="A9" s="57" t="s">
        <v>3474</v>
      </c>
      <c r="B9" s="57" t="s">
        <v>10</v>
      </c>
      <c r="C9" s="57" t="s">
        <v>19543</v>
      </c>
      <c r="D9" s="57" t="s">
        <v>14663</v>
      </c>
      <c r="E9" s="57" t="s">
        <v>19542</v>
      </c>
      <c r="F9" s="57" t="s">
        <v>6185</v>
      </c>
      <c r="G9" s="57" t="s">
        <v>382</v>
      </c>
      <c r="H9" s="57" t="s">
        <v>13186</v>
      </c>
    </row>
    <row r="10" spans="1:8" ht="18.75" customHeight="1" thickBot="1">
      <c r="A10" s="57" t="s">
        <v>19541</v>
      </c>
      <c r="B10" s="57" t="s">
        <v>10</v>
      </c>
      <c r="C10" s="57" t="s">
        <v>17029</v>
      </c>
      <c r="D10" s="57" t="s">
        <v>19408</v>
      </c>
      <c r="E10" s="57" t="s">
        <v>19540</v>
      </c>
      <c r="F10" s="57" t="s">
        <v>6553</v>
      </c>
      <c r="G10" s="57" t="s">
        <v>310</v>
      </c>
      <c r="H10" s="57" t="s">
        <v>13186</v>
      </c>
    </row>
    <row r="11" spans="1:8" ht="18.75" customHeight="1" thickBot="1">
      <c r="A11" s="57" t="s">
        <v>2750</v>
      </c>
      <c r="B11" s="57" t="s">
        <v>10</v>
      </c>
      <c r="C11" s="57" t="s">
        <v>19539</v>
      </c>
      <c r="D11" s="57" t="s">
        <v>19538</v>
      </c>
      <c r="E11" s="57" t="s">
        <v>19537</v>
      </c>
      <c r="F11" s="57" t="s">
        <v>6553</v>
      </c>
      <c r="G11" s="57" t="s">
        <v>620</v>
      </c>
      <c r="H11" s="57" t="s">
        <v>13186</v>
      </c>
    </row>
    <row r="12" spans="1:8" ht="18.75" customHeight="1" thickBot="1">
      <c r="A12" s="57" t="s">
        <v>19536</v>
      </c>
      <c r="B12" s="57" t="s">
        <v>10</v>
      </c>
      <c r="C12" s="57" t="s">
        <v>19535</v>
      </c>
      <c r="D12" s="57" t="s">
        <v>13815</v>
      </c>
      <c r="E12" s="57" t="s">
        <v>19534</v>
      </c>
      <c r="F12" s="57" t="s">
        <v>17148</v>
      </c>
      <c r="G12" s="57" t="s">
        <v>13646</v>
      </c>
      <c r="H12" s="57" t="s">
        <v>13522</v>
      </c>
    </row>
    <row r="13" spans="1:8" ht="18.75" customHeight="1" thickBot="1">
      <c r="A13" s="57" t="s">
        <v>19533</v>
      </c>
      <c r="B13" s="57" t="s">
        <v>10</v>
      </c>
      <c r="C13" s="57" t="s">
        <v>19532</v>
      </c>
      <c r="D13" s="57" t="s">
        <v>19531</v>
      </c>
      <c r="E13" s="57" t="s">
        <v>19530</v>
      </c>
      <c r="F13" s="57" t="s">
        <v>13167</v>
      </c>
      <c r="G13" s="57" t="s">
        <v>483</v>
      </c>
      <c r="H13" s="57" t="s">
        <v>13166</v>
      </c>
    </row>
    <row r="14" spans="1:8" ht="18.75" customHeight="1" thickBot="1">
      <c r="A14" s="57" t="s">
        <v>3715</v>
      </c>
      <c r="B14" s="57" t="s">
        <v>10</v>
      </c>
      <c r="C14" s="57" t="s">
        <v>13240</v>
      </c>
      <c r="D14" s="57" t="s">
        <v>13506</v>
      </c>
      <c r="E14" s="57" t="s">
        <v>19529</v>
      </c>
      <c r="F14" s="57" t="s">
        <v>6185</v>
      </c>
      <c r="G14" s="57" t="s">
        <v>688</v>
      </c>
      <c r="H14" s="57" t="s">
        <v>13186</v>
      </c>
    </row>
    <row r="15" spans="1:8" ht="18.75" customHeight="1" thickBot="1">
      <c r="A15" s="57" t="s">
        <v>19528</v>
      </c>
      <c r="B15" s="57" t="s">
        <v>13922</v>
      </c>
      <c r="C15" s="57" t="s">
        <v>19527</v>
      </c>
      <c r="D15" s="57" t="s">
        <v>19526</v>
      </c>
      <c r="E15" s="57" t="s">
        <v>19525</v>
      </c>
      <c r="F15" s="57" t="s">
        <v>6185</v>
      </c>
      <c r="G15" s="57" t="s">
        <v>572</v>
      </c>
      <c r="H15" s="57" t="s">
        <v>13186</v>
      </c>
    </row>
    <row r="16" spans="1:8" ht="18.75" customHeight="1" thickBot="1">
      <c r="A16" s="57" t="s">
        <v>3560</v>
      </c>
      <c r="B16" s="57" t="s">
        <v>10</v>
      </c>
      <c r="C16" s="57" t="s">
        <v>13921</v>
      </c>
      <c r="D16" s="57" t="s">
        <v>13475</v>
      </c>
      <c r="E16" s="57" t="s">
        <v>19524</v>
      </c>
      <c r="F16" s="57" t="s">
        <v>6185</v>
      </c>
      <c r="G16" s="57" t="s">
        <v>1565</v>
      </c>
      <c r="H16" s="57" t="s">
        <v>13186</v>
      </c>
    </row>
    <row r="17" spans="1:8" ht="18.75" customHeight="1" thickBot="1">
      <c r="A17" s="57" t="s">
        <v>19523</v>
      </c>
      <c r="B17" s="57" t="s">
        <v>10</v>
      </c>
      <c r="C17" s="57" t="s">
        <v>19522</v>
      </c>
      <c r="D17" s="57" t="s">
        <v>13433</v>
      </c>
      <c r="E17" s="57" t="s">
        <v>19521</v>
      </c>
      <c r="F17" s="57" t="s">
        <v>15096</v>
      </c>
      <c r="G17" s="57" t="s">
        <v>388</v>
      </c>
      <c r="H17" s="57" t="s">
        <v>13200</v>
      </c>
    </row>
    <row r="18" spans="1:8" ht="18.75" customHeight="1" thickBot="1">
      <c r="A18" s="57" t="s">
        <v>19520</v>
      </c>
      <c r="B18" s="57" t="s">
        <v>10</v>
      </c>
      <c r="C18" s="57" t="s">
        <v>19519</v>
      </c>
      <c r="D18" s="57" t="s">
        <v>14713</v>
      </c>
      <c r="E18" s="57" t="s">
        <v>19518</v>
      </c>
      <c r="F18" s="57" t="s">
        <v>15096</v>
      </c>
      <c r="G18" s="57" t="s">
        <v>388</v>
      </c>
      <c r="H18" s="57" t="s">
        <v>13200</v>
      </c>
    </row>
    <row r="19" spans="1:8" ht="18.75" customHeight="1" thickBot="1">
      <c r="A19" s="57" t="s">
        <v>19517</v>
      </c>
      <c r="B19" s="57" t="s">
        <v>10</v>
      </c>
      <c r="C19" s="57" t="s">
        <v>19514</v>
      </c>
      <c r="D19" s="57" t="s">
        <v>19516</v>
      </c>
      <c r="E19" s="57" t="s">
        <v>19515</v>
      </c>
      <c r="F19" s="57" t="s">
        <v>15547</v>
      </c>
      <c r="G19" s="57" t="s">
        <v>388</v>
      </c>
      <c r="H19" s="57" t="s">
        <v>13200</v>
      </c>
    </row>
    <row r="20" spans="1:8" ht="18.75" customHeight="1" thickBot="1">
      <c r="A20" s="57" t="s">
        <v>2408</v>
      </c>
      <c r="B20" s="57" t="s">
        <v>10</v>
      </c>
      <c r="C20" s="57" t="s">
        <v>19514</v>
      </c>
      <c r="D20" s="57" t="s">
        <v>19513</v>
      </c>
      <c r="E20" s="57" t="s">
        <v>19512</v>
      </c>
      <c r="F20" s="57" t="s">
        <v>6185</v>
      </c>
      <c r="G20" s="57" t="s">
        <v>688</v>
      </c>
      <c r="H20" s="57" t="s">
        <v>13186</v>
      </c>
    </row>
    <row r="21" spans="1:8" ht="18.75" customHeight="1" thickBot="1">
      <c r="A21" s="57" t="s">
        <v>3871</v>
      </c>
      <c r="B21" s="57" t="s">
        <v>10</v>
      </c>
      <c r="C21" s="57" t="s">
        <v>13532</v>
      </c>
      <c r="D21" s="57" t="s">
        <v>13616</v>
      </c>
      <c r="E21" s="57" t="s">
        <v>5233</v>
      </c>
      <c r="F21" s="57" t="s">
        <v>6553</v>
      </c>
      <c r="G21" s="57" t="s">
        <v>1044</v>
      </c>
      <c r="H21" s="57" t="s">
        <v>13186</v>
      </c>
    </row>
    <row r="22" spans="1:8" ht="18.75" customHeight="1" thickBot="1">
      <c r="A22" s="57" t="s">
        <v>19511</v>
      </c>
      <c r="B22" s="57" t="s">
        <v>10</v>
      </c>
      <c r="C22" s="57" t="s">
        <v>5194</v>
      </c>
      <c r="D22" s="57" t="s">
        <v>13433</v>
      </c>
      <c r="E22" s="57" t="s">
        <v>5770</v>
      </c>
      <c r="F22" s="57" t="s">
        <v>13292</v>
      </c>
      <c r="G22" s="57" t="s">
        <v>400</v>
      </c>
      <c r="H22" s="57" t="s">
        <v>13291</v>
      </c>
    </row>
    <row r="23" spans="1:8" ht="18.75" customHeight="1" thickBot="1">
      <c r="A23" s="57" t="s">
        <v>19510</v>
      </c>
      <c r="B23" s="57" t="s">
        <v>10</v>
      </c>
      <c r="C23" s="57" t="s">
        <v>19509</v>
      </c>
      <c r="D23" s="57" t="s">
        <v>19508</v>
      </c>
      <c r="E23" s="57" t="s">
        <v>19507</v>
      </c>
      <c r="F23" s="57" t="s">
        <v>13201</v>
      </c>
      <c r="G23" s="57" t="s">
        <v>388</v>
      </c>
      <c r="H23" s="57" t="s">
        <v>13200</v>
      </c>
    </row>
    <row r="24" spans="1:8" ht="18.75" customHeight="1" thickBot="1">
      <c r="A24" s="57" t="s">
        <v>3886</v>
      </c>
      <c r="B24" s="57" t="s">
        <v>10</v>
      </c>
      <c r="C24" s="57" t="s">
        <v>19506</v>
      </c>
      <c r="D24" s="57" t="s">
        <v>19505</v>
      </c>
      <c r="E24" s="57" t="s">
        <v>19504</v>
      </c>
      <c r="F24" s="57" t="s">
        <v>6553</v>
      </c>
      <c r="G24" s="57" t="s">
        <v>1817</v>
      </c>
      <c r="H24" s="57" t="s">
        <v>13186</v>
      </c>
    </row>
    <row r="25" spans="1:8" ht="18.75" customHeight="1" thickBot="1">
      <c r="A25" s="57" t="s">
        <v>19503</v>
      </c>
      <c r="B25" s="57" t="s">
        <v>10</v>
      </c>
      <c r="C25" s="57" t="s">
        <v>13560</v>
      </c>
      <c r="D25" s="57" t="s">
        <v>15544</v>
      </c>
      <c r="E25" s="57" t="s">
        <v>19502</v>
      </c>
      <c r="F25" s="57" t="s">
        <v>13167</v>
      </c>
      <c r="G25" s="57" t="s">
        <v>1817</v>
      </c>
      <c r="H25" s="57" t="s">
        <v>13166</v>
      </c>
    </row>
    <row r="26" spans="1:8" ht="18.75" customHeight="1" thickBot="1">
      <c r="A26" s="57" t="s">
        <v>3555</v>
      </c>
      <c r="B26" s="57" t="s">
        <v>10</v>
      </c>
      <c r="C26" s="57" t="s">
        <v>16848</v>
      </c>
      <c r="D26" s="57" t="s">
        <v>14070</v>
      </c>
      <c r="E26" s="57" t="s">
        <v>19501</v>
      </c>
      <c r="F26" s="57" t="s">
        <v>6185</v>
      </c>
      <c r="G26" s="57" t="s">
        <v>275</v>
      </c>
      <c r="H26" s="57" t="s">
        <v>13186</v>
      </c>
    </row>
    <row r="27" spans="1:8" ht="18.75" customHeight="1" thickBot="1">
      <c r="A27" s="57" t="s">
        <v>19500</v>
      </c>
      <c r="B27" s="57" t="s">
        <v>10</v>
      </c>
      <c r="C27" s="57" t="s">
        <v>19499</v>
      </c>
      <c r="D27" s="57" t="s">
        <v>18064</v>
      </c>
      <c r="E27" s="57" t="s">
        <v>19498</v>
      </c>
      <c r="F27" s="57" t="s">
        <v>13523</v>
      </c>
      <c r="G27" s="57" t="s">
        <v>13646</v>
      </c>
      <c r="H27" s="57" t="s">
        <v>13522</v>
      </c>
    </row>
    <row r="28" spans="1:8" ht="18.75" customHeight="1" thickBot="1">
      <c r="A28" s="57" t="s">
        <v>19497</v>
      </c>
      <c r="B28" s="57" t="s">
        <v>10</v>
      </c>
      <c r="C28" s="57" t="s">
        <v>19496</v>
      </c>
      <c r="D28" s="57" t="s">
        <v>14713</v>
      </c>
      <c r="E28" s="57" t="s">
        <v>19495</v>
      </c>
      <c r="F28" s="57" t="s">
        <v>19494</v>
      </c>
      <c r="G28" s="57" t="s">
        <v>13646</v>
      </c>
      <c r="H28" s="57" t="s">
        <v>14276</v>
      </c>
    </row>
    <row r="29" spans="1:8" ht="18.75" customHeight="1" thickBot="1">
      <c r="A29" s="57" t="s">
        <v>2126</v>
      </c>
      <c r="B29" s="57" t="s">
        <v>10</v>
      </c>
      <c r="C29" s="57" t="s">
        <v>19493</v>
      </c>
      <c r="D29" s="57" t="s">
        <v>14078</v>
      </c>
      <c r="E29" s="57" t="s">
        <v>19492</v>
      </c>
      <c r="F29" s="57" t="s">
        <v>6185</v>
      </c>
      <c r="G29" s="57" t="s">
        <v>382</v>
      </c>
      <c r="H29" s="57" t="s">
        <v>13186</v>
      </c>
    </row>
    <row r="30" spans="1:8" ht="18.75" customHeight="1" thickBot="1">
      <c r="A30" s="57" t="s">
        <v>4074</v>
      </c>
      <c r="B30" s="57" t="s">
        <v>10</v>
      </c>
      <c r="C30" s="57" t="s">
        <v>18619</v>
      </c>
      <c r="D30" s="57" t="s">
        <v>13967</v>
      </c>
      <c r="E30" s="57" t="s">
        <v>19491</v>
      </c>
      <c r="F30" s="57" t="s">
        <v>6185</v>
      </c>
      <c r="G30" s="57" t="s">
        <v>292</v>
      </c>
      <c r="H30" s="57" t="s">
        <v>13186</v>
      </c>
    </row>
    <row r="31" spans="1:8" ht="18.75" customHeight="1" thickBot="1">
      <c r="A31" s="57" t="s">
        <v>19490</v>
      </c>
      <c r="B31" s="57" t="s">
        <v>10</v>
      </c>
      <c r="C31" s="57" t="s">
        <v>19489</v>
      </c>
      <c r="D31" s="57" t="s">
        <v>19488</v>
      </c>
      <c r="E31" s="57" t="s">
        <v>19487</v>
      </c>
      <c r="F31" s="57" t="s">
        <v>19486</v>
      </c>
      <c r="G31" s="57" t="s">
        <v>13495</v>
      </c>
      <c r="H31" s="57" t="s">
        <v>15170</v>
      </c>
    </row>
    <row r="32" spans="1:8" ht="18.75" customHeight="1" thickBot="1">
      <c r="A32" s="57" t="s">
        <v>19485</v>
      </c>
      <c r="B32" s="57" t="s">
        <v>10</v>
      </c>
      <c r="C32" s="57" t="s">
        <v>13285</v>
      </c>
      <c r="D32" s="57" t="s">
        <v>16651</v>
      </c>
      <c r="E32" s="57" t="s">
        <v>19484</v>
      </c>
      <c r="F32" s="57" t="s">
        <v>14715</v>
      </c>
      <c r="G32" s="57" t="s">
        <v>13646</v>
      </c>
      <c r="H32" s="57" t="s">
        <v>13912</v>
      </c>
    </row>
    <row r="33" spans="1:8" ht="18.75" customHeight="1" thickBot="1">
      <c r="A33" s="57" t="s">
        <v>19483</v>
      </c>
      <c r="B33" s="57" t="s">
        <v>10</v>
      </c>
      <c r="C33" s="57" t="s">
        <v>19482</v>
      </c>
      <c r="D33" s="57" t="s">
        <v>15205</v>
      </c>
      <c r="E33" s="57" t="s">
        <v>19481</v>
      </c>
      <c r="F33" s="57" t="s">
        <v>13167</v>
      </c>
      <c r="G33" s="57" t="s">
        <v>18183</v>
      </c>
      <c r="H33" s="57" t="s">
        <v>13327</v>
      </c>
    </row>
    <row r="34" spans="1:8" ht="18.75" customHeight="1" thickBot="1">
      <c r="A34" s="57" t="s">
        <v>19480</v>
      </c>
      <c r="B34" s="57" t="s">
        <v>10</v>
      </c>
      <c r="C34" s="57" t="s">
        <v>13317</v>
      </c>
      <c r="D34" s="57" t="s">
        <v>13612</v>
      </c>
      <c r="E34" s="57" t="s">
        <v>5118</v>
      </c>
      <c r="F34" s="57" t="s">
        <v>13292</v>
      </c>
      <c r="G34" s="57" t="s">
        <v>32</v>
      </c>
      <c r="H34" s="57" t="s">
        <v>13291</v>
      </c>
    </row>
    <row r="35" spans="1:8" ht="18.75" customHeight="1" thickBot="1">
      <c r="A35" s="57" t="s">
        <v>3545</v>
      </c>
      <c r="B35" s="57" t="s">
        <v>10</v>
      </c>
      <c r="C35" s="57" t="s">
        <v>19479</v>
      </c>
      <c r="D35" s="57" t="s">
        <v>14134</v>
      </c>
      <c r="E35" s="57" t="s">
        <v>19478</v>
      </c>
      <c r="F35" s="57" t="s">
        <v>6185</v>
      </c>
      <c r="G35" s="57" t="s">
        <v>102</v>
      </c>
      <c r="H35" s="57" t="s">
        <v>13186</v>
      </c>
    </row>
    <row r="36" spans="1:8" ht="18.75" customHeight="1" thickBot="1">
      <c r="A36" s="57" t="s">
        <v>19477</v>
      </c>
      <c r="B36" s="57" t="s">
        <v>10</v>
      </c>
      <c r="C36" s="57" t="s">
        <v>19476</v>
      </c>
      <c r="D36" s="57" t="s">
        <v>17028</v>
      </c>
      <c r="E36" s="57" t="s">
        <v>19475</v>
      </c>
      <c r="F36" s="57" t="s">
        <v>6185</v>
      </c>
      <c r="G36" s="57" t="s">
        <v>2839</v>
      </c>
      <c r="H36" s="57" t="s">
        <v>13186</v>
      </c>
    </row>
    <row r="37" spans="1:8" ht="18.75" customHeight="1" thickBot="1">
      <c r="A37" s="57" t="s">
        <v>2841</v>
      </c>
      <c r="B37" s="57" t="s">
        <v>10</v>
      </c>
      <c r="C37" s="57" t="s">
        <v>19474</v>
      </c>
      <c r="D37" s="57" t="s">
        <v>13345</v>
      </c>
      <c r="E37" s="57" t="s">
        <v>19473</v>
      </c>
      <c r="F37" s="57" t="s">
        <v>6185</v>
      </c>
      <c r="G37" s="57" t="s">
        <v>2839</v>
      </c>
      <c r="H37" s="57" t="s">
        <v>13186</v>
      </c>
    </row>
    <row r="38" spans="1:8" ht="18.75" customHeight="1" thickBot="1">
      <c r="A38" s="57" t="s">
        <v>4171</v>
      </c>
      <c r="B38" s="57" t="s">
        <v>10</v>
      </c>
      <c r="C38" s="57" t="s">
        <v>19472</v>
      </c>
      <c r="D38" s="57" t="s">
        <v>13345</v>
      </c>
      <c r="E38" s="57" t="s">
        <v>19471</v>
      </c>
      <c r="F38" s="57" t="s">
        <v>6185</v>
      </c>
      <c r="G38" s="57" t="s">
        <v>32</v>
      </c>
      <c r="H38" s="57" t="s">
        <v>13186</v>
      </c>
    </row>
    <row r="39" spans="1:8" ht="18.75" customHeight="1" thickBot="1">
      <c r="A39" s="57" t="s">
        <v>19470</v>
      </c>
      <c r="B39" s="57" t="s">
        <v>10</v>
      </c>
      <c r="C39" s="57" t="s">
        <v>14879</v>
      </c>
      <c r="D39" s="57" t="s">
        <v>13223</v>
      </c>
      <c r="E39" s="57" t="s">
        <v>19469</v>
      </c>
      <c r="F39" s="57" t="s">
        <v>6185</v>
      </c>
      <c r="G39" s="57" t="s">
        <v>388</v>
      </c>
      <c r="H39" s="57" t="s">
        <v>13186</v>
      </c>
    </row>
    <row r="40" spans="1:8" ht="18.75" customHeight="1" thickBot="1">
      <c r="A40" s="57" t="s">
        <v>19468</v>
      </c>
      <c r="B40" s="57" t="s">
        <v>10</v>
      </c>
      <c r="C40" s="57" t="s">
        <v>19402</v>
      </c>
      <c r="D40" s="57" t="s">
        <v>19467</v>
      </c>
      <c r="E40" s="57" t="s">
        <v>19466</v>
      </c>
      <c r="F40" s="57" t="s">
        <v>13181</v>
      </c>
      <c r="G40" s="57" t="s">
        <v>977</v>
      </c>
      <c r="H40" s="57" t="s">
        <v>13180</v>
      </c>
    </row>
    <row r="41" spans="1:8" ht="18.75" customHeight="1" thickBot="1">
      <c r="A41" s="57" t="s">
        <v>19465</v>
      </c>
      <c r="B41" s="57" t="s">
        <v>10</v>
      </c>
      <c r="C41" s="57" t="s">
        <v>19464</v>
      </c>
      <c r="D41" s="57" t="s">
        <v>19463</v>
      </c>
      <c r="E41" s="57" t="s">
        <v>19462</v>
      </c>
      <c r="F41" s="57" t="s">
        <v>19461</v>
      </c>
      <c r="G41" s="57" t="s">
        <v>1205</v>
      </c>
      <c r="H41" s="57" t="s">
        <v>15289</v>
      </c>
    </row>
    <row r="42" spans="1:8" ht="18.75" customHeight="1" thickBot="1">
      <c r="A42" s="57" t="s">
        <v>19460</v>
      </c>
      <c r="B42" s="57" t="s">
        <v>10</v>
      </c>
      <c r="C42" s="57" t="s">
        <v>19459</v>
      </c>
      <c r="D42" s="57" t="s">
        <v>13826</v>
      </c>
      <c r="E42" s="57" t="s">
        <v>19458</v>
      </c>
      <c r="F42" s="57" t="s">
        <v>6185</v>
      </c>
      <c r="G42" s="57" t="s">
        <v>150</v>
      </c>
      <c r="H42" s="57" t="s">
        <v>13186</v>
      </c>
    </row>
    <row r="43" spans="1:8" ht="18.75" customHeight="1" thickBot="1">
      <c r="A43" s="57" t="s">
        <v>19457</v>
      </c>
      <c r="B43" s="57" t="s">
        <v>10</v>
      </c>
      <c r="C43" s="57" t="s">
        <v>19456</v>
      </c>
      <c r="D43" s="57" t="s">
        <v>15000</v>
      </c>
      <c r="E43" s="57" t="s">
        <v>19455</v>
      </c>
      <c r="F43" s="57" t="s">
        <v>13201</v>
      </c>
      <c r="G43" s="57" t="s">
        <v>388</v>
      </c>
      <c r="H43" s="57" t="s">
        <v>13200</v>
      </c>
    </row>
    <row r="44" spans="1:8" ht="18.75" customHeight="1" thickBot="1">
      <c r="A44" s="57" t="s">
        <v>5034</v>
      </c>
      <c r="B44" s="57" t="s">
        <v>10</v>
      </c>
      <c r="C44" s="57" t="s">
        <v>19454</v>
      </c>
      <c r="D44" s="57" t="s">
        <v>14347</v>
      </c>
      <c r="E44" s="57" t="s">
        <v>19453</v>
      </c>
      <c r="F44" s="57" t="s">
        <v>6185</v>
      </c>
      <c r="G44" s="57" t="s">
        <v>39</v>
      </c>
      <c r="H44" s="57" t="s">
        <v>13186</v>
      </c>
    </row>
    <row r="45" spans="1:8" ht="18.75" customHeight="1" thickBot="1">
      <c r="A45" s="57" t="s">
        <v>19452</v>
      </c>
      <c r="B45" s="57" t="s">
        <v>10</v>
      </c>
      <c r="C45" s="57" t="s">
        <v>19451</v>
      </c>
      <c r="D45" s="57" t="s">
        <v>13960</v>
      </c>
      <c r="E45" s="57" t="s">
        <v>19450</v>
      </c>
      <c r="F45" s="57" t="s">
        <v>19449</v>
      </c>
      <c r="G45" s="57" t="s">
        <v>13215</v>
      </c>
      <c r="H45" s="57" t="s">
        <v>13751</v>
      </c>
    </row>
    <row r="46" spans="1:8" ht="18.75" customHeight="1" thickBot="1">
      <c r="A46" s="57" t="s">
        <v>19448</v>
      </c>
      <c r="B46" s="57" t="s">
        <v>10</v>
      </c>
      <c r="C46" s="57" t="s">
        <v>19447</v>
      </c>
      <c r="D46" s="57" t="s">
        <v>14702</v>
      </c>
      <c r="E46" s="57" t="s">
        <v>19446</v>
      </c>
      <c r="F46" s="57" t="s">
        <v>13201</v>
      </c>
      <c r="G46" s="57" t="s">
        <v>1678</v>
      </c>
      <c r="H46" s="57" t="s">
        <v>13200</v>
      </c>
    </row>
    <row r="47" spans="1:8" ht="18.75" customHeight="1" thickBot="1">
      <c r="A47" s="57" t="s">
        <v>2804</v>
      </c>
      <c r="B47" s="57" t="s">
        <v>10</v>
      </c>
      <c r="C47" s="57" t="s">
        <v>14357</v>
      </c>
      <c r="D47" s="57" t="s">
        <v>14180</v>
      </c>
      <c r="E47" s="57" t="s">
        <v>19445</v>
      </c>
      <c r="F47" s="57" t="s">
        <v>13167</v>
      </c>
      <c r="G47" s="57" t="s">
        <v>382</v>
      </c>
      <c r="H47" s="57" t="s">
        <v>13166</v>
      </c>
    </row>
    <row r="48" spans="1:8" ht="18.75" customHeight="1" thickBot="1">
      <c r="A48" s="57" t="s">
        <v>1716</v>
      </c>
      <c r="B48" s="57" t="s">
        <v>10</v>
      </c>
      <c r="C48" s="57" t="s">
        <v>13416</v>
      </c>
      <c r="D48" s="57" t="s">
        <v>13298</v>
      </c>
      <c r="E48" s="57" t="s">
        <v>19444</v>
      </c>
      <c r="F48" s="57" t="s">
        <v>6553</v>
      </c>
      <c r="G48" s="57" t="s">
        <v>32</v>
      </c>
      <c r="H48" s="57" t="s">
        <v>13186</v>
      </c>
    </row>
    <row r="49" spans="1:8" ht="18.75" customHeight="1" thickBot="1">
      <c r="A49" s="57" t="s">
        <v>4832</v>
      </c>
      <c r="B49" s="57" t="s">
        <v>10</v>
      </c>
      <c r="C49" s="57" t="s">
        <v>19443</v>
      </c>
      <c r="D49" s="57" t="s">
        <v>13960</v>
      </c>
      <c r="E49" s="57" t="s">
        <v>19442</v>
      </c>
      <c r="F49" s="57" t="s">
        <v>6185</v>
      </c>
      <c r="G49" s="57" t="s">
        <v>534</v>
      </c>
      <c r="H49" s="57" t="s">
        <v>13186</v>
      </c>
    </row>
    <row r="50" spans="1:8" ht="18.75" customHeight="1" thickBot="1">
      <c r="A50" s="57" t="s">
        <v>2675</v>
      </c>
      <c r="B50" s="57" t="s">
        <v>10</v>
      </c>
      <c r="C50" s="57" t="s">
        <v>19441</v>
      </c>
      <c r="D50" s="57" t="s">
        <v>15038</v>
      </c>
      <c r="E50" s="57" t="s">
        <v>19440</v>
      </c>
      <c r="F50" s="57" t="s">
        <v>6553</v>
      </c>
      <c r="G50" s="57" t="s">
        <v>534</v>
      </c>
      <c r="H50" s="57" t="s">
        <v>13186</v>
      </c>
    </row>
    <row r="51" spans="1:8" ht="18.75" customHeight="1" thickBot="1">
      <c r="A51" s="57" t="s">
        <v>19439</v>
      </c>
      <c r="B51" s="57" t="s">
        <v>10</v>
      </c>
      <c r="C51" s="57" t="s">
        <v>18670</v>
      </c>
      <c r="D51" s="57" t="s">
        <v>14635</v>
      </c>
      <c r="E51" s="57" t="s">
        <v>19438</v>
      </c>
      <c r="F51" s="57" t="s">
        <v>19437</v>
      </c>
      <c r="G51" s="57" t="s">
        <v>1205</v>
      </c>
      <c r="H51" s="57" t="s">
        <v>16949</v>
      </c>
    </row>
    <row r="52" spans="1:8" ht="18.75" customHeight="1" thickBot="1">
      <c r="A52" s="57" t="s">
        <v>2353</v>
      </c>
      <c r="B52" s="57" t="s">
        <v>10</v>
      </c>
      <c r="C52" s="57" t="s">
        <v>14234</v>
      </c>
      <c r="D52" s="57" t="s">
        <v>17161</v>
      </c>
      <c r="E52" s="57" t="s">
        <v>19436</v>
      </c>
      <c r="F52" s="57" t="s">
        <v>6185</v>
      </c>
      <c r="G52" s="57" t="s">
        <v>286</v>
      </c>
      <c r="H52" s="57" t="s">
        <v>13186</v>
      </c>
    </row>
    <row r="53" spans="1:8" ht="18.75" customHeight="1" thickBot="1">
      <c r="A53" s="57" t="s">
        <v>19435</v>
      </c>
      <c r="B53" s="57" t="s">
        <v>10</v>
      </c>
      <c r="C53" s="57" t="s">
        <v>19434</v>
      </c>
      <c r="D53" s="57" t="s">
        <v>14982</v>
      </c>
      <c r="E53" s="57" t="s">
        <v>19433</v>
      </c>
      <c r="F53" s="57" t="s">
        <v>13523</v>
      </c>
      <c r="G53" s="57" t="s">
        <v>13495</v>
      </c>
      <c r="H53" s="57" t="s">
        <v>13522</v>
      </c>
    </row>
    <row r="54" spans="1:8" ht="18.75" customHeight="1" thickBot="1">
      <c r="A54" s="57" t="s">
        <v>19432</v>
      </c>
      <c r="B54" s="57" t="s">
        <v>10</v>
      </c>
      <c r="C54" s="57" t="s">
        <v>17981</v>
      </c>
      <c r="D54" s="57" t="s">
        <v>15446</v>
      </c>
      <c r="E54" s="57" t="s">
        <v>19431</v>
      </c>
      <c r="F54" s="57" t="s">
        <v>6185</v>
      </c>
      <c r="G54" s="57" t="s">
        <v>3381</v>
      </c>
      <c r="H54" s="57" t="s">
        <v>13186</v>
      </c>
    </row>
    <row r="55" spans="1:8" ht="18.75" customHeight="1" thickBot="1">
      <c r="A55" s="57" t="s">
        <v>3730</v>
      </c>
      <c r="B55" s="57" t="s">
        <v>10</v>
      </c>
      <c r="C55" s="57" t="s">
        <v>19430</v>
      </c>
      <c r="D55" s="57" t="s">
        <v>19429</v>
      </c>
      <c r="E55" s="57" t="s">
        <v>19428</v>
      </c>
      <c r="F55" s="57" t="s">
        <v>6185</v>
      </c>
      <c r="G55" s="57" t="s">
        <v>298</v>
      </c>
      <c r="H55" s="57" t="s">
        <v>13186</v>
      </c>
    </row>
    <row r="56" spans="1:8" ht="18.75" customHeight="1" thickBot="1">
      <c r="A56" s="57" t="s">
        <v>2710</v>
      </c>
      <c r="B56" s="57" t="s">
        <v>10</v>
      </c>
      <c r="C56" s="57" t="s">
        <v>19427</v>
      </c>
      <c r="D56" s="57" t="s">
        <v>19426</v>
      </c>
      <c r="E56" s="57" t="s">
        <v>19425</v>
      </c>
      <c r="F56" s="57" t="s">
        <v>6185</v>
      </c>
      <c r="G56" s="57" t="s">
        <v>298</v>
      </c>
      <c r="H56" s="57" t="s">
        <v>13186</v>
      </c>
    </row>
    <row r="57" spans="1:8" ht="18.75" customHeight="1" thickBot="1">
      <c r="A57" s="57" t="s">
        <v>2048</v>
      </c>
      <c r="B57" s="57" t="s">
        <v>10</v>
      </c>
      <c r="C57" s="57" t="s">
        <v>14280</v>
      </c>
      <c r="D57" s="57" t="s">
        <v>13612</v>
      </c>
      <c r="E57" s="57" t="s">
        <v>19424</v>
      </c>
      <c r="F57" s="57" t="s">
        <v>6185</v>
      </c>
      <c r="G57" s="57" t="s">
        <v>400</v>
      </c>
      <c r="H57" s="57" t="s">
        <v>13186</v>
      </c>
    </row>
    <row r="58" spans="1:8" ht="18.75" customHeight="1" thickBot="1">
      <c r="A58" s="57" t="s">
        <v>19423</v>
      </c>
      <c r="B58" s="57" t="s">
        <v>10</v>
      </c>
      <c r="C58" s="57" t="s">
        <v>19422</v>
      </c>
      <c r="D58" s="57" t="s">
        <v>19421</v>
      </c>
      <c r="E58" s="57" t="s">
        <v>19420</v>
      </c>
      <c r="F58" s="57" t="s">
        <v>19419</v>
      </c>
      <c r="G58" s="57" t="s">
        <v>13495</v>
      </c>
      <c r="H58" s="57" t="s">
        <v>15170</v>
      </c>
    </row>
    <row r="59" spans="1:8" ht="18.75" customHeight="1" thickBot="1">
      <c r="A59" s="57" t="s">
        <v>557</v>
      </c>
      <c r="B59" s="57" t="s">
        <v>10</v>
      </c>
      <c r="C59" s="57" t="s">
        <v>19418</v>
      </c>
      <c r="D59" s="57" t="s">
        <v>13542</v>
      </c>
      <c r="E59" s="57" t="s">
        <v>19417</v>
      </c>
      <c r="F59" s="57" t="s">
        <v>6553</v>
      </c>
      <c r="G59" s="57" t="s">
        <v>555</v>
      </c>
      <c r="H59" s="57" t="s">
        <v>13186</v>
      </c>
    </row>
    <row r="60" spans="1:8" ht="18.75" customHeight="1" thickBot="1">
      <c r="A60" s="57" t="s">
        <v>1240</v>
      </c>
      <c r="B60" s="57" t="s">
        <v>10</v>
      </c>
      <c r="C60" s="57" t="s">
        <v>14234</v>
      </c>
      <c r="D60" s="57" t="s">
        <v>19416</v>
      </c>
      <c r="E60" s="57" t="s">
        <v>19415</v>
      </c>
      <c r="F60" s="57" t="s">
        <v>6553</v>
      </c>
      <c r="G60" s="57" t="s">
        <v>1006</v>
      </c>
      <c r="H60" s="57" t="s">
        <v>13186</v>
      </c>
    </row>
    <row r="61" spans="1:8" ht="18.75" customHeight="1" thickBot="1">
      <c r="A61" s="57" t="s">
        <v>19414</v>
      </c>
      <c r="B61" s="57" t="s">
        <v>10</v>
      </c>
      <c r="C61" s="57" t="s">
        <v>13383</v>
      </c>
      <c r="D61" s="57" t="s">
        <v>14635</v>
      </c>
      <c r="E61" s="57" t="s">
        <v>19413</v>
      </c>
      <c r="F61" s="57" t="s">
        <v>15136</v>
      </c>
      <c r="G61" s="57" t="s">
        <v>13646</v>
      </c>
      <c r="H61" s="57" t="s">
        <v>13327</v>
      </c>
    </row>
    <row r="62" spans="1:8" ht="18.75" customHeight="1" thickBot="1">
      <c r="A62" s="57" t="s">
        <v>19412</v>
      </c>
      <c r="B62" s="57" t="s">
        <v>10</v>
      </c>
      <c r="C62" s="57" t="s">
        <v>15345</v>
      </c>
      <c r="D62" s="57" t="s">
        <v>13502</v>
      </c>
      <c r="E62" s="57" t="s">
        <v>19411</v>
      </c>
      <c r="F62" s="57" t="s">
        <v>14373</v>
      </c>
      <c r="G62" s="57" t="s">
        <v>292</v>
      </c>
      <c r="H62" s="57" t="s">
        <v>14372</v>
      </c>
    </row>
    <row r="63" spans="1:8" ht="18.75" customHeight="1" thickBot="1">
      <c r="A63" s="57" t="s">
        <v>19410</v>
      </c>
      <c r="B63" s="57" t="s">
        <v>10</v>
      </c>
      <c r="C63" s="57" t="s">
        <v>19409</v>
      </c>
      <c r="D63" s="57" t="s">
        <v>19408</v>
      </c>
      <c r="E63" s="57" t="s">
        <v>19407</v>
      </c>
      <c r="F63" s="57" t="s">
        <v>13181</v>
      </c>
      <c r="G63" s="57" t="s">
        <v>483</v>
      </c>
      <c r="H63" s="57" t="s">
        <v>13180</v>
      </c>
    </row>
    <row r="64" spans="1:8" ht="18.75" customHeight="1" thickBot="1">
      <c r="A64" s="57" t="s">
        <v>19406</v>
      </c>
      <c r="B64" s="57" t="s">
        <v>10</v>
      </c>
      <c r="C64" s="57" t="s">
        <v>19405</v>
      </c>
      <c r="D64" s="57" t="s">
        <v>15023</v>
      </c>
      <c r="E64" s="57" t="s">
        <v>19404</v>
      </c>
      <c r="F64" s="57" t="s">
        <v>13167</v>
      </c>
      <c r="G64" s="57" t="s">
        <v>1006</v>
      </c>
      <c r="H64" s="57" t="s">
        <v>13166</v>
      </c>
    </row>
    <row r="65" spans="1:8" ht="18.75" customHeight="1" thickBot="1">
      <c r="A65" s="57" t="s">
        <v>19403</v>
      </c>
      <c r="B65" s="57" t="s">
        <v>10</v>
      </c>
      <c r="C65" s="57" t="s">
        <v>19402</v>
      </c>
      <c r="D65" s="57" t="s">
        <v>13239</v>
      </c>
      <c r="E65" s="57" t="s">
        <v>19401</v>
      </c>
      <c r="F65" s="57" t="s">
        <v>13167</v>
      </c>
      <c r="G65" s="57" t="s">
        <v>977</v>
      </c>
      <c r="H65" s="57" t="s">
        <v>13166</v>
      </c>
    </row>
    <row r="66" spans="1:8" ht="18.75" customHeight="1" thickBot="1">
      <c r="A66" s="57" t="s">
        <v>4433</v>
      </c>
      <c r="B66" s="57" t="s">
        <v>10</v>
      </c>
      <c r="C66" s="57" t="s">
        <v>13658</v>
      </c>
      <c r="D66" s="57" t="s">
        <v>13239</v>
      </c>
      <c r="E66" s="57" t="s">
        <v>19400</v>
      </c>
      <c r="F66" s="57" t="s">
        <v>13292</v>
      </c>
      <c r="G66" s="57" t="s">
        <v>219</v>
      </c>
      <c r="H66" s="57" t="s">
        <v>13291</v>
      </c>
    </row>
    <row r="67" spans="1:8" ht="18.75" customHeight="1" thickBot="1">
      <c r="A67" s="57" t="s">
        <v>19399</v>
      </c>
      <c r="B67" s="57" t="s">
        <v>10</v>
      </c>
      <c r="C67" s="57" t="s">
        <v>18725</v>
      </c>
      <c r="D67" s="57" t="s">
        <v>18699</v>
      </c>
      <c r="E67" s="57" t="s">
        <v>19398</v>
      </c>
      <c r="F67" s="57" t="s">
        <v>6553</v>
      </c>
      <c r="G67" s="57" t="s">
        <v>292</v>
      </c>
      <c r="H67" s="57" t="s">
        <v>13186</v>
      </c>
    </row>
    <row r="68" spans="1:8" ht="18.75" customHeight="1" thickBot="1">
      <c r="A68" s="57" t="s">
        <v>19397</v>
      </c>
      <c r="B68" s="57" t="s">
        <v>10</v>
      </c>
      <c r="C68" s="57" t="s">
        <v>19396</v>
      </c>
      <c r="D68" s="57" t="s">
        <v>13294</v>
      </c>
      <c r="E68" s="57" t="s">
        <v>19395</v>
      </c>
      <c r="F68" s="57" t="s">
        <v>13167</v>
      </c>
      <c r="G68" s="57" t="s">
        <v>382</v>
      </c>
      <c r="H68" s="57" t="s">
        <v>13166</v>
      </c>
    </row>
    <row r="69" spans="1:8" ht="18.75" customHeight="1" thickBot="1">
      <c r="A69" s="57" t="s">
        <v>19394</v>
      </c>
      <c r="B69" s="57" t="s">
        <v>10</v>
      </c>
      <c r="C69" s="57" t="s">
        <v>19393</v>
      </c>
      <c r="D69" s="57" t="s">
        <v>14251</v>
      </c>
      <c r="E69" s="57" t="s">
        <v>19392</v>
      </c>
      <c r="F69" s="57" t="s">
        <v>16536</v>
      </c>
      <c r="G69" s="57" t="s">
        <v>13495</v>
      </c>
      <c r="H69" s="57" t="s">
        <v>13522</v>
      </c>
    </row>
    <row r="70" spans="1:8" ht="18.75" customHeight="1" thickBot="1">
      <c r="A70" s="57" t="s">
        <v>19391</v>
      </c>
      <c r="B70" s="57" t="s">
        <v>10</v>
      </c>
      <c r="C70" s="57" t="s">
        <v>19390</v>
      </c>
      <c r="D70" s="57" t="s">
        <v>13422</v>
      </c>
      <c r="E70" s="57" t="s">
        <v>19389</v>
      </c>
      <c r="F70" s="57" t="s">
        <v>13523</v>
      </c>
      <c r="G70" s="57" t="s">
        <v>13646</v>
      </c>
      <c r="H70" s="57" t="s">
        <v>13522</v>
      </c>
    </row>
    <row r="71" spans="1:8" ht="18.75" customHeight="1" thickBot="1">
      <c r="A71" s="57" t="s">
        <v>4606</v>
      </c>
      <c r="B71" s="57" t="s">
        <v>10</v>
      </c>
      <c r="C71" s="57" t="s">
        <v>19388</v>
      </c>
      <c r="D71" s="57" t="s">
        <v>13502</v>
      </c>
      <c r="E71" s="57" t="s">
        <v>19387</v>
      </c>
      <c r="F71" s="57" t="s">
        <v>6185</v>
      </c>
      <c r="G71" s="57" t="s">
        <v>286</v>
      </c>
      <c r="H71" s="57" t="s">
        <v>13186</v>
      </c>
    </row>
    <row r="72" spans="1:8" ht="18.75" customHeight="1" thickBot="1">
      <c r="A72" s="57" t="s">
        <v>19386</v>
      </c>
      <c r="B72" s="57" t="s">
        <v>10</v>
      </c>
      <c r="C72" s="57" t="s">
        <v>19385</v>
      </c>
      <c r="D72" s="57" t="s">
        <v>15597</v>
      </c>
      <c r="E72" s="57" t="s">
        <v>19384</v>
      </c>
      <c r="F72" s="57" t="s">
        <v>6553</v>
      </c>
      <c r="G72" s="57" t="s">
        <v>316</v>
      </c>
      <c r="H72" s="57" t="s">
        <v>13186</v>
      </c>
    </row>
    <row r="73" spans="1:8" ht="18.75" customHeight="1" thickBot="1">
      <c r="A73" s="57" t="s">
        <v>19383</v>
      </c>
      <c r="B73" s="57" t="s">
        <v>10</v>
      </c>
      <c r="C73" s="57" t="s">
        <v>19382</v>
      </c>
      <c r="D73" s="57" t="s">
        <v>13239</v>
      </c>
      <c r="E73" s="57" t="s">
        <v>19381</v>
      </c>
      <c r="F73" s="57" t="s">
        <v>13918</v>
      </c>
      <c r="G73" s="57" t="s">
        <v>382</v>
      </c>
      <c r="H73" s="57" t="s">
        <v>13166</v>
      </c>
    </row>
    <row r="74" spans="1:8" ht="18.75" customHeight="1" thickBot="1">
      <c r="A74" s="57" t="s">
        <v>19380</v>
      </c>
      <c r="B74" s="57" t="s">
        <v>10</v>
      </c>
      <c r="C74" s="57" t="s">
        <v>19379</v>
      </c>
      <c r="D74" s="57" t="s">
        <v>19378</v>
      </c>
      <c r="E74" s="57" t="s">
        <v>19377</v>
      </c>
      <c r="F74" s="57" t="s">
        <v>13201</v>
      </c>
      <c r="G74" s="57" t="s">
        <v>370</v>
      </c>
      <c r="H74" s="57" t="s">
        <v>13200</v>
      </c>
    </row>
    <row r="75" spans="1:8" ht="18.75" customHeight="1" thickBot="1">
      <c r="A75" s="57" t="s">
        <v>2276</v>
      </c>
      <c r="B75" s="57" t="s">
        <v>10</v>
      </c>
      <c r="C75" s="57" t="s">
        <v>18026</v>
      </c>
      <c r="D75" s="57" t="s">
        <v>13616</v>
      </c>
      <c r="E75" s="57" t="s">
        <v>19376</v>
      </c>
      <c r="F75" s="57" t="s">
        <v>6553</v>
      </c>
      <c r="G75" s="57" t="s">
        <v>39</v>
      </c>
      <c r="H75" s="57" t="s">
        <v>13186</v>
      </c>
    </row>
    <row r="76" spans="1:8" ht="18.75" customHeight="1" thickBot="1">
      <c r="A76" s="57" t="s">
        <v>19375</v>
      </c>
      <c r="B76" s="57" t="s">
        <v>10</v>
      </c>
      <c r="C76" s="57" t="s">
        <v>19374</v>
      </c>
      <c r="D76" s="57" t="s">
        <v>16342</v>
      </c>
      <c r="E76" s="57" t="s">
        <v>19373</v>
      </c>
      <c r="F76" s="57" t="s">
        <v>13167</v>
      </c>
      <c r="G76" s="57" t="s">
        <v>1044</v>
      </c>
      <c r="H76" s="57" t="s">
        <v>13166</v>
      </c>
    </row>
    <row r="77" spans="1:8" ht="18.75" customHeight="1" thickBot="1">
      <c r="A77" s="57" t="s">
        <v>2428</v>
      </c>
      <c r="B77" s="57" t="s">
        <v>10</v>
      </c>
      <c r="C77" s="57" t="s">
        <v>14174</v>
      </c>
      <c r="D77" s="57" t="s">
        <v>14560</v>
      </c>
      <c r="E77" s="57" t="s">
        <v>19372</v>
      </c>
      <c r="F77" s="57" t="s">
        <v>14761</v>
      </c>
      <c r="G77" s="57" t="s">
        <v>1108</v>
      </c>
      <c r="H77" s="57" t="s">
        <v>13166</v>
      </c>
    </row>
    <row r="78" spans="1:8" ht="18.75" customHeight="1" thickBot="1">
      <c r="A78" s="57" t="s">
        <v>1997</v>
      </c>
      <c r="B78" s="57" t="s">
        <v>10</v>
      </c>
      <c r="C78" s="57" t="s">
        <v>19371</v>
      </c>
      <c r="D78" s="57" t="s">
        <v>19370</v>
      </c>
      <c r="E78" s="57" t="s">
        <v>19369</v>
      </c>
      <c r="F78" s="57" t="s">
        <v>13181</v>
      </c>
      <c r="G78" s="57" t="s">
        <v>298</v>
      </c>
      <c r="H78" s="57" t="s">
        <v>13180</v>
      </c>
    </row>
    <row r="79" spans="1:8" ht="18.75" customHeight="1" thickBot="1">
      <c r="A79" s="57" t="s">
        <v>19368</v>
      </c>
      <c r="B79" s="57" t="s">
        <v>10</v>
      </c>
      <c r="C79" s="57" t="s">
        <v>18320</v>
      </c>
      <c r="D79" s="57" t="s">
        <v>19367</v>
      </c>
      <c r="E79" s="57" t="s">
        <v>19366</v>
      </c>
      <c r="F79" s="57" t="s">
        <v>13181</v>
      </c>
      <c r="G79" s="57" t="s">
        <v>688</v>
      </c>
      <c r="H79" s="57" t="s">
        <v>13180</v>
      </c>
    </row>
    <row r="80" spans="1:8" ht="18.75" customHeight="1" thickBot="1">
      <c r="A80" s="57" t="s">
        <v>19365</v>
      </c>
      <c r="B80" s="57" t="s">
        <v>10</v>
      </c>
      <c r="C80" s="57" t="s">
        <v>19364</v>
      </c>
      <c r="D80" s="57" t="s">
        <v>19363</v>
      </c>
      <c r="E80" s="57" t="s">
        <v>19362</v>
      </c>
      <c r="F80" s="57" t="s">
        <v>13201</v>
      </c>
      <c r="G80" s="57" t="s">
        <v>1608</v>
      </c>
      <c r="H80" s="57" t="s">
        <v>13200</v>
      </c>
    </row>
    <row r="81" spans="1:8" ht="18.75" customHeight="1" thickBot="1">
      <c r="A81" s="57" t="s">
        <v>247</v>
      </c>
      <c r="B81" s="57" t="s">
        <v>10</v>
      </c>
      <c r="C81" s="57" t="s">
        <v>17941</v>
      </c>
      <c r="D81" s="57" t="s">
        <v>19361</v>
      </c>
      <c r="E81" s="57" t="s">
        <v>19360</v>
      </c>
      <c r="F81" s="57" t="s">
        <v>6185</v>
      </c>
      <c r="G81" s="57" t="s">
        <v>245</v>
      </c>
      <c r="H81" s="57" t="s">
        <v>13186</v>
      </c>
    </row>
    <row r="82" spans="1:8" ht="18.75" customHeight="1" thickBot="1">
      <c r="A82" s="57" t="s">
        <v>4875</v>
      </c>
      <c r="B82" s="57" t="s">
        <v>10</v>
      </c>
      <c r="C82" s="57" t="s">
        <v>19359</v>
      </c>
      <c r="D82" s="57" t="s">
        <v>19358</v>
      </c>
      <c r="E82" s="57" t="s">
        <v>19357</v>
      </c>
      <c r="F82" s="57" t="s">
        <v>6185</v>
      </c>
      <c r="G82" s="57" t="s">
        <v>245</v>
      </c>
      <c r="H82" s="57" t="s">
        <v>13186</v>
      </c>
    </row>
    <row r="83" spans="1:8" ht="18.75" customHeight="1" thickBot="1">
      <c r="A83" s="57" t="s">
        <v>19356</v>
      </c>
      <c r="B83" s="57" t="s">
        <v>10</v>
      </c>
      <c r="C83" s="57" t="s">
        <v>19355</v>
      </c>
      <c r="D83" s="57" t="s">
        <v>17548</v>
      </c>
      <c r="E83" s="57" t="s">
        <v>19354</v>
      </c>
      <c r="F83" s="57" t="s">
        <v>18484</v>
      </c>
      <c r="G83" s="57" t="s">
        <v>1205</v>
      </c>
      <c r="H83" s="57" t="s">
        <v>16949</v>
      </c>
    </row>
    <row r="84" spans="1:8" ht="18.75" customHeight="1" thickBot="1">
      <c r="A84" s="57" t="s">
        <v>2730</v>
      </c>
      <c r="B84" s="57" t="s">
        <v>10</v>
      </c>
      <c r="C84" s="57" t="s">
        <v>19353</v>
      </c>
      <c r="D84" s="57" t="s">
        <v>14347</v>
      </c>
      <c r="E84" s="57" t="s">
        <v>19352</v>
      </c>
      <c r="F84" s="57" t="s">
        <v>6185</v>
      </c>
      <c r="G84" s="57" t="s">
        <v>555</v>
      </c>
      <c r="H84" s="57" t="s">
        <v>13186</v>
      </c>
    </row>
    <row r="85" spans="1:8" ht="18.75" customHeight="1" thickBot="1">
      <c r="A85" s="57" t="s">
        <v>2022</v>
      </c>
      <c r="B85" s="57" t="s">
        <v>10</v>
      </c>
      <c r="C85" s="57" t="s">
        <v>19351</v>
      </c>
      <c r="D85" s="57" t="s">
        <v>19350</v>
      </c>
      <c r="E85" s="57" t="s">
        <v>19349</v>
      </c>
      <c r="F85" s="57" t="s">
        <v>13167</v>
      </c>
      <c r="G85" s="57" t="s">
        <v>555</v>
      </c>
      <c r="H85" s="57" t="s">
        <v>13166</v>
      </c>
    </row>
    <row r="86" spans="1:8" ht="18.75" customHeight="1" thickBot="1">
      <c r="A86" s="57" t="s">
        <v>19348</v>
      </c>
      <c r="B86" s="57" t="s">
        <v>10</v>
      </c>
      <c r="C86" s="57" t="s">
        <v>19347</v>
      </c>
      <c r="D86" s="57" t="s">
        <v>14702</v>
      </c>
      <c r="E86" s="57" t="s">
        <v>19346</v>
      </c>
      <c r="F86" s="57" t="s">
        <v>13523</v>
      </c>
      <c r="G86" s="57" t="s">
        <v>13495</v>
      </c>
      <c r="H86" s="57" t="s">
        <v>13522</v>
      </c>
    </row>
    <row r="87" spans="1:8" ht="18.75" customHeight="1" thickBot="1">
      <c r="A87" s="57" t="s">
        <v>19345</v>
      </c>
      <c r="B87" s="57" t="s">
        <v>10</v>
      </c>
      <c r="C87" s="57" t="s">
        <v>19344</v>
      </c>
      <c r="D87" s="57" t="s">
        <v>19343</v>
      </c>
      <c r="E87" s="57" t="s">
        <v>19342</v>
      </c>
      <c r="F87" s="57" t="s">
        <v>15755</v>
      </c>
      <c r="G87" s="57" t="s">
        <v>13646</v>
      </c>
      <c r="H87" s="57" t="s">
        <v>15170</v>
      </c>
    </row>
    <row r="88" spans="1:8" ht="18.75" customHeight="1" thickBot="1">
      <c r="A88" s="57" t="s">
        <v>19341</v>
      </c>
      <c r="B88" s="57" t="s">
        <v>10</v>
      </c>
      <c r="C88" s="57" t="s">
        <v>19340</v>
      </c>
      <c r="D88" s="57" t="s">
        <v>19339</v>
      </c>
      <c r="E88" s="57" t="s">
        <v>19338</v>
      </c>
      <c r="F88" s="57" t="s">
        <v>13664</v>
      </c>
      <c r="G88" s="57" t="s">
        <v>13495</v>
      </c>
      <c r="H88" s="57" t="s">
        <v>13522</v>
      </c>
    </row>
    <row r="89" spans="1:8" ht="18.75" customHeight="1" thickBot="1">
      <c r="A89" s="57" t="s">
        <v>2755</v>
      </c>
      <c r="B89" s="57" t="s">
        <v>10</v>
      </c>
      <c r="C89" s="57" t="s">
        <v>19337</v>
      </c>
      <c r="D89" s="57" t="s">
        <v>16651</v>
      </c>
      <c r="E89" s="57" t="s">
        <v>19336</v>
      </c>
      <c r="F89" s="57" t="s">
        <v>6185</v>
      </c>
      <c r="G89" s="57" t="s">
        <v>382</v>
      </c>
      <c r="H89" s="57" t="s">
        <v>13186</v>
      </c>
    </row>
    <row r="90" spans="1:8" ht="18.75" customHeight="1" thickBot="1">
      <c r="A90" s="57" t="s">
        <v>2544</v>
      </c>
      <c r="B90" s="57" t="s">
        <v>10</v>
      </c>
      <c r="C90" s="57" t="s">
        <v>19335</v>
      </c>
      <c r="D90" s="57" t="s">
        <v>14347</v>
      </c>
      <c r="E90" s="57" t="s">
        <v>19334</v>
      </c>
      <c r="F90" s="57" t="s">
        <v>16850</v>
      </c>
      <c r="G90" s="57" t="s">
        <v>1678</v>
      </c>
      <c r="H90" s="57" t="s">
        <v>13742</v>
      </c>
    </row>
    <row r="91" spans="1:8" ht="18.75" customHeight="1" thickBot="1">
      <c r="A91" s="57" t="s">
        <v>19333</v>
      </c>
      <c r="B91" s="57" t="s">
        <v>10</v>
      </c>
      <c r="C91" s="57" t="s">
        <v>13416</v>
      </c>
      <c r="D91" s="57" t="s">
        <v>15685</v>
      </c>
      <c r="E91" s="57" t="s">
        <v>19332</v>
      </c>
      <c r="F91" s="57" t="s">
        <v>18068</v>
      </c>
      <c r="G91" s="57" t="s">
        <v>13495</v>
      </c>
      <c r="H91" s="57" t="s">
        <v>13751</v>
      </c>
    </row>
    <row r="92" spans="1:8" ht="18.75" customHeight="1" thickBot="1">
      <c r="A92" s="57" t="s">
        <v>19331</v>
      </c>
      <c r="B92" s="57" t="s">
        <v>10</v>
      </c>
      <c r="C92" s="57" t="s">
        <v>19330</v>
      </c>
      <c r="D92" s="57" t="s">
        <v>19329</v>
      </c>
      <c r="E92" s="57" t="s">
        <v>19328</v>
      </c>
      <c r="F92" s="57" t="s">
        <v>16309</v>
      </c>
      <c r="G92" s="57" t="s">
        <v>13646</v>
      </c>
      <c r="H92" s="57" t="s">
        <v>13327</v>
      </c>
    </row>
    <row r="93" spans="1:8" ht="18.75" customHeight="1" thickBot="1">
      <c r="A93" s="57" t="s">
        <v>19327</v>
      </c>
      <c r="B93" s="57" t="s">
        <v>10</v>
      </c>
      <c r="C93" s="57" t="s">
        <v>19326</v>
      </c>
      <c r="D93" s="57" t="s">
        <v>13345</v>
      </c>
      <c r="E93" s="57" t="s">
        <v>19325</v>
      </c>
      <c r="F93" s="57" t="s">
        <v>19324</v>
      </c>
      <c r="G93" s="57" t="s">
        <v>13215</v>
      </c>
      <c r="H93" s="57" t="s">
        <v>13327</v>
      </c>
    </row>
    <row r="94" spans="1:8" ht="18.75" customHeight="1" thickBot="1">
      <c r="A94" s="57" t="s">
        <v>4842</v>
      </c>
      <c r="B94" s="57" t="s">
        <v>10</v>
      </c>
      <c r="C94" s="57" t="s">
        <v>15868</v>
      </c>
      <c r="D94" s="57" t="s">
        <v>13616</v>
      </c>
      <c r="E94" s="57" t="s">
        <v>19323</v>
      </c>
      <c r="F94" s="57" t="s">
        <v>6553</v>
      </c>
      <c r="G94" s="57" t="s">
        <v>599</v>
      </c>
      <c r="H94" s="57" t="s">
        <v>13186</v>
      </c>
    </row>
    <row r="95" spans="1:8" ht="18.75" customHeight="1" thickBot="1">
      <c r="A95" s="57" t="s">
        <v>19322</v>
      </c>
      <c r="B95" s="57" t="s">
        <v>10</v>
      </c>
      <c r="C95" s="57" t="s">
        <v>15065</v>
      </c>
      <c r="D95" s="57" t="s">
        <v>14713</v>
      </c>
      <c r="E95" s="57" t="s">
        <v>19321</v>
      </c>
      <c r="F95" s="57" t="s">
        <v>14373</v>
      </c>
      <c r="G95" s="57" t="s">
        <v>1678</v>
      </c>
      <c r="H95" s="57" t="s">
        <v>14372</v>
      </c>
    </row>
    <row r="96" spans="1:8" ht="18.75" customHeight="1" thickBot="1">
      <c r="A96" s="57" t="s">
        <v>57</v>
      </c>
      <c r="B96" s="57" t="s">
        <v>10</v>
      </c>
      <c r="C96" s="57" t="s">
        <v>19320</v>
      </c>
      <c r="D96" s="57" t="s">
        <v>13502</v>
      </c>
      <c r="E96" s="57" t="s">
        <v>19319</v>
      </c>
      <c r="F96" s="57" t="s">
        <v>13167</v>
      </c>
      <c r="G96" s="57" t="s">
        <v>55</v>
      </c>
      <c r="H96" s="57" t="s">
        <v>13166</v>
      </c>
    </row>
    <row r="97" spans="1:8" ht="18.75" customHeight="1" thickBot="1">
      <c r="A97" s="57" t="s">
        <v>19318</v>
      </c>
      <c r="B97" s="57" t="s">
        <v>10</v>
      </c>
      <c r="C97" s="57" t="s">
        <v>13178</v>
      </c>
      <c r="D97" s="57" t="s">
        <v>13169</v>
      </c>
      <c r="E97" s="57" t="s">
        <v>19317</v>
      </c>
      <c r="F97" s="57" t="s">
        <v>16309</v>
      </c>
      <c r="G97" s="57" t="s">
        <v>13646</v>
      </c>
      <c r="H97" s="57" t="s">
        <v>13327</v>
      </c>
    </row>
    <row r="98" spans="1:8" ht="18.75" customHeight="1" thickBot="1">
      <c r="A98" s="57" t="s">
        <v>19316</v>
      </c>
      <c r="B98" s="57" t="s">
        <v>10</v>
      </c>
      <c r="C98" s="57" t="s">
        <v>18626</v>
      </c>
      <c r="D98" s="57" t="s">
        <v>14103</v>
      </c>
      <c r="E98" s="57" t="s">
        <v>5151</v>
      </c>
      <c r="F98" s="57" t="s">
        <v>19315</v>
      </c>
      <c r="G98" s="57" t="s">
        <v>18318</v>
      </c>
      <c r="H98" s="57" t="s">
        <v>13291</v>
      </c>
    </row>
    <row r="99" spans="1:8" ht="18.75" customHeight="1" thickBot="1">
      <c r="A99" s="57" t="s">
        <v>2054</v>
      </c>
      <c r="B99" s="57" t="s">
        <v>10</v>
      </c>
      <c r="C99" s="57" t="s">
        <v>17565</v>
      </c>
      <c r="D99" s="57" t="s">
        <v>13661</v>
      </c>
      <c r="E99" s="57" t="s">
        <v>5415</v>
      </c>
      <c r="F99" s="57" t="s">
        <v>6553</v>
      </c>
      <c r="G99" s="57" t="s">
        <v>2052</v>
      </c>
      <c r="H99" s="57" t="s">
        <v>13186</v>
      </c>
    </row>
    <row r="100" spans="1:8" ht="18.75" customHeight="1" thickBot="1">
      <c r="A100" s="57" t="s">
        <v>19314</v>
      </c>
      <c r="B100" s="57" t="s">
        <v>10</v>
      </c>
      <c r="C100" s="57" t="s">
        <v>13700</v>
      </c>
      <c r="D100" s="57" t="s">
        <v>13502</v>
      </c>
      <c r="E100" s="57" t="s">
        <v>19313</v>
      </c>
      <c r="F100" s="57" t="s">
        <v>6553</v>
      </c>
      <c r="G100" s="57" t="s">
        <v>3381</v>
      </c>
      <c r="H100" s="57" t="s">
        <v>13186</v>
      </c>
    </row>
    <row r="101" spans="1:8" ht="18.75" customHeight="1" thickBot="1">
      <c r="A101" s="57" t="s">
        <v>19312</v>
      </c>
      <c r="B101" s="57" t="s">
        <v>10</v>
      </c>
      <c r="C101" s="57" t="s">
        <v>19311</v>
      </c>
      <c r="D101" s="57" t="s">
        <v>14262</v>
      </c>
      <c r="E101" s="57" t="s">
        <v>19310</v>
      </c>
      <c r="F101" s="57" t="s">
        <v>15423</v>
      </c>
      <c r="G101" s="57" t="s">
        <v>13495</v>
      </c>
      <c r="H101" s="57" t="s">
        <v>13522</v>
      </c>
    </row>
    <row r="102" spans="1:8" ht="18.75" customHeight="1" thickBot="1">
      <c r="A102" s="57" t="s">
        <v>928</v>
      </c>
      <c r="B102" s="57" t="s">
        <v>10</v>
      </c>
      <c r="C102" s="57" t="s">
        <v>19309</v>
      </c>
      <c r="D102" s="57" t="s">
        <v>19308</v>
      </c>
      <c r="E102" s="57" t="s">
        <v>5136</v>
      </c>
      <c r="F102" s="57" t="s">
        <v>13692</v>
      </c>
      <c r="G102" s="57" t="s">
        <v>370</v>
      </c>
      <c r="H102" s="57" t="s">
        <v>13291</v>
      </c>
    </row>
    <row r="103" spans="1:8" ht="18.75" customHeight="1" thickBot="1">
      <c r="A103" s="57" t="s">
        <v>19307</v>
      </c>
      <c r="B103" s="57" t="s">
        <v>10</v>
      </c>
      <c r="C103" s="57" t="s">
        <v>13571</v>
      </c>
      <c r="D103" s="57" t="s">
        <v>19306</v>
      </c>
      <c r="E103" s="57" t="s">
        <v>19305</v>
      </c>
      <c r="F103" s="57" t="s">
        <v>13181</v>
      </c>
      <c r="G103" s="57" t="s">
        <v>688</v>
      </c>
      <c r="H103" s="57" t="s">
        <v>13180</v>
      </c>
    </row>
    <row r="104" spans="1:8" ht="18.75" customHeight="1" thickBot="1">
      <c r="A104" s="57" t="s">
        <v>19304</v>
      </c>
      <c r="B104" s="57" t="s">
        <v>10</v>
      </c>
      <c r="C104" s="57" t="s">
        <v>19303</v>
      </c>
      <c r="D104" s="57" t="s">
        <v>19302</v>
      </c>
      <c r="E104" s="57" t="s">
        <v>19301</v>
      </c>
      <c r="F104" s="57" t="s">
        <v>19300</v>
      </c>
      <c r="G104" s="57" t="s">
        <v>13646</v>
      </c>
      <c r="H104" s="57" t="s">
        <v>13581</v>
      </c>
    </row>
    <row r="105" spans="1:8" ht="18.75" customHeight="1" thickBot="1">
      <c r="A105" s="57" t="s">
        <v>19299</v>
      </c>
      <c r="B105" s="57" t="s">
        <v>10</v>
      </c>
      <c r="C105" s="57" t="s">
        <v>19298</v>
      </c>
      <c r="D105" s="57" t="s">
        <v>13563</v>
      </c>
      <c r="E105" s="57" t="s">
        <v>19297</v>
      </c>
      <c r="F105" s="57" t="s">
        <v>13181</v>
      </c>
      <c r="G105" s="57" t="s">
        <v>144</v>
      </c>
      <c r="H105" s="57" t="s">
        <v>13180</v>
      </c>
    </row>
    <row r="106" spans="1:8" ht="18.75" customHeight="1" thickBot="1">
      <c r="A106" s="57" t="s">
        <v>2665</v>
      </c>
      <c r="B106" s="57" t="s">
        <v>10</v>
      </c>
      <c r="C106" s="57" t="s">
        <v>19294</v>
      </c>
      <c r="D106" s="57" t="s">
        <v>13212</v>
      </c>
      <c r="E106" s="57" t="s">
        <v>19296</v>
      </c>
      <c r="F106" s="57" t="s">
        <v>14197</v>
      </c>
      <c r="G106" s="57" t="s">
        <v>944</v>
      </c>
      <c r="H106" s="57" t="s">
        <v>13186</v>
      </c>
    </row>
    <row r="107" spans="1:8" ht="18.75" customHeight="1" thickBot="1">
      <c r="A107" s="57" t="s">
        <v>19295</v>
      </c>
      <c r="B107" s="57" t="s">
        <v>10</v>
      </c>
      <c r="C107" s="57" t="s">
        <v>19294</v>
      </c>
      <c r="D107" s="57" t="s">
        <v>13725</v>
      </c>
      <c r="E107" s="57" t="s">
        <v>19293</v>
      </c>
      <c r="F107" s="57" t="s">
        <v>14669</v>
      </c>
      <c r="G107" s="57" t="s">
        <v>1205</v>
      </c>
      <c r="H107" s="57" t="s">
        <v>13186</v>
      </c>
    </row>
    <row r="108" spans="1:8" ht="18.75" customHeight="1" thickBot="1">
      <c r="A108" s="57" t="s">
        <v>19292</v>
      </c>
      <c r="B108" s="57" t="s">
        <v>10</v>
      </c>
      <c r="C108" s="57" t="s">
        <v>13196</v>
      </c>
      <c r="D108" s="57" t="s">
        <v>19291</v>
      </c>
      <c r="E108" s="57" t="s">
        <v>19290</v>
      </c>
      <c r="F108" s="57" t="s">
        <v>13553</v>
      </c>
      <c r="G108" s="57" t="s">
        <v>13495</v>
      </c>
      <c r="H108" s="57" t="s">
        <v>13494</v>
      </c>
    </row>
    <row r="109" spans="1:8" ht="18.75" customHeight="1" thickBot="1">
      <c r="A109" s="57" t="s">
        <v>19289</v>
      </c>
      <c r="B109" s="57" t="s">
        <v>10</v>
      </c>
      <c r="C109" s="57" t="s">
        <v>19288</v>
      </c>
      <c r="D109" s="57" t="s">
        <v>19287</v>
      </c>
      <c r="E109" s="57" t="s">
        <v>19286</v>
      </c>
      <c r="F109" s="57" t="s">
        <v>13167</v>
      </c>
      <c r="G109" s="57" t="s">
        <v>382</v>
      </c>
      <c r="H109" s="57" t="s">
        <v>13166</v>
      </c>
    </row>
    <row r="110" spans="1:8" ht="18.75" customHeight="1" thickBot="1">
      <c r="A110" s="57" t="s">
        <v>19285</v>
      </c>
      <c r="B110" s="57" t="s">
        <v>10</v>
      </c>
      <c r="C110" s="57" t="s">
        <v>19284</v>
      </c>
      <c r="D110" s="57" t="s">
        <v>13826</v>
      </c>
      <c r="E110" s="57" t="s">
        <v>19283</v>
      </c>
      <c r="F110" s="57" t="s">
        <v>19282</v>
      </c>
      <c r="G110" s="57" t="s">
        <v>382</v>
      </c>
      <c r="H110" s="57" t="s">
        <v>13291</v>
      </c>
    </row>
    <row r="111" spans="1:8" ht="18.75" customHeight="1" thickBot="1">
      <c r="A111" s="57" t="s">
        <v>19281</v>
      </c>
      <c r="B111" s="57" t="s">
        <v>10</v>
      </c>
      <c r="C111" s="57" t="s">
        <v>13212</v>
      </c>
      <c r="D111" s="57" t="s">
        <v>13408</v>
      </c>
      <c r="E111" s="57" t="s">
        <v>19280</v>
      </c>
      <c r="F111" s="57" t="s">
        <v>6185</v>
      </c>
      <c r="G111" s="57" t="s">
        <v>1376</v>
      </c>
      <c r="H111" s="57" t="s">
        <v>13186</v>
      </c>
    </row>
    <row r="112" spans="1:8" ht="18.75" customHeight="1" thickBot="1">
      <c r="A112" s="57" t="s">
        <v>19279</v>
      </c>
      <c r="B112" s="57" t="s">
        <v>10</v>
      </c>
      <c r="C112" s="57" t="s">
        <v>19278</v>
      </c>
      <c r="D112" s="57" t="s">
        <v>15895</v>
      </c>
      <c r="E112" s="57" t="s">
        <v>19277</v>
      </c>
      <c r="F112" s="57" t="s">
        <v>13523</v>
      </c>
      <c r="G112" s="57" t="s">
        <v>13646</v>
      </c>
      <c r="H112" s="57" t="s">
        <v>13522</v>
      </c>
    </row>
    <row r="113" spans="1:8" ht="18.75" customHeight="1" thickBot="1">
      <c r="A113" s="57" t="s">
        <v>19276</v>
      </c>
      <c r="B113" s="57" t="s">
        <v>10</v>
      </c>
      <c r="C113" s="57" t="s">
        <v>16934</v>
      </c>
      <c r="D113" s="57" t="s">
        <v>15685</v>
      </c>
      <c r="E113" s="57" t="s">
        <v>19275</v>
      </c>
      <c r="F113" s="57" t="s">
        <v>14159</v>
      </c>
      <c r="G113" s="57" t="s">
        <v>32</v>
      </c>
      <c r="H113" s="57" t="s">
        <v>13180</v>
      </c>
    </row>
    <row r="114" spans="1:8" ht="18.75" customHeight="1" thickBot="1">
      <c r="A114" s="57" t="s">
        <v>946</v>
      </c>
      <c r="B114" s="57" t="s">
        <v>10</v>
      </c>
      <c r="C114" s="57" t="s">
        <v>19274</v>
      </c>
      <c r="D114" s="57" t="s">
        <v>13616</v>
      </c>
      <c r="E114" s="57" t="s">
        <v>19273</v>
      </c>
      <c r="F114" s="57" t="s">
        <v>13221</v>
      </c>
      <c r="G114" s="57" t="s">
        <v>944</v>
      </c>
      <c r="H114" s="57" t="s">
        <v>13166</v>
      </c>
    </row>
    <row r="115" spans="1:8" ht="18.75" customHeight="1" thickBot="1">
      <c r="A115" s="57" t="s">
        <v>19272</v>
      </c>
      <c r="B115" s="57" t="s">
        <v>10</v>
      </c>
      <c r="C115" s="57" t="s">
        <v>19271</v>
      </c>
      <c r="D115" s="57" t="s">
        <v>13498</v>
      </c>
      <c r="E115" s="57" t="s">
        <v>19270</v>
      </c>
      <c r="F115" s="57" t="s">
        <v>13201</v>
      </c>
      <c r="G115" s="57" t="s">
        <v>1678</v>
      </c>
      <c r="H115" s="57" t="s">
        <v>13200</v>
      </c>
    </row>
    <row r="116" spans="1:8" ht="18.75" customHeight="1" thickBot="1">
      <c r="A116" s="57" t="s">
        <v>616</v>
      </c>
      <c r="B116" s="57" t="s">
        <v>10</v>
      </c>
      <c r="C116" s="57" t="s">
        <v>19269</v>
      </c>
      <c r="D116" s="57" t="s">
        <v>14620</v>
      </c>
      <c r="E116" s="57" t="s">
        <v>19268</v>
      </c>
      <c r="F116" s="57" t="s">
        <v>6185</v>
      </c>
      <c r="G116" s="57" t="s">
        <v>442</v>
      </c>
      <c r="H116" s="57" t="s">
        <v>13186</v>
      </c>
    </row>
    <row r="117" spans="1:8" ht="18.75" customHeight="1" thickBot="1">
      <c r="A117" s="57" t="s">
        <v>19267</v>
      </c>
      <c r="B117" s="57" t="s">
        <v>10</v>
      </c>
      <c r="C117" s="57" t="s">
        <v>19266</v>
      </c>
      <c r="D117" s="57" t="s">
        <v>19265</v>
      </c>
      <c r="E117" s="57" t="s">
        <v>19264</v>
      </c>
      <c r="F117" s="57" t="s">
        <v>13765</v>
      </c>
      <c r="G117" s="57" t="s">
        <v>13495</v>
      </c>
      <c r="H117" s="57" t="s">
        <v>13522</v>
      </c>
    </row>
    <row r="118" spans="1:8" ht="18.75" customHeight="1" thickBot="1">
      <c r="A118" s="57" t="s">
        <v>19263</v>
      </c>
      <c r="B118" s="57" t="s">
        <v>10</v>
      </c>
      <c r="C118" s="57" t="s">
        <v>19262</v>
      </c>
      <c r="D118" s="57" t="s">
        <v>19261</v>
      </c>
      <c r="E118" s="57" t="s">
        <v>19260</v>
      </c>
      <c r="F118" s="57" t="s">
        <v>18484</v>
      </c>
      <c r="G118" s="57" t="s">
        <v>1205</v>
      </c>
      <c r="H118" s="57" t="s">
        <v>16949</v>
      </c>
    </row>
    <row r="119" spans="1:8" ht="18.75" customHeight="1" thickBot="1">
      <c r="A119" s="57" t="s">
        <v>19259</v>
      </c>
      <c r="B119" s="57" t="s">
        <v>10</v>
      </c>
      <c r="C119" s="57" t="s">
        <v>19258</v>
      </c>
      <c r="D119" s="57" t="s">
        <v>13422</v>
      </c>
      <c r="E119" s="57" t="s">
        <v>19257</v>
      </c>
      <c r="F119" s="57" t="s">
        <v>13201</v>
      </c>
      <c r="G119" s="57" t="s">
        <v>1678</v>
      </c>
      <c r="H119" s="57" t="s">
        <v>13200</v>
      </c>
    </row>
    <row r="120" spans="1:8" ht="18.75" customHeight="1" thickBot="1">
      <c r="A120" s="57" t="s">
        <v>19256</v>
      </c>
      <c r="B120" s="57" t="s">
        <v>10</v>
      </c>
      <c r="C120" s="57" t="s">
        <v>19255</v>
      </c>
      <c r="D120" s="57" t="s">
        <v>13967</v>
      </c>
      <c r="E120" s="57" t="s">
        <v>19254</v>
      </c>
      <c r="F120" s="57" t="s">
        <v>19253</v>
      </c>
      <c r="G120" s="57" t="s">
        <v>13646</v>
      </c>
      <c r="H120" s="57" t="s">
        <v>13751</v>
      </c>
    </row>
    <row r="121" spans="1:8" ht="18.75" customHeight="1" thickBot="1">
      <c r="A121" s="57" t="s">
        <v>19252</v>
      </c>
      <c r="B121" s="57" t="s">
        <v>10</v>
      </c>
      <c r="C121" s="57" t="s">
        <v>14464</v>
      </c>
      <c r="D121" s="57" t="s">
        <v>13212</v>
      </c>
      <c r="E121" s="57" t="s">
        <v>19251</v>
      </c>
      <c r="F121" s="57" t="s">
        <v>19250</v>
      </c>
      <c r="G121" s="57" t="s">
        <v>13215</v>
      </c>
      <c r="H121" s="57" t="s">
        <v>16418</v>
      </c>
    </row>
    <row r="122" spans="1:8" ht="18.75" customHeight="1" thickBot="1">
      <c r="A122" s="57" t="s">
        <v>540</v>
      </c>
      <c r="B122" s="57" t="s">
        <v>10</v>
      </c>
      <c r="C122" s="57" t="s">
        <v>19249</v>
      </c>
      <c r="D122" s="57" t="s">
        <v>19248</v>
      </c>
      <c r="E122" s="57" t="s">
        <v>19247</v>
      </c>
      <c r="F122" s="57" t="s">
        <v>13221</v>
      </c>
      <c r="G122" s="57" t="s">
        <v>944</v>
      </c>
      <c r="H122" s="57" t="s">
        <v>13166</v>
      </c>
    </row>
    <row r="123" spans="1:8" ht="18.75" customHeight="1" thickBot="1">
      <c r="A123" s="57" t="s">
        <v>19246</v>
      </c>
      <c r="B123" s="57" t="s">
        <v>10</v>
      </c>
      <c r="C123" s="57" t="s">
        <v>19245</v>
      </c>
      <c r="D123" s="57" t="s">
        <v>15368</v>
      </c>
      <c r="E123" s="57" t="s">
        <v>19244</v>
      </c>
      <c r="F123" s="57" t="s">
        <v>15547</v>
      </c>
      <c r="G123" s="57" t="s">
        <v>1678</v>
      </c>
      <c r="H123" s="57" t="s">
        <v>13200</v>
      </c>
    </row>
    <row r="124" spans="1:8" ht="18.75" customHeight="1" thickBot="1">
      <c r="A124" s="57" t="s">
        <v>5015</v>
      </c>
      <c r="B124" s="57" t="s">
        <v>10</v>
      </c>
      <c r="C124" s="57" t="s">
        <v>19243</v>
      </c>
      <c r="D124" s="57" t="s">
        <v>13623</v>
      </c>
      <c r="E124" s="57" t="s">
        <v>19242</v>
      </c>
      <c r="F124" s="57" t="s">
        <v>6185</v>
      </c>
      <c r="G124" s="57" t="s">
        <v>1108</v>
      </c>
      <c r="H124" s="57" t="s">
        <v>13186</v>
      </c>
    </row>
    <row r="125" spans="1:8" ht="18.75" customHeight="1" thickBot="1">
      <c r="A125" s="57" t="s">
        <v>19241</v>
      </c>
      <c r="B125" s="57" t="s">
        <v>10</v>
      </c>
      <c r="C125" s="57" t="s">
        <v>19240</v>
      </c>
      <c r="D125" s="57" t="s">
        <v>14580</v>
      </c>
      <c r="E125" s="57" t="s">
        <v>19239</v>
      </c>
      <c r="F125" s="57" t="s">
        <v>13167</v>
      </c>
      <c r="G125" s="57" t="s">
        <v>1108</v>
      </c>
      <c r="H125" s="57" t="s">
        <v>13166</v>
      </c>
    </row>
    <row r="126" spans="1:8" ht="18.75" customHeight="1" thickBot="1">
      <c r="A126" s="57" t="s">
        <v>1669</v>
      </c>
      <c r="B126" s="57" t="s">
        <v>10</v>
      </c>
      <c r="C126" s="57" t="s">
        <v>19238</v>
      </c>
      <c r="D126" s="57" t="s">
        <v>15055</v>
      </c>
      <c r="E126" s="57" t="s">
        <v>19237</v>
      </c>
      <c r="F126" s="57" t="s">
        <v>6185</v>
      </c>
      <c r="G126" s="57" t="s">
        <v>1108</v>
      </c>
      <c r="H126" s="57" t="s">
        <v>13186</v>
      </c>
    </row>
    <row r="127" spans="1:8" ht="18.75" customHeight="1" thickBot="1">
      <c r="A127" s="57" t="s">
        <v>19236</v>
      </c>
      <c r="B127" s="57" t="s">
        <v>10</v>
      </c>
      <c r="C127" s="57" t="s">
        <v>17693</v>
      </c>
      <c r="D127" s="57" t="s">
        <v>14802</v>
      </c>
      <c r="E127" s="57" t="s">
        <v>19235</v>
      </c>
      <c r="F127" s="57" t="s">
        <v>17037</v>
      </c>
      <c r="G127" s="57" t="s">
        <v>1678</v>
      </c>
      <c r="H127" s="57" t="s">
        <v>15289</v>
      </c>
    </row>
    <row r="128" spans="1:8" ht="18.75" customHeight="1" thickBot="1">
      <c r="A128" s="57" t="s">
        <v>2373</v>
      </c>
      <c r="B128" s="57" t="s">
        <v>10</v>
      </c>
      <c r="C128" s="57" t="s">
        <v>19234</v>
      </c>
      <c r="D128" s="57" t="s">
        <v>13196</v>
      </c>
      <c r="E128" s="57" t="s">
        <v>19233</v>
      </c>
      <c r="F128" s="57" t="s">
        <v>6185</v>
      </c>
      <c r="G128" s="57" t="s">
        <v>1108</v>
      </c>
      <c r="H128" s="57" t="s">
        <v>13186</v>
      </c>
    </row>
    <row r="129" spans="1:8" ht="18.75" customHeight="1" thickBot="1">
      <c r="A129" s="57" t="s">
        <v>19232</v>
      </c>
      <c r="B129" s="57" t="s">
        <v>10</v>
      </c>
      <c r="C129" s="57" t="s">
        <v>13650</v>
      </c>
      <c r="D129" s="57" t="s">
        <v>15194</v>
      </c>
      <c r="E129" s="57" t="s">
        <v>19231</v>
      </c>
      <c r="F129" s="57" t="s">
        <v>13201</v>
      </c>
      <c r="G129" s="57" t="s">
        <v>1608</v>
      </c>
      <c r="H129" s="57" t="s">
        <v>13200</v>
      </c>
    </row>
    <row r="130" spans="1:8" ht="18.75" customHeight="1" thickBot="1">
      <c r="A130" s="57" t="s">
        <v>19230</v>
      </c>
      <c r="B130" s="57" t="s">
        <v>10</v>
      </c>
      <c r="C130" s="57" t="s">
        <v>19229</v>
      </c>
      <c r="D130" s="57" t="s">
        <v>13345</v>
      </c>
      <c r="E130" s="57" t="s">
        <v>19228</v>
      </c>
      <c r="F130" s="57" t="s">
        <v>13167</v>
      </c>
      <c r="G130" s="57" t="s">
        <v>1108</v>
      </c>
      <c r="H130" s="57" t="s">
        <v>13166</v>
      </c>
    </row>
    <row r="131" spans="1:8" ht="18.75" customHeight="1" thickBot="1">
      <c r="A131" s="57" t="s">
        <v>4108</v>
      </c>
      <c r="B131" s="57" t="s">
        <v>10</v>
      </c>
      <c r="C131" s="57" t="s">
        <v>19227</v>
      </c>
      <c r="D131" s="57" t="s">
        <v>15585</v>
      </c>
      <c r="E131" s="57" t="s">
        <v>19226</v>
      </c>
      <c r="F131" s="57" t="s">
        <v>13167</v>
      </c>
      <c r="G131" s="57" t="s">
        <v>1678</v>
      </c>
      <c r="H131" s="57" t="s">
        <v>13166</v>
      </c>
    </row>
    <row r="132" spans="1:8" ht="18.75" customHeight="1" thickBot="1">
      <c r="A132" s="57" t="s">
        <v>19225</v>
      </c>
      <c r="B132" s="57" t="s">
        <v>10</v>
      </c>
      <c r="C132" s="57" t="s">
        <v>15860</v>
      </c>
      <c r="D132" s="57" t="s">
        <v>16320</v>
      </c>
      <c r="E132" s="57" t="s">
        <v>19224</v>
      </c>
      <c r="F132" s="57" t="s">
        <v>13201</v>
      </c>
      <c r="G132" s="57" t="s">
        <v>1678</v>
      </c>
      <c r="H132" s="57" t="s">
        <v>13200</v>
      </c>
    </row>
    <row r="133" spans="1:8" ht="18.75" customHeight="1" thickBot="1">
      <c r="A133" s="57" t="s">
        <v>19223</v>
      </c>
      <c r="B133" s="57" t="s">
        <v>10</v>
      </c>
      <c r="C133" s="57" t="s">
        <v>14221</v>
      </c>
      <c r="D133" s="57" t="s">
        <v>14478</v>
      </c>
      <c r="E133" s="57" t="s">
        <v>19222</v>
      </c>
      <c r="F133" s="57" t="s">
        <v>13765</v>
      </c>
      <c r="G133" s="57" t="s">
        <v>13495</v>
      </c>
      <c r="H133" s="57" t="s">
        <v>13522</v>
      </c>
    </row>
    <row r="134" spans="1:8" ht="18.75" customHeight="1" thickBot="1">
      <c r="A134" s="57" t="s">
        <v>19221</v>
      </c>
      <c r="B134" s="57" t="s">
        <v>10</v>
      </c>
      <c r="C134" s="57" t="s">
        <v>14219</v>
      </c>
      <c r="D134" s="57" t="s">
        <v>15221</v>
      </c>
      <c r="E134" s="57" t="s">
        <v>19220</v>
      </c>
      <c r="F134" s="57" t="s">
        <v>15893</v>
      </c>
      <c r="G134" s="57" t="s">
        <v>13646</v>
      </c>
      <c r="H134" s="57" t="s">
        <v>13160</v>
      </c>
    </row>
    <row r="135" spans="1:8" ht="18.75" customHeight="1" thickBot="1">
      <c r="A135" s="57" t="s">
        <v>2588</v>
      </c>
      <c r="B135" s="57" t="s">
        <v>10</v>
      </c>
      <c r="C135" s="57" t="s">
        <v>19219</v>
      </c>
      <c r="D135" s="57" t="s">
        <v>15161</v>
      </c>
      <c r="E135" s="57" t="s">
        <v>19218</v>
      </c>
      <c r="F135" s="57" t="s">
        <v>6185</v>
      </c>
      <c r="G135" s="57" t="s">
        <v>125</v>
      </c>
      <c r="H135" s="57" t="s">
        <v>13186</v>
      </c>
    </row>
    <row r="136" spans="1:8" ht="18.75" customHeight="1" thickBot="1">
      <c r="A136" s="57" t="s">
        <v>4906</v>
      </c>
      <c r="B136" s="57" t="s">
        <v>10</v>
      </c>
      <c r="C136" s="57" t="s">
        <v>19217</v>
      </c>
      <c r="D136" s="57" t="s">
        <v>19216</v>
      </c>
      <c r="E136" s="57" t="s">
        <v>5396</v>
      </c>
      <c r="F136" s="57" t="s">
        <v>6553</v>
      </c>
      <c r="G136" s="57" t="s">
        <v>412</v>
      </c>
      <c r="H136" s="57" t="s">
        <v>13186</v>
      </c>
    </row>
    <row r="137" spans="1:8" ht="18.75" customHeight="1" thickBot="1">
      <c r="A137" s="57" t="s">
        <v>19215</v>
      </c>
      <c r="B137" s="57" t="s">
        <v>10</v>
      </c>
      <c r="C137" s="57" t="s">
        <v>19214</v>
      </c>
      <c r="D137" s="57" t="s">
        <v>19213</v>
      </c>
      <c r="E137" s="57" t="s">
        <v>19212</v>
      </c>
      <c r="F137" s="57" t="s">
        <v>13201</v>
      </c>
      <c r="G137" s="57" t="s">
        <v>1678</v>
      </c>
      <c r="H137" s="57" t="s">
        <v>13200</v>
      </c>
    </row>
    <row r="138" spans="1:8" ht="18.75" customHeight="1" thickBot="1">
      <c r="A138" s="57" t="s">
        <v>3744</v>
      </c>
      <c r="B138" s="57" t="s">
        <v>10</v>
      </c>
      <c r="C138" s="57" t="s">
        <v>19211</v>
      </c>
      <c r="D138" s="57" t="s">
        <v>14279</v>
      </c>
      <c r="E138" s="57" t="s">
        <v>19210</v>
      </c>
      <c r="F138" s="57" t="s">
        <v>6553</v>
      </c>
      <c r="G138" s="57" t="s">
        <v>944</v>
      </c>
      <c r="H138" s="57" t="s">
        <v>13186</v>
      </c>
    </row>
    <row r="139" spans="1:8" ht="18.75" customHeight="1" thickBot="1">
      <c r="A139" s="57" t="s">
        <v>19209</v>
      </c>
      <c r="B139" s="57" t="s">
        <v>10</v>
      </c>
      <c r="C139" s="57" t="s">
        <v>19208</v>
      </c>
      <c r="D139" s="57" t="s">
        <v>13482</v>
      </c>
      <c r="E139" s="57" t="s">
        <v>19207</v>
      </c>
      <c r="F139" s="57" t="s">
        <v>18688</v>
      </c>
      <c r="G139" s="57" t="s">
        <v>13646</v>
      </c>
      <c r="H139" s="57" t="s">
        <v>13912</v>
      </c>
    </row>
    <row r="140" spans="1:8" ht="18.75" customHeight="1" thickBot="1">
      <c r="A140" s="57" t="s">
        <v>19206</v>
      </c>
      <c r="B140" s="57" t="s">
        <v>10</v>
      </c>
      <c r="C140" s="57" t="s">
        <v>19205</v>
      </c>
      <c r="D140" s="57" t="s">
        <v>6465</v>
      </c>
      <c r="E140" s="57" t="s">
        <v>19204</v>
      </c>
      <c r="F140" s="57" t="s">
        <v>13201</v>
      </c>
      <c r="G140" s="57" t="s">
        <v>1678</v>
      </c>
      <c r="H140" s="57" t="s">
        <v>13200</v>
      </c>
    </row>
    <row r="141" spans="1:8" ht="18.75" customHeight="1" thickBot="1">
      <c r="A141" s="57" t="s">
        <v>19203</v>
      </c>
      <c r="B141" s="57" t="s">
        <v>10</v>
      </c>
      <c r="C141" s="57" t="s">
        <v>19202</v>
      </c>
      <c r="D141" s="57" t="s">
        <v>18251</v>
      </c>
      <c r="E141" s="57" t="s">
        <v>19201</v>
      </c>
      <c r="F141" s="57" t="s">
        <v>13201</v>
      </c>
      <c r="G141" s="57" t="s">
        <v>370</v>
      </c>
      <c r="H141" s="57" t="s">
        <v>13200</v>
      </c>
    </row>
    <row r="142" spans="1:8" ht="18.75" customHeight="1" thickBot="1">
      <c r="A142" s="57" t="s">
        <v>19200</v>
      </c>
      <c r="B142" s="57" t="s">
        <v>10</v>
      </c>
      <c r="C142" s="57" t="s">
        <v>19199</v>
      </c>
      <c r="D142" s="57" t="s">
        <v>13640</v>
      </c>
      <c r="E142" s="57" t="s">
        <v>19198</v>
      </c>
      <c r="F142" s="57" t="s">
        <v>13201</v>
      </c>
      <c r="G142" s="57" t="s">
        <v>1678</v>
      </c>
      <c r="H142" s="57" t="s">
        <v>13200</v>
      </c>
    </row>
    <row r="143" spans="1:8" ht="18.75" customHeight="1" thickBot="1">
      <c r="A143" s="57" t="s">
        <v>19197</v>
      </c>
      <c r="B143" s="57" t="s">
        <v>10</v>
      </c>
      <c r="C143" s="57" t="s">
        <v>19196</v>
      </c>
      <c r="D143" s="57" t="s">
        <v>14113</v>
      </c>
      <c r="E143" s="57" t="s">
        <v>19195</v>
      </c>
      <c r="F143" s="57" t="s">
        <v>15096</v>
      </c>
      <c r="G143" s="57" t="s">
        <v>370</v>
      </c>
      <c r="H143" s="57" t="s">
        <v>13200</v>
      </c>
    </row>
    <row r="144" spans="1:8" ht="18.75" customHeight="1" thickBot="1">
      <c r="A144" s="57" t="s">
        <v>19194</v>
      </c>
      <c r="B144" s="57" t="s">
        <v>13922</v>
      </c>
      <c r="C144" s="57" t="s">
        <v>15805</v>
      </c>
      <c r="D144" s="57" t="s">
        <v>16580</v>
      </c>
      <c r="E144" s="57" t="s">
        <v>19193</v>
      </c>
      <c r="F144" s="57" t="s">
        <v>13201</v>
      </c>
      <c r="G144" s="57" t="s">
        <v>1678</v>
      </c>
      <c r="H144" s="57" t="s">
        <v>13200</v>
      </c>
    </row>
    <row r="145" spans="1:8" ht="18.75" customHeight="1" thickBot="1">
      <c r="A145" s="57" t="s">
        <v>19192</v>
      </c>
      <c r="B145" s="57" t="s">
        <v>10</v>
      </c>
      <c r="C145" s="57" t="s">
        <v>19191</v>
      </c>
      <c r="D145" s="57" t="s">
        <v>13616</v>
      </c>
      <c r="E145" s="57" t="s">
        <v>19190</v>
      </c>
      <c r="F145" s="57" t="s">
        <v>6553</v>
      </c>
      <c r="G145" s="57" t="s">
        <v>108</v>
      </c>
      <c r="H145" s="57" t="s">
        <v>13186</v>
      </c>
    </row>
    <row r="146" spans="1:8" ht="18.75" customHeight="1" thickBot="1">
      <c r="A146" s="57" t="s">
        <v>19189</v>
      </c>
      <c r="B146" s="57" t="s">
        <v>10</v>
      </c>
      <c r="C146" s="57" t="s">
        <v>19188</v>
      </c>
      <c r="D146" s="57" t="s">
        <v>14343</v>
      </c>
      <c r="E146" s="57" t="s">
        <v>19187</v>
      </c>
      <c r="F146" s="57" t="s">
        <v>14239</v>
      </c>
      <c r="G146" s="57" t="s">
        <v>13646</v>
      </c>
      <c r="H146" s="57" t="s">
        <v>13160</v>
      </c>
    </row>
    <row r="147" spans="1:8" ht="18.75" customHeight="1" thickBot="1">
      <c r="A147" s="57" t="s">
        <v>1856</v>
      </c>
      <c r="B147" s="57" t="s">
        <v>10</v>
      </c>
      <c r="C147" s="57" t="s">
        <v>19186</v>
      </c>
      <c r="D147" s="57" t="s">
        <v>13506</v>
      </c>
      <c r="E147" s="57" t="s">
        <v>19185</v>
      </c>
      <c r="F147" s="57" t="s">
        <v>6185</v>
      </c>
      <c r="G147" s="57" t="s">
        <v>1171</v>
      </c>
      <c r="H147" s="57" t="s">
        <v>13186</v>
      </c>
    </row>
    <row r="148" spans="1:8" ht="18.75" customHeight="1" thickBot="1">
      <c r="A148" s="57" t="s">
        <v>19184</v>
      </c>
      <c r="B148" s="57" t="s">
        <v>10</v>
      </c>
      <c r="C148" s="57" t="s">
        <v>16897</v>
      </c>
      <c r="D148" s="57" t="s">
        <v>14771</v>
      </c>
      <c r="E148" s="57" t="s">
        <v>19183</v>
      </c>
      <c r="F148" s="57" t="s">
        <v>13523</v>
      </c>
      <c r="G148" s="57" t="s">
        <v>13495</v>
      </c>
      <c r="H148" s="57" t="s">
        <v>13522</v>
      </c>
    </row>
    <row r="149" spans="1:8" ht="18.75" customHeight="1" thickBot="1">
      <c r="A149" s="57" t="s">
        <v>4646</v>
      </c>
      <c r="B149" s="57" t="s">
        <v>10</v>
      </c>
      <c r="C149" s="57" t="s">
        <v>19182</v>
      </c>
      <c r="D149" s="57" t="s">
        <v>15055</v>
      </c>
      <c r="E149" s="57" t="s">
        <v>19181</v>
      </c>
      <c r="F149" s="57" t="s">
        <v>6185</v>
      </c>
      <c r="G149" s="57" t="s">
        <v>1512</v>
      </c>
      <c r="H149" s="57" t="s">
        <v>13186</v>
      </c>
    </row>
    <row r="150" spans="1:8" ht="18.75" customHeight="1" thickBot="1">
      <c r="A150" s="57" t="s">
        <v>19180</v>
      </c>
      <c r="B150" s="57" t="s">
        <v>10</v>
      </c>
      <c r="C150" s="57" t="s">
        <v>19179</v>
      </c>
      <c r="D150" s="57" t="s">
        <v>13719</v>
      </c>
      <c r="E150" s="57" t="s">
        <v>19178</v>
      </c>
      <c r="F150" s="57" t="s">
        <v>13167</v>
      </c>
      <c r="G150" s="57" t="s">
        <v>382</v>
      </c>
      <c r="H150" s="57" t="s">
        <v>13166</v>
      </c>
    </row>
    <row r="151" spans="1:8" ht="18.75" customHeight="1" thickBot="1">
      <c r="A151" s="57" t="s">
        <v>19177</v>
      </c>
      <c r="B151" s="57" t="s">
        <v>10</v>
      </c>
      <c r="C151" s="57" t="s">
        <v>19176</v>
      </c>
      <c r="D151" s="57" t="s">
        <v>15089</v>
      </c>
      <c r="E151" s="57" t="s">
        <v>5316</v>
      </c>
      <c r="F151" s="57" t="s">
        <v>14373</v>
      </c>
      <c r="G151" s="57" t="s">
        <v>316</v>
      </c>
      <c r="H151" s="57" t="s">
        <v>14372</v>
      </c>
    </row>
    <row r="152" spans="1:8" ht="18.75" customHeight="1" thickBot="1">
      <c r="A152" s="57" t="s">
        <v>3720</v>
      </c>
      <c r="B152" s="57" t="s">
        <v>10</v>
      </c>
      <c r="C152" s="57" t="s">
        <v>19175</v>
      </c>
      <c r="D152" s="57" t="s">
        <v>14048</v>
      </c>
      <c r="E152" s="57" t="s">
        <v>19174</v>
      </c>
      <c r="F152" s="57" t="s">
        <v>6185</v>
      </c>
      <c r="G152" s="57" t="s">
        <v>599</v>
      </c>
      <c r="H152" s="57" t="s">
        <v>13186</v>
      </c>
    </row>
    <row r="153" spans="1:8" ht="18.75" customHeight="1" thickBot="1">
      <c r="A153" s="57" t="s">
        <v>19173</v>
      </c>
      <c r="B153" s="57" t="s">
        <v>10</v>
      </c>
      <c r="C153" s="57" t="s">
        <v>13729</v>
      </c>
      <c r="D153" s="57" t="s">
        <v>13719</v>
      </c>
      <c r="E153" s="57" t="s">
        <v>19172</v>
      </c>
      <c r="F153" s="57" t="s">
        <v>19171</v>
      </c>
      <c r="G153" s="57" t="s">
        <v>13495</v>
      </c>
      <c r="H153" s="57" t="s">
        <v>13494</v>
      </c>
    </row>
    <row r="154" spans="1:8" ht="18.75" customHeight="1" thickBot="1">
      <c r="A154" s="57" t="s">
        <v>19170</v>
      </c>
      <c r="B154" s="57" t="s">
        <v>10</v>
      </c>
      <c r="C154" s="57" t="s">
        <v>15827</v>
      </c>
      <c r="D154" s="57" t="s">
        <v>14251</v>
      </c>
      <c r="E154" s="57" t="s">
        <v>19169</v>
      </c>
      <c r="F154" s="57" t="s">
        <v>13201</v>
      </c>
      <c r="G154" s="57" t="s">
        <v>388</v>
      </c>
      <c r="H154" s="57" t="s">
        <v>13200</v>
      </c>
    </row>
    <row r="155" spans="1:8" ht="18.75" customHeight="1" thickBot="1">
      <c r="A155" s="57" t="s">
        <v>19168</v>
      </c>
      <c r="B155" s="57" t="s">
        <v>10</v>
      </c>
      <c r="C155" s="57" t="s">
        <v>19167</v>
      </c>
      <c r="D155" s="57" t="s">
        <v>15616</v>
      </c>
      <c r="E155" s="57" t="s">
        <v>19166</v>
      </c>
      <c r="F155" s="57" t="s">
        <v>13523</v>
      </c>
      <c r="G155" s="57" t="s">
        <v>13646</v>
      </c>
      <c r="H155" s="57" t="s">
        <v>13522</v>
      </c>
    </row>
    <row r="156" spans="1:8" ht="18.75" customHeight="1" thickBot="1">
      <c r="A156" s="57" t="s">
        <v>3469</v>
      </c>
      <c r="B156" s="57" t="s">
        <v>10</v>
      </c>
      <c r="C156" s="57" t="s">
        <v>18629</v>
      </c>
      <c r="D156" s="57" t="s">
        <v>13294</v>
      </c>
      <c r="E156" s="57" t="s">
        <v>5448</v>
      </c>
      <c r="F156" s="57" t="s">
        <v>6553</v>
      </c>
      <c r="G156" s="57" t="s">
        <v>1860</v>
      </c>
      <c r="H156" s="57" t="s">
        <v>13186</v>
      </c>
    </row>
    <row r="157" spans="1:8" ht="18.75" customHeight="1" thickBot="1">
      <c r="A157" s="57" t="s">
        <v>19165</v>
      </c>
      <c r="B157" s="57" t="s">
        <v>10</v>
      </c>
      <c r="C157" s="57" t="s">
        <v>19164</v>
      </c>
      <c r="D157" s="57" t="s">
        <v>19163</v>
      </c>
      <c r="E157" s="57" t="s">
        <v>19162</v>
      </c>
      <c r="F157" s="57" t="s">
        <v>13167</v>
      </c>
      <c r="G157" s="57" t="s">
        <v>688</v>
      </c>
      <c r="H157" s="57" t="s">
        <v>13166</v>
      </c>
    </row>
    <row r="158" spans="1:8" ht="18.75" customHeight="1" thickBot="1">
      <c r="A158" s="57" t="s">
        <v>19161</v>
      </c>
      <c r="B158" s="57" t="s">
        <v>10</v>
      </c>
      <c r="C158" s="57" t="s">
        <v>19160</v>
      </c>
      <c r="D158" s="57" t="s">
        <v>19159</v>
      </c>
      <c r="E158" s="57" t="s">
        <v>19158</v>
      </c>
      <c r="F158" s="57" t="s">
        <v>13201</v>
      </c>
      <c r="G158" s="57" t="s">
        <v>388</v>
      </c>
      <c r="H158" s="57" t="s">
        <v>13200</v>
      </c>
    </row>
    <row r="159" spans="1:8" ht="18.75" customHeight="1" thickBot="1">
      <c r="A159" s="57" t="s">
        <v>19157</v>
      </c>
      <c r="B159" s="57" t="s">
        <v>10</v>
      </c>
      <c r="C159" s="57" t="s">
        <v>19156</v>
      </c>
      <c r="D159" s="57" t="s">
        <v>19155</v>
      </c>
      <c r="E159" s="57" t="s">
        <v>19154</v>
      </c>
      <c r="F159" s="57" t="s">
        <v>13765</v>
      </c>
      <c r="G159" s="57" t="s">
        <v>13495</v>
      </c>
      <c r="H159" s="57" t="s">
        <v>13522</v>
      </c>
    </row>
    <row r="160" spans="1:8" ht="18.75" customHeight="1" thickBot="1">
      <c r="A160" s="57" t="s">
        <v>3160</v>
      </c>
      <c r="B160" s="57" t="s">
        <v>10</v>
      </c>
      <c r="C160" s="57" t="s">
        <v>19153</v>
      </c>
      <c r="D160" s="57" t="s">
        <v>19152</v>
      </c>
      <c r="E160" s="57" t="s">
        <v>19151</v>
      </c>
      <c r="F160" s="57" t="s">
        <v>6185</v>
      </c>
      <c r="G160" s="57" t="s">
        <v>1243</v>
      </c>
      <c r="H160" s="57" t="s">
        <v>13186</v>
      </c>
    </row>
    <row r="161" spans="1:8" ht="18.75" customHeight="1" thickBot="1">
      <c r="A161" s="57" t="s">
        <v>19150</v>
      </c>
      <c r="B161" s="57" t="s">
        <v>10</v>
      </c>
      <c r="C161" s="57" t="s">
        <v>14177</v>
      </c>
      <c r="D161" s="57" t="s">
        <v>19149</v>
      </c>
      <c r="E161" s="57" t="s">
        <v>19148</v>
      </c>
      <c r="F161" s="57" t="s">
        <v>13181</v>
      </c>
      <c r="G161" s="57" t="s">
        <v>1108</v>
      </c>
      <c r="H161" s="57" t="s">
        <v>13180</v>
      </c>
    </row>
    <row r="162" spans="1:8" ht="18.75" customHeight="1" thickBot="1">
      <c r="A162" s="57" t="s">
        <v>4837</v>
      </c>
      <c r="B162" s="57" t="s">
        <v>10</v>
      </c>
      <c r="C162" s="57" t="s">
        <v>19147</v>
      </c>
      <c r="D162" s="57" t="s">
        <v>13469</v>
      </c>
      <c r="E162" s="57" t="s">
        <v>5273</v>
      </c>
      <c r="F162" s="57" t="s">
        <v>13292</v>
      </c>
      <c r="G162" s="57" t="s">
        <v>108</v>
      </c>
      <c r="H162" s="57" t="s">
        <v>13291</v>
      </c>
    </row>
    <row r="163" spans="1:8" ht="18.75" customHeight="1" thickBot="1">
      <c r="A163" s="57" t="s">
        <v>19146</v>
      </c>
      <c r="B163" s="57" t="s">
        <v>10</v>
      </c>
      <c r="C163" s="57" t="s">
        <v>19145</v>
      </c>
      <c r="D163" s="57" t="s">
        <v>14103</v>
      </c>
      <c r="E163" s="57" t="s">
        <v>19144</v>
      </c>
      <c r="F163" s="57" t="s">
        <v>6553</v>
      </c>
      <c r="G163" s="57" t="s">
        <v>2258</v>
      </c>
      <c r="H163" s="57" t="s">
        <v>13186</v>
      </c>
    </row>
    <row r="164" spans="1:8" ht="18.75" customHeight="1" thickBot="1">
      <c r="A164" s="57" t="s">
        <v>536</v>
      </c>
      <c r="B164" s="57" t="s">
        <v>10</v>
      </c>
      <c r="C164" s="57" t="s">
        <v>14543</v>
      </c>
      <c r="D164" s="57" t="s">
        <v>17528</v>
      </c>
      <c r="E164" s="57" t="s">
        <v>19143</v>
      </c>
      <c r="F164" s="57" t="s">
        <v>14761</v>
      </c>
      <c r="G164" s="57" t="s">
        <v>534</v>
      </c>
      <c r="H164" s="57" t="s">
        <v>13166</v>
      </c>
    </row>
    <row r="165" spans="1:8" ht="18.75" customHeight="1" thickBot="1">
      <c r="A165" s="57" t="s">
        <v>3940</v>
      </c>
      <c r="B165" s="57" t="s">
        <v>10</v>
      </c>
      <c r="C165" s="57" t="s">
        <v>19142</v>
      </c>
      <c r="D165" s="57" t="s">
        <v>16651</v>
      </c>
      <c r="E165" s="57" t="s">
        <v>19141</v>
      </c>
      <c r="F165" s="57" t="s">
        <v>6185</v>
      </c>
      <c r="G165" s="57" t="s">
        <v>150</v>
      </c>
      <c r="H165" s="57" t="s">
        <v>13186</v>
      </c>
    </row>
    <row r="166" spans="1:8" ht="18.75" customHeight="1" thickBot="1">
      <c r="A166" s="57" t="s">
        <v>19140</v>
      </c>
      <c r="B166" s="57" t="s">
        <v>10</v>
      </c>
      <c r="C166" s="57" t="s">
        <v>13772</v>
      </c>
      <c r="D166" s="57" t="s">
        <v>19139</v>
      </c>
      <c r="E166" s="57" t="s">
        <v>19138</v>
      </c>
      <c r="F166" s="57" t="s">
        <v>13181</v>
      </c>
      <c r="G166" s="57" t="s">
        <v>150</v>
      </c>
      <c r="H166" s="57" t="s">
        <v>13180</v>
      </c>
    </row>
    <row r="167" spans="1:8" ht="18.75" customHeight="1" thickBot="1">
      <c r="A167" s="57" t="s">
        <v>19137</v>
      </c>
      <c r="B167" s="57" t="s">
        <v>10</v>
      </c>
      <c r="C167" s="57" t="s">
        <v>19136</v>
      </c>
      <c r="D167" s="57" t="s">
        <v>13345</v>
      </c>
      <c r="E167" s="57" t="s">
        <v>19135</v>
      </c>
      <c r="F167" s="57" t="s">
        <v>6553</v>
      </c>
      <c r="G167" s="57" t="s">
        <v>275</v>
      </c>
      <c r="H167" s="57" t="s">
        <v>13186</v>
      </c>
    </row>
    <row r="168" spans="1:8" ht="18.75" customHeight="1" thickBot="1">
      <c r="A168" s="57" t="s">
        <v>19134</v>
      </c>
      <c r="B168" s="57" t="s">
        <v>10</v>
      </c>
      <c r="C168" s="57" t="s">
        <v>14234</v>
      </c>
      <c r="D168" s="57" t="s">
        <v>13196</v>
      </c>
      <c r="E168" s="57" t="s">
        <v>19133</v>
      </c>
      <c r="F168" s="57" t="s">
        <v>14761</v>
      </c>
      <c r="G168" s="57" t="s">
        <v>1444</v>
      </c>
      <c r="H168" s="57" t="s">
        <v>13166</v>
      </c>
    </row>
    <row r="169" spans="1:8" ht="18.75" customHeight="1" thickBot="1">
      <c r="A169" s="57" t="s">
        <v>19132</v>
      </c>
      <c r="B169" s="57" t="s">
        <v>10</v>
      </c>
      <c r="C169" s="57" t="s">
        <v>19131</v>
      </c>
      <c r="D169" s="57" t="s">
        <v>14706</v>
      </c>
      <c r="E169" s="57" t="s">
        <v>19130</v>
      </c>
      <c r="F169" s="57" t="s">
        <v>17037</v>
      </c>
      <c r="G169" s="57" t="s">
        <v>370</v>
      </c>
      <c r="H169" s="57" t="s">
        <v>15289</v>
      </c>
    </row>
    <row r="170" spans="1:8" ht="18.75" customHeight="1" thickBot="1">
      <c r="A170" s="57" t="s">
        <v>282</v>
      </c>
      <c r="B170" s="57" t="s">
        <v>10</v>
      </c>
      <c r="C170" s="57" t="s">
        <v>13357</v>
      </c>
      <c r="D170" s="57" t="s">
        <v>14103</v>
      </c>
      <c r="E170" s="57" t="s">
        <v>19129</v>
      </c>
      <c r="F170" s="57" t="s">
        <v>6185</v>
      </c>
      <c r="G170" s="57" t="s">
        <v>1678</v>
      </c>
      <c r="H170" s="57" t="s">
        <v>13186</v>
      </c>
    </row>
    <row r="171" spans="1:8" ht="18.75" customHeight="1" thickBot="1">
      <c r="A171" s="57" t="s">
        <v>210</v>
      </c>
      <c r="B171" s="57" t="s">
        <v>10</v>
      </c>
      <c r="C171" s="57" t="s">
        <v>16349</v>
      </c>
      <c r="D171" s="57" t="s">
        <v>16839</v>
      </c>
      <c r="E171" s="57" t="s">
        <v>19128</v>
      </c>
      <c r="F171" s="57" t="s">
        <v>6185</v>
      </c>
      <c r="G171" s="57" t="s">
        <v>1678</v>
      </c>
      <c r="H171" s="57" t="s">
        <v>13186</v>
      </c>
    </row>
    <row r="172" spans="1:8" ht="18.75" customHeight="1" thickBot="1">
      <c r="A172" s="57" t="s">
        <v>2483</v>
      </c>
      <c r="B172" s="57" t="s">
        <v>10</v>
      </c>
      <c r="C172" s="57" t="s">
        <v>19127</v>
      </c>
      <c r="D172" s="57" t="s">
        <v>18722</v>
      </c>
      <c r="E172" s="57" t="s">
        <v>19126</v>
      </c>
      <c r="F172" s="57" t="s">
        <v>6185</v>
      </c>
      <c r="G172" s="57" t="s">
        <v>382</v>
      </c>
      <c r="H172" s="57" t="s">
        <v>13186</v>
      </c>
    </row>
    <row r="173" spans="1:8" ht="18.75" customHeight="1" thickBot="1">
      <c r="A173" s="57" t="s">
        <v>19125</v>
      </c>
      <c r="B173" s="57" t="s">
        <v>10</v>
      </c>
      <c r="C173" s="57" t="s">
        <v>19124</v>
      </c>
      <c r="D173" s="57" t="s">
        <v>19123</v>
      </c>
      <c r="E173" s="57" t="s">
        <v>19122</v>
      </c>
      <c r="F173" s="57" t="s">
        <v>13167</v>
      </c>
      <c r="G173" s="57" t="s">
        <v>2839</v>
      </c>
      <c r="H173" s="57" t="s">
        <v>13166</v>
      </c>
    </row>
    <row r="174" spans="1:8" ht="18.75" customHeight="1" thickBot="1">
      <c r="A174" s="57" t="s">
        <v>19121</v>
      </c>
      <c r="B174" s="57" t="s">
        <v>10</v>
      </c>
      <c r="C174" s="57" t="s">
        <v>19120</v>
      </c>
      <c r="D174" s="57" t="s">
        <v>15000</v>
      </c>
      <c r="E174" s="57" t="s">
        <v>19119</v>
      </c>
      <c r="F174" s="57" t="s">
        <v>13765</v>
      </c>
      <c r="G174" s="57" t="s">
        <v>13646</v>
      </c>
      <c r="H174" s="57" t="s">
        <v>13522</v>
      </c>
    </row>
    <row r="175" spans="1:8" ht="18.75" customHeight="1" thickBot="1">
      <c r="A175" s="57" t="s">
        <v>19118</v>
      </c>
      <c r="B175" s="57" t="s">
        <v>10</v>
      </c>
      <c r="C175" s="57" t="s">
        <v>13007</v>
      </c>
      <c r="D175" s="57" t="s">
        <v>19078</v>
      </c>
      <c r="E175" s="57" t="s">
        <v>19117</v>
      </c>
      <c r="F175" s="57" t="s">
        <v>15096</v>
      </c>
      <c r="G175" s="57" t="s">
        <v>1678</v>
      </c>
      <c r="H175" s="57" t="s">
        <v>13200</v>
      </c>
    </row>
    <row r="176" spans="1:8" ht="18.75" customHeight="1" thickBot="1">
      <c r="A176" s="57" t="s">
        <v>3588</v>
      </c>
      <c r="B176" s="57" t="s">
        <v>10</v>
      </c>
      <c r="C176" s="57" t="s">
        <v>19116</v>
      </c>
      <c r="D176" s="57" t="s">
        <v>16651</v>
      </c>
      <c r="E176" s="57" t="s">
        <v>19115</v>
      </c>
      <c r="F176" s="57" t="s">
        <v>14761</v>
      </c>
      <c r="G176" s="57" t="s">
        <v>1108</v>
      </c>
      <c r="H176" s="57" t="s">
        <v>13166</v>
      </c>
    </row>
    <row r="177" spans="1:8" ht="18.75" customHeight="1" thickBot="1">
      <c r="A177" s="57" t="s">
        <v>19114</v>
      </c>
      <c r="B177" s="57" t="s">
        <v>10</v>
      </c>
      <c r="C177" s="57" t="s">
        <v>19113</v>
      </c>
      <c r="D177" s="57" t="s">
        <v>15019</v>
      </c>
      <c r="E177" s="57" t="s">
        <v>19112</v>
      </c>
      <c r="F177" s="57" t="s">
        <v>13664</v>
      </c>
      <c r="G177" s="57" t="s">
        <v>13495</v>
      </c>
      <c r="H177" s="57" t="s">
        <v>13522</v>
      </c>
    </row>
    <row r="178" spans="1:8" ht="18.75" customHeight="1" thickBot="1">
      <c r="A178" s="57" t="s">
        <v>19111</v>
      </c>
      <c r="B178" s="57" t="s">
        <v>10</v>
      </c>
      <c r="C178" s="57" t="s">
        <v>16349</v>
      </c>
      <c r="D178" s="57" t="s">
        <v>14945</v>
      </c>
      <c r="E178" s="57" t="s">
        <v>19110</v>
      </c>
      <c r="F178" s="57" t="s">
        <v>13201</v>
      </c>
      <c r="G178" s="57" t="s">
        <v>1678</v>
      </c>
      <c r="H178" s="57" t="s">
        <v>13200</v>
      </c>
    </row>
    <row r="179" spans="1:8" ht="18.75" customHeight="1" thickBot="1">
      <c r="A179" s="57" t="s">
        <v>3188</v>
      </c>
      <c r="B179" s="57" t="s">
        <v>10</v>
      </c>
      <c r="C179" s="57" t="s">
        <v>19109</v>
      </c>
      <c r="D179" s="57" t="s">
        <v>19108</v>
      </c>
      <c r="E179" s="57" t="s">
        <v>19107</v>
      </c>
      <c r="F179" s="57" t="s">
        <v>13167</v>
      </c>
      <c r="G179" s="57" t="s">
        <v>737</v>
      </c>
      <c r="H179" s="57" t="s">
        <v>13166</v>
      </c>
    </row>
    <row r="180" spans="1:8" ht="18.75" customHeight="1" thickBot="1">
      <c r="A180" s="57" t="s">
        <v>700</v>
      </c>
      <c r="B180" s="57" t="s">
        <v>10</v>
      </c>
      <c r="C180" s="57" t="s">
        <v>13416</v>
      </c>
      <c r="D180" s="57" t="s">
        <v>19106</v>
      </c>
      <c r="E180" s="57" t="s">
        <v>19105</v>
      </c>
      <c r="F180" s="57" t="s">
        <v>13167</v>
      </c>
      <c r="G180" s="57" t="s">
        <v>316</v>
      </c>
      <c r="H180" s="57" t="s">
        <v>13166</v>
      </c>
    </row>
    <row r="181" spans="1:8" ht="18.75" customHeight="1" thickBot="1">
      <c r="A181" s="57" t="s">
        <v>323</v>
      </c>
      <c r="B181" s="57" t="s">
        <v>10</v>
      </c>
      <c r="C181" s="57" t="s">
        <v>17471</v>
      </c>
      <c r="D181" s="57" t="s">
        <v>13661</v>
      </c>
      <c r="E181" s="57" t="s">
        <v>19104</v>
      </c>
      <c r="F181" s="57" t="s">
        <v>14761</v>
      </c>
      <c r="G181" s="57" t="s">
        <v>208</v>
      </c>
      <c r="H181" s="57" t="s">
        <v>13166</v>
      </c>
    </row>
    <row r="182" spans="1:8" ht="18.75" customHeight="1" thickBot="1">
      <c r="A182" s="57" t="s">
        <v>2116</v>
      </c>
      <c r="B182" s="57" t="s">
        <v>10</v>
      </c>
      <c r="C182" s="57" t="s">
        <v>19103</v>
      </c>
      <c r="D182" s="57" t="s">
        <v>13616</v>
      </c>
      <c r="E182" s="57" t="s">
        <v>19102</v>
      </c>
      <c r="F182" s="57" t="s">
        <v>6185</v>
      </c>
      <c r="G182" s="57" t="s">
        <v>382</v>
      </c>
      <c r="H182" s="57" t="s">
        <v>13186</v>
      </c>
    </row>
    <row r="183" spans="1:8" ht="18.75" customHeight="1" thickBot="1">
      <c r="A183" s="57" t="s">
        <v>19101</v>
      </c>
      <c r="B183" s="57" t="s">
        <v>10</v>
      </c>
      <c r="C183" s="57" t="s">
        <v>19100</v>
      </c>
      <c r="D183" s="57" t="s">
        <v>14706</v>
      </c>
      <c r="E183" s="57" t="s">
        <v>19099</v>
      </c>
      <c r="F183" s="57" t="s">
        <v>13181</v>
      </c>
      <c r="G183" s="57" t="s">
        <v>534</v>
      </c>
      <c r="H183" s="57" t="s">
        <v>13180</v>
      </c>
    </row>
    <row r="184" spans="1:8" ht="18.75" customHeight="1" thickBot="1">
      <c r="A184" s="57" t="s">
        <v>19098</v>
      </c>
      <c r="B184" s="57" t="s">
        <v>10</v>
      </c>
      <c r="C184" s="57" t="s">
        <v>14877</v>
      </c>
      <c r="D184" s="57" t="s">
        <v>14713</v>
      </c>
      <c r="E184" s="57" t="s">
        <v>19097</v>
      </c>
      <c r="F184" s="57" t="s">
        <v>18484</v>
      </c>
      <c r="G184" s="57" t="s">
        <v>1205</v>
      </c>
      <c r="H184" s="57" t="s">
        <v>16949</v>
      </c>
    </row>
    <row r="185" spans="1:8" ht="18.75" customHeight="1" thickBot="1">
      <c r="A185" s="57" t="s">
        <v>19096</v>
      </c>
      <c r="B185" s="57" t="s">
        <v>10</v>
      </c>
      <c r="C185" s="57" t="s">
        <v>19095</v>
      </c>
      <c r="D185" s="57" t="s">
        <v>19094</v>
      </c>
      <c r="E185" s="57" t="s">
        <v>19093</v>
      </c>
      <c r="F185" s="57" t="s">
        <v>6185</v>
      </c>
      <c r="G185" s="57" t="s">
        <v>363</v>
      </c>
      <c r="H185" s="57" t="s">
        <v>13186</v>
      </c>
    </row>
    <row r="186" spans="1:8" ht="18.75" customHeight="1" thickBot="1">
      <c r="A186" s="57" t="s">
        <v>2157</v>
      </c>
      <c r="B186" s="57" t="s">
        <v>10</v>
      </c>
      <c r="C186" s="57" t="s">
        <v>19092</v>
      </c>
      <c r="D186" s="57" t="s">
        <v>13408</v>
      </c>
      <c r="E186" s="57" t="s">
        <v>19091</v>
      </c>
      <c r="F186" s="57" t="s">
        <v>6185</v>
      </c>
      <c r="G186" s="57" t="s">
        <v>275</v>
      </c>
      <c r="H186" s="57" t="s">
        <v>13186</v>
      </c>
    </row>
    <row r="187" spans="1:8" ht="18.75" customHeight="1" thickBot="1">
      <c r="A187" s="57" t="s">
        <v>19090</v>
      </c>
      <c r="B187" s="57" t="s">
        <v>10</v>
      </c>
      <c r="C187" s="57" t="s">
        <v>15586</v>
      </c>
      <c r="D187" s="57" t="s">
        <v>19089</v>
      </c>
      <c r="E187" s="57" t="s">
        <v>19088</v>
      </c>
      <c r="F187" s="57" t="s">
        <v>13201</v>
      </c>
      <c r="G187" s="57" t="s">
        <v>1678</v>
      </c>
      <c r="H187" s="57" t="s">
        <v>13200</v>
      </c>
    </row>
    <row r="188" spans="1:8" ht="18.75" customHeight="1" thickBot="1">
      <c r="A188" s="57" t="s">
        <v>19087</v>
      </c>
      <c r="B188" s="57" t="s">
        <v>10</v>
      </c>
      <c r="C188" s="57" t="s">
        <v>19086</v>
      </c>
      <c r="D188" s="57" t="s">
        <v>13408</v>
      </c>
      <c r="E188" s="57" t="s">
        <v>19085</v>
      </c>
      <c r="F188" s="57" t="s">
        <v>6185</v>
      </c>
      <c r="G188" s="57" t="s">
        <v>131</v>
      </c>
      <c r="H188" s="57" t="s">
        <v>13186</v>
      </c>
    </row>
    <row r="189" spans="1:8" ht="18.75" customHeight="1" thickBot="1">
      <c r="A189" s="57" t="s">
        <v>19084</v>
      </c>
      <c r="B189" s="57" t="s">
        <v>10</v>
      </c>
      <c r="C189" s="57" t="s">
        <v>13696</v>
      </c>
      <c r="D189" s="57" t="s">
        <v>15446</v>
      </c>
      <c r="E189" s="57" t="s">
        <v>19083</v>
      </c>
      <c r="F189" s="57" t="s">
        <v>6185</v>
      </c>
      <c r="G189" s="57" t="s">
        <v>760</v>
      </c>
      <c r="H189" s="57" t="s">
        <v>13186</v>
      </c>
    </row>
    <row r="190" spans="1:8" ht="18.75" customHeight="1" thickBot="1">
      <c r="A190" s="57" t="s">
        <v>19082</v>
      </c>
      <c r="B190" s="57" t="s">
        <v>10</v>
      </c>
      <c r="C190" s="57" t="s">
        <v>16115</v>
      </c>
      <c r="D190" s="57" t="s">
        <v>13324</v>
      </c>
      <c r="E190" s="57" t="s">
        <v>19081</v>
      </c>
      <c r="F190" s="57" t="s">
        <v>15423</v>
      </c>
      <c r="G190" s="57" t="s">
        <v>13646</v>
      </c>
      <c r="H190" s="57" t="s">
        <v>13522</v>
      </c>
    </row>
    <row r="191" spans="1:8" ht="18.75" customHeight="1" thickBot="1">
      <c r="A191" s="57" t="s">
        <v>19080</v>
      </c>
      <c r="B191" s="57" t="s">
        <v>10</v>
      </c>
      <c r="C191" s="57" t="s">
        <v>19079</v>
      </c>
      <c r="D191" s="57" t="s">
        <v>19078</v>
      </c>
      <c r="E191" s="57" t="s">
        <v>19077</v>
      </c>
      <c r="F191" s="57" t="s">
        <v>13268</v>
      </c>
      <c r="G191" s="57" t="s">
        <v>1376</v>
      </c>
      <c r="H191" s="57" t="s">
        <v>13180</v>
      </c>
    </row>
    <row r="192" spans="1:8" ht="18.75" customHeight="1" thickBot="1">
      <c r="A192" s="57" t="s">
        <v>19076</v>
      </c>
      <c r="B192" s="57" t="s">
        <v>10</v>
      </c>
      <c r="C192" s="57" t="s">
        <v>13830</v>
      </c>
      <c r="D192" s="57" t="s">
        <v>15244</v>
      </c>
      <c r="E192" s="57" t="s">
        <v>19075</v>
      </c>
      <c r="F192" s="57" t="s">
        <v>13201</v>
      </c>
      <c r="G192" s="57" t="s">
        <v>1678</v>
      </c>
      <c r="H192" s="57" t="s">
        <v>13200</v>
      </c>
    </row>
    <row r="193" spans="1:8" ht="18.75" customHeight="1" thickBot="1">
      <c r="A193" s="57" t="s">
        <v>19074</v>
      </c>
      <c r="B193" s="57" t="s">
        <v>10</v>
      </c>
      <c r="C193" s="57" t="s">
        <v>19073</v>
      </c>
      <c r="D193" s="57" t="s">
        <v>13482</v>
      </c>
      <c r="E193" s="57" t="s">
        <v>19072</v>
      </c>
      <c r="F193" s="57" t="s">
        <v>13918</v>
      </c>
      <c r="G193" s="57" t="s">
        <v>1108</v>
      </c>
      <c r="H193" s="57" t="s">
        <v>13166</v>
      </c>
    </row>
    <row r="194" spans="1:8" ht="18.75" customHeight="1" thickBot="1">
      <c r="A194" s="57" t="s">
        <v>19071</v>
      </c>
      <c r="B194" s="57" t="s">
        <v>10</v>
      </c>
      <c r="C194" s="57" t="s">
        <v>19070</v>
      </c>
      <c r="D194" s="57" t="s">
        <v>19069</v>
      </c>
      <c r="E194" s="57" t="s">
        <v>19068</v>
      </c>
      <c r="F194" s="57" t="s">
        <v>18484</v>
      </c>
      <c r="G194" s="57" t="s">
        <v>1205</v>
      </c>
      <c r="H194" s="57" t="s">
        <v>16949</v>
      </c>
    </row>
    <row r="195" spans="1:8" ht="18.75" customHeight="1" thickBot="1">
      <c r="A195" s="57" t="s">
        <v>19067</v>
      </c>
      <c r="B195" s="57" t="s">
        <v>10</v>
      </c>
      <c r="C195" s="57" t="s">
        <v>13395</v>
      </c>
      <c r="D195" s="57" t="s">
        <v>15616</v>
      </c>
      <c r="E195" s="57" t="s">
        <v>19066</v>
      </c>
      <c r="F195" s="57" t="s">
        <v>14373</v>
      </c>
      <c r="G195" s="57" t="s">
        <v>1985</v>
      </c>
      <c r="H195" s="57" t="s">
        <v>14372</v>
      </c>
    </row>
    <row r="196" spans="1:8" ht="18.75" customHeight="1" thickBot="1">
      <c r="A196" s="57" t="s">
        <v>50</v>
      </c>
      <c r="B196" s="57" t="s">
        <v>10</v>
      </c>
      <c r="C196" s="57" t="s">
        <v>19065</v>
      </c>
      <c r="D196" s="57" t="s">
        <v>13465</v>
      </c>
      <c r="E196" s="57" t="s">
        <v>19064</v>
      </c>
      <c r="F196" s="57" t="s">
        <v>13167</v>
      </c>
      <c r="G196" s="57" t="s">
        <v>48</v>
      </c>
      <c r="H196" s="57" t="s">
        <v>13166</v>
      </c>
    </row>
    <row r="197" spans="1:8" ht="18.75" customHeight="1" thickBot="1">
      <c r="A197" s="57" t="s">
        <v>4123</v>
      </c>
      <c r="B197" s="57" t="s">
        <v>10</v>
      </c>
      <c r="C197" s="57" t="s">
        <v>15444</v>
      </c>
      <c r="D197" s="57" t="s">
        <v>19063</v>
      </c>
      <c r="E197" s="57" t="s">
        <v>5506</v>
      </c>
      <c r="F197" s="57" t="s">
        <v>6553</v>
      </c>
      <c r="G197" s="57" t="s">
        <v>48</v>
      </c>
      <c r="H197" s="57" t="s">
        <v>13186</v>
      </c>
    </row>
    <row r="198" spans="1:8" ht="18.75" customHeight="1" thickBot="1">
      <c r="A198" s="57" t="s">
        <v>585</v>
      </c>
      <c r="B198" s="57" t="s">
        <v>10</v>
      </c>
      <c r="C198" s="57" t="s">
        <v>19062</v>
      </c>
      <c r="D198" s="57" t="s">
        <v>17028</v>
      </c>
      <c r="E198" s="57" t="s">
        <v>5514</v>
      </c>
      <c r="F198" s="57" t="s">
        <v>6553</v>
      </c>
      <c r="G198" s="57" t="s">
        <v>501</v>
      </c>
      <c r="H198" s="57" t="s">
        <v>13186</v>
      </c>
    </row>
    <row r="199" spans="1:8" ht="18.75" customHeight="1" thickBot="1">
      <c r="A199" s="57" t="s">
        <v>1052</v>
      </c>
      <c r="B199" s="57" t="s">
        <v>10</v>
      </c>
      <c r="C199" s="57" t="s">
        <v>19061</v>
      </c>
      <c r="D199" s="57" t="s">
        <v>13298</v>
      </c>
      <c r="E199" s="57" t="s">
        <v>5498</v>
      </c>
      <c r="F199" s="57" t="s">
        <v>6553</v>
      </c>
      <c r="G199" s="57" t="s">
        <v>1985</v>
      </c>
      <c r="H199" s="57" t="s">
        <v>13186</v>
      </c>
    </row>
    <row r="200" spans="1:8" ht="18.75" customHeight="1" thickBot="1">
      <c r="A200" s="57" t="s">
        <v>3380</v>
      </c>
      <c r="B200" s="57" t="s">
        <v>10</v>
      </c>
      <c r="C200" s="57" t="s">
        <v>19060</v>
      </c>
      <c r="D200" s="57" t="s">
        <v>13191</v>
      </c>
      <c r="E200" s="57" t="s">
        <v>19059</v>
      </c>
      <c r="F200" s="57" t="s">
        <v>15547</v>
      </c>
      <c r="G200" s="57" t="s">
        <v>370</v>
      </c>
      <c r="H200" s="57" t="s">
        <v>13200</v>
      </c>
    </row>
    <row r="201" spans="1:8" ht="18.75" customHeight="1" thickBot="1">
      <c r="A201" s="57" t="s">
        <v>19058</v>
      </c>
      <c r="B201" s="57" t="s">
        <v>10</v>
      </c>
      <c r="C201" s="57" t="s">
        <v>17087</v>
      </c>
      <c r="D201" s="57" t="s">
        <v>14120</v>
      </c>
      <c r="E201" s="57" t="s">
        <v>19057</v>
      </c>
      <c r="F201" s="57" t="s">
        <v>16536</v>
      </c>
      <c r="G201" s="57" t="s">
        <v>13495</v>
      </c>
      <c r="H201" s="57" t="s">
        <v>13522</v>
      </c>
    </row>
    <row r="202" spans="1:8" ht="18.75" customHeight="1" thickBot="1">
      <c r="A202" s="57" t="s">
        <v>19056</v>
      </c>
      <c r="B202" s="57" t="s">
        <v>10</v>
      </c>
      <c r="C202" s="57" t="s">
        <v>17072</v>
      </c>
      <c r="D202" s="57" t="s">
        <v>13633</v>
      </c>
      <c r="E202" s="57" t="s">
        <v>19055</v>
      </c>
      <c r="F202" s="57" t="s">
        <v>13765</v>
      </c>
      <c r="G202" s="57" t="s">
        <v>13646</v>
      </c>
      <c r="H202" s="57" t="s">
        <v>13522</v>
      </c>
    </row>
    <row r="203" spans="1:8" ht="18.75" customHeight="1" thickBot="1">
      <c r="A203" s="57" t="s">
        <v>19054</v>
      </c>
      <c r="B203" s="57" t="s">
        <v>10</v>
      </c>
      <c r="C203" s="57" t="s">
        <v>19053</v>
      </c>
      <c r="D203" s="57" t="s">
        <v>19052</v>
      </c>
      <c r="E203" s="57" t="s">
        <v>19051</v>
      </c>
      <c r="F203" s="57" t="s">
        <v>19050</v>
      </c>
      <c r="G203" s="57" t="s">
        <v>1205</v>
      </c>
      <c r="H203" s="57" t="s">
        <v>13200</v>
      </c>
    </row>
    <row r="204" spans="1:8" ht="18.75" customHeight="1" thickBot="1">
      <c r="A204" s="57" t="s">
        <v>4686</v>
      </c>
      <c r="B204" s="57" t="s">
        <v>10</v>
      </c>
      <c r="C204" s="57" t="s">
        <v>16360</v>
      </c>
      <c r="D204" s="57" t="s">
        <v>14296</v>
      </c>
      <c r="E204" s="57" t="s">
        <v>19049</v>
      </c>
      <c r="F204" s="57" t="s">
        <v>6185</v>
      </c>
      <c r="G204" s="57" t="s">
        <v>704</v>
      </c>
      <c r="H204" s="57" t="s">
        <v>13186</v>
      </c>
    </row>
    <row r="205" spans="1:8" ht="18.75" customHeight="1" thickBot="1">
      <c r="A205" s="57" t="s">
        <v>4641</v>
      </c>
      <c r="B205" s="57" t="s">
        <v>10</v>
      </c>
      <c r="C205" s="57" t="s">
        <v>15138</v>
      </c>
      <c r="D205" s="57" t="s">
        <v>17007</v>
      </c>
      <c r="E205" s="57" t="s">
        <v>19048</v>
      </c>
      <c r="F205" s="57" t="s">
        <v>6185</v>
      </c>
      <c r="G205" s="57" t="s">
        <v>190</v>
      </c>
      <c r="H205" s="57" t="s">
        <v>13186</v>
      </c>
    </row>
    <row r="206" spans="1:8" ht="18.75" customHeight="1" thickBot="1">
      <c r="A206" s="57" t="s">
        <v>140</v>
      </c>
      <c r="B206" s="57" t="s">
        <v>10</v>
      </c>
      <c r="C206" s="57" t="s">
        <v>19047</v>
      </c>
      <c r="D206" s="57" t="s">
        <v>15055</v>
      </c>
      <c r="E206" s="57" t="s">
        <v>19046</v>
      </c>
      <c r="F206" s="57" t="s">
        <v>6553</v>
      </c>
      <c r="G206" s="57" t="s">
        <v>138</v>
      </c>
      <c r="H206" s="57" t="s">
        <v>13186</v>
      </c>
    </row>
    <row r="207" spans="1:8" ht="18.75" customHeight="1" thickBot="1">
      <c r="A207" s="57" t="s">
        <v>19045</v>
      </c>
      <c r="B207" s="57" t="s">
        <v>10</v>
      </c>
      <c r="C207" s="57" t="s">
        <v>15047</v>
      </c>
      <c r="D207" s="57" t="s">
        <v>13345</v>
      </c>
      <c r="E207" s="57" t="s">
        <v>19044</v>
      </c>
      <c r="F207" s="57" t="s">
        <v>14761</v>
      </c>
      <c r="G207" s="57" t="s">
        <v>138</v>
      </c>
      <c r="H207" s="57" t="s">
        <v>13166</v>
      </c>
    </row>
    <row r="208" spans="1:8" ht="18.75" customHeight="1" thickBot="1">
      <c r="A208" s="57" t="s">
        <v>19043</v>
      </c>
      <c r="B208" s="57" t="s">
        <v>10</v>
      </c>
      <c r="C208" s="57" t="s">
        <v>19042</v>
      </c>
      <c r="D208" s="57" t="s">
        <v>13874</v>
      </c>
      <c r="E208" s="57" t="s">
        <v>19041</v>
      </c>
      <c r="F208" s="57" t="s">
        <v>14761</v>
      </c>
      <c r="G208" s="57" t="s">
        <v>131</v>
      </c>
      <c r="H208" s="57" t="s">
        <v>13166</v>
      </c>
    </row>
    <row r="209" spans="1:8" ht="18.75" customHeight="1" thickBot="1">
      <c r="A209" s="57" t="s">
        <v>19040</v>
      </c>
      <c r="B209" s="57" t="s">
        <v>10</v>
      </c>
      <c r="C209" s="57" t="s">
        <v>19039</v>
      </c>
      <c r="D209" s="57" t="s">
        <v>13382</v>
      </c>
      <c r="E209" s="57" t="s">
        <v>19038</v>
      </c>
      <c r="F209" s="57" t="s">
        <v>15423</v>
      </c>
      <c r="G209" s="57" t="s">
        <v>13495</v>
      </c>
      <c r="H209" s="57" t="s">
        <v>13522</v>
      </c>
    </row>
    <row r="210" spans="1:8" ht="18.75" customHeight="1" thickBot="1">
      <c r="A210" s="57" t="s">
        <v>19037</v>
      </c>
      <c r="B210" s="57" t="s">
        <v>10</v>
      </c>
      <c r="C210" s="57" t="s">
        <v>17454</v>
      </c>
      <c r="D210" s="57" t="s">
        <v>14702</v>
      </c>
      <c r="E210" s="57" t="s">
        <v>19036</v>
      </c>
      <c r="F210" s="57" t="s">
        <v>13181</v>
      </c>
      <c r="G210" s="57" t="s">
        <v>32</v>
      </c>
      <c r="H210" s="57" t="s">
        <v>13180</v>
      </c>
    </row>
    <row r="211" spans="1:8" ht="18.75" customHeight="1" thickBot="1">
      <c r="A211" s="57" t="s">
        <v>672</v>
      </c>
      <c r="B211" s="57" t="s">
        <v>10</v>
      </c>
      <c r="C211" s="57" t="s">
        <v>19035</v>
      </c>
      <c r="D211" s="57" t="s">
        <v>6176</v>
      </c>
      <c r="E211" s="57" t="s">
        <v>19034</v>
      </c>
      <c r="F211" s="57" t="s">
        <v>14761</v>
      </c>
      <c r="G211" s="57" t="s">
        <v>125</v>
      </c>
      <c r="H211" s="57" t="s">
        <v>13166</v>
      </c>
    </row>
    <row r="212" spans="1:8" ht="18.75" customHeight="1" thickBot="1">
      <c r="A212" s="57" t="s">
        <v>19033</v>
      </c>
      <c r="B212" s="57" t="s">
        <v>10</v>
      </c>
      <c r="C212" s="57" t="s">
        <v>19032</v>
      </c>
      <c r="D212" s="57" t="s">
        <v>14778</v>
      </c>
      <c r="E212" s="57" t="s">
        <v>5371</v>
      </c>
      <c r="F212" s="57" t="s">
        <v>13292</v>
      </c>
      <c r="G212" s="57" t="s">
        <v>555</v>
      </c>
      <c r="H212" s="57" t="s">
        <v>13291</v>
      </c>
    </row>
    <row r="213" spans="1:8" ht="18.75" customHeight="1" thickBot="1">
      <c r="A213" s="57" t="s">
        <v>19031</v>
      </c>
      <c r="B213" s="57" t="s">
        <v>10</v>
      </c>
      <c r="C213" s="57" t="s">
        <v>13560</v>
      </c>
      <c r="D213" s="57" t="s">
        <v>19030</v>
      </c>
      <c r="E213" s="57" t="s">
        <v>19029</v>
      </c>
      <c r="F213" s="57" t="s">
        <v>6185</v>
      </c>
      <c r="G213" s="57" t="s">
        <v>2258</v>
      </c>
      <c r="H213" s="57" t="s">
        <v>13186</v>
      </c>
    </row>
    <row r="214" spans="1:8" ht="18.75" customHeight="1" thickBot="1">
      <c r="A214" s="57" t="s">
        <v>19028</v>
      </c>
      <c r="B214" s="57" t="s">
        <v>10</v>
      </c>
      <c r="C214" s="57" t="s">
        <v>13624</v>
      </c>
      <c r="D214" s="57" t="s">
        <v>19027</v>
      </c>
      <c r="E214" s="57" t="s">
        <v>19026</v>
      </c>
      <c r="F214" s="57" t="s">
        <v>14761</v>
      </c>
      <c r="G214" s="57" t="s">
        <v>620</v>
      </c>
      <c r="H214" s="57" t="s">
        <v>13166</v>
      </c>
    </row>
    <row r="215" spans="1:8" ht="18.75" customHeight="1" thickBot="1">
      <c r="A215" s="57" t="s">
        <v>19025</v>
      </c>
      <c r="B215" s="57" t="s">
        <v>10</v>
      </c>
      <c r="C215" s="57" t="s">
        <v>19024</v>
      </c>
      <c r="D215" s="57" t="s">
        <v>16320</v>
      </c>
      <c r="E215" s="57" t="s">
        <v>19023</v>
      </c>
      <c r="F215" s="57" t="s">
        <v>15423</v>
      </c>
      <c r="G215" s="57" t="s">
        <v>13646</v>
      </c>
      <c r="H215" s="57" t="s">
        <v>13522</v>
      </c>
    </row>
    <row r="216" spans="1:8" ht="18.75" customHeight="1" thickBot="1">
      <c r="A216" s="57" t="s">
        <v>19022</v>
      </c>
      <c r="B216" s="57" t="s">
        <v>10</v>
      </c>
      <c r="C216" s="57" t="s">
        <v>19021</v>
      </c>
      <c r="D216" s="57" t="s">
        <v>13506</v>
      </c>
      <c r="E216" s="57" t="s">
        <v>19020</v>
      </c>
      <c r="F216" s="57" t="s">
        <v>16000</v>
      </c>
      <c r="G216" s="57" t="s">
        <v>125</v>
      </c>
      <c r="H216" s="57" t="s">
        <v>13291</v>
      </c>
    </row>
    <row r="217" spans="1:8" ht="18.75" customHeight="1" thickBot="1">
      <c r="A217" s="57" t="s">
        <v>19019</v>
      </c>
      <c r="B217" s="57" t="s">
        <v>10</v>
      </c>
      <c r="C217" s="57" t="s">
        <v>19018</v>
      </c>
      <c r="D217" s="57" t="s">
        <v>15611</v>
      </c>
      <c r="E217" s="57" t="s">
        <v>19017</v>
      </c>
      <c r="F217" s="57" t="s">
        <v>13201</v>
      </c>
      <c r="G217" s="57" t="s">
        <v>370</v>
      </c>
      <c r="H217" s="57" t="s">
        <v>13200</v>
      </c>
    </row>
    <row r="218" spans="1:8" ht="18.75" customHeight="1" thickBot="1">
      <c r="A218" s="57" t="s">
        <v>19016</v>
      </c>
      <c r="B218" s="57" t="s">
        <v>10</v>
      </c>
      <c r="C218" s="57" t="s">
        <v>19015</v>
      </c>
      <c r="D218" s="57" t="s">
        <v>19014</v>
      </c>
      <c r="E218" s="57" t="s">
        <v>19013</v>
      </c>
      <c r="F218" s="57" t="s">
        <v>13167</v>
      </c>
      <c r="G218" s="57" t="s">
        <v>1130</v>
      </c>
      <c r="H218" s="57" t="s">
        <v>13166</v>
      </c>
    </row>
    <row r="219" spans="1:8" ht="18.75" customHeight="1" thickBot="1">
      <c r="A219" s="57" t="s">
        <v>19012</v>
      </c>
      <c r="B219" s="57" t="s">
        <v>13922</v>
      </c>
      <c r="C219" s="57" t="s">
        <v>17528</v>
      </c>
      <c r="D219" s="57" t="s">
        <v>14688</v>
      </c>
      <c r="E219" s="57" t="s">
        <v>19011</v>
      </c>
      <c r="F219" s="57" t="s">
        <v>14761</v>
      </c>
      <c r="G219" s="57" t="s">
        <v>298</v>
      </c>
      <c r="H219" s="57" t="s">
        <v>13166</v>
      </c>
    </row>
    <row r="220" spans="1:8" ht="18.75" customHeight="1" thickBot="1">
      <c r="A220" s="57" t="s">
        <v>3593</v>
      </c>
      <c r="B220" s="57" t="s">
        <v>10</v>
      </c>
      <c r="C220" s="57" t="s">
        <v>16061</v>
      </c>
      <c r="D220" s="57" t="s">
        <v>13469</v>
      </c>
      <c r="E220" s="57" t="s">
        <v>19010</v>
      </c>
      <c r="F220" s="57" t="s">
        <v>14761</v>
      </c>
      <c r="G220" s="57" t="s">
        <v>1108</v>
      </c>
      <c r="H220" s="57" t="s">
        <v>13166</v>
      </c>
    </row>
    <row r="221" spans="1:8" ht="18.75" customHeight="1" thickBot="1">
      <c r="A221" s="57" t="s">
        <v>19009</v>
      </c>
      <c r="B221" s="57" t="s">
        <v>10</v>
      </c>
      <c r="C221" s="57" t="s">
        <v>19008</v>
      </c>
      <c r="D221" s="57" t="s">
        <v>19007</v>
      </c>
      <c r="E221" s="57" t="s">
        <v>19006</v>
      </c>
      <c r="F221" s="57" t="s">
        <v>13765</v>
      </c>
      <c r="G221" s="57" t="s">
        <v>13646</v>
      </c>
      <c r="H221" s="57" t="s">
        <v>13522</v>
      </c>
    </row>
    <row r="222" spans="1:8" ht="18.75" customHeight="1" thickBot="1">
      <c r="A222" s="57" t="s">
        <v>19005</v>
      </c>
      <c r="B222" s="57" t="s">
        <v>10</v>
      </c>
      <c r="C222" s="57" t="s">
        <v>15094</v>
      </c>
      <c r="D222" s="57" t="s">
        <v>19004</v>
      </c>
      <c r="E222" s="57" t="s">
        <v>19003</v>
      </c>
      <c r="F222" s="57" t="s">
        <v>19002</v>
      </c>
      <c r="G222" s="57" t="s">
        <v>13495</v>
      </c>
      <c r="H222" s="57" t="s">
        <v>13160</v>
      </c>
    </row>
    <row r="223" spans="1:8" ht="18.75" customHeight="1" thickBot="1">
      <c r="A223" s="57" t="s">
        <v>750</v>
      </c>
      <c r="B223" s="57" t="s">
        <v>10</v>
      </c>
      <c r="C223" s="57" t="s">
        <v>19001</v>
      </c>
      <c r="D223" s="57" t="s">
        <v>13506</v>
      </c>
      <c r="E223" s="57" t="s">
        <v>19000</v>
      </c>
      <c r="F223" s="57" t="s">
        <v>14761</v>
      </c>
      <c r="G223" s="57" t="s">
        <v>688</v>
      </c>
      <c r="H223" s="57" t="s">
        <v>13166</v>
      </c>
    </row>
    <row r="224" spans="1:8" ht="18.75" customHeight="1" thickBot="1">
      <c r="A224" s="57" t="s">
        <v>2835</v>
      </c>
      <c r="B224" s="57" t="s">
        <v>10</v>
      </c>
      <c r="C224" s="57" t="s">
        <v>18999</v>
      </c>
      <c r="D224" s="57" t="s">
        <v>13482</v>
      </c>
      <c r="E224" s="57" t="s">
        <v>18998</v>
      </c>
      <c r="F224" s="57" t="s">
        <v>13167</v>
      </c>
      <c r="G224" s="57" t="s">
        <v>1512</v>
      </c>
      <c r="H224" s="57" t="s">
        <v>13166</v>
      </c>
    </row>
    <row r="225" spans="1:8" ht="18.75" customHeight="1" thickBot="1">
      <c r="A225" s="57" t="s">
        <v>18997</v>
      </c>
      <c r="B225" s="57" t="s">
        <v>10</v>
      </c>
      <c r="C225" s="57" t="s">
        <v>18996</v>
      </c>
      <c r="D225" s="57" t="s">
        <v>13542</v>
      </c>
      <c r="E225" s="57" t="s">
        <v>6572</v>
      </c>
      <c r="F225" s="57" t="s">
        <v>18995</v>
      </c>
      <c r="G225" s="57" t="s">
        <v>1205</v>
      </c>
      <c r="H225" s="57" t="s">
        <v>13291</v>
      </c>
    </row>
    <row r="226" spans="1:8" ht="18.75" customHeight="1" thickBot="1">
      <c r="A226" s="57" t="s">
        <v>18994</v>
      </c>
      <c r="B226" s="57" t="s">
        <v>10</v>
      </c>
      <c r="C226" s="57" t="s">
        <v>18993</v>
      </c>
      <c r="D226" s="57" t="s">
        <v>13345</v>
      </c>
      <c r="E226" s="57" t="s">
        <v>18992</v>
      </c>
      <c r="F226" s="57" t="s">
        <v>18991</v>
      </c>
      <c r="G226" s="57" t="s">
        <v>13646</v>
      </c>
      <c r="H226" s="57" t="s">
        <v>15170</v>
      </c>
    </row>
    <row r="227" spans="1:8" ht="18.75" customHeight="1" thickBot="1">
      <c r="A227" s="57" t="s">
        <v>2473</v>
      </c>
      <c r="B227" s="57" t="s">
        <v>10</v>
      </c>
      <c r="C227" s="57" t="s">
        <v>13787</v>
      </c>
      <c r="D227" s="57" t="s">
        <v>13408</v>
      </c>
      <c r="E227" s="57" t="s">
        <v>18990</v>
      </c>
      <c r="F227" s="57" t="s">
        <v>6185</v>
      </c>
      <c r="G227" s="57" t="s">
        <v>1839</v>
      </c>
      <c r="H227" s="57" t="s">
        <v>13186</v>
      </c>
    </row>
    <row r="228" spans="1:8" ht="18.75" customHeight="1" thickBot="1">
      <c r="A228" s="57" t="s">
        <v>18989</v>
      </c>
      <c r="B228" s="57" t="s">
        <v>10</v>
      </c>
      <c r="C228" s="57" t="s">
        <v>18988</v>
      </c>
      <c r="D228" s="57" t="s">
        <v>14706</v>
      </c>
      <c r="E228" s="57" t="s">
        <v>18987</v>
      </c>
      <c r="F228" s="57" t="s">
        <v>13201</v>
      </c>
      <c r="G228" s="57" t="s">
        <v>1608</v>
      </c>
      <c r="H228" s="57" t="s">
        <v>13200</v>
      </c>
    </row>
    <row r="229" spans="1:8" ht="18.75" customHeight="1" thickBot="1">
      <c r="A229" s="57" t="s">
        <v>18986</v>
      </c>
      <c r="B229" s="57" t="s">
        <v>10</v>
      </c>
      <c r="C229" s="57" t="s">
        <v>18985</v>
      </c>
      <c r="D229" s="57" t="s">
        <v>15685</v>
      </c>
      <c r="E229" s="57" t="s">
        <v>18984</v>
      </c>
      <c r="F229" s="57" t="s">
        <v>14373</v>
      </c>
      <c r="G229" s="57" t="s">
        <v>275</v>
      </c>
      <c r="H229" s="57" t="s">
        <v>14372</v>
      </c>
    </row>
    <row r="230" spans="1:8" ht="18.75" customHeight="1" thickBot="1">
      <c r="A230" s="57" t="s">
        <v>4128</v>
      </c>
      <c r="B230" s="57" t="s">
        <v>10</v>
      </c>
      <c r="C230" s="57" t="s">
        <v>18983</v>
      </c>
      <c r="D230" s="57" t="s">
        <v>18982</v>
      </c>
      <c r="E230" s="57" t="s">
        <v>18981</v>
      </c>
      <c r="F230" s="57" t="s">
        <v>13167</v>
      </c>
      <c r="G230" s="57" t="s">
        <v>363</v>
      </c>
      <c r="H230" s="57" t="s">
        <v>13166</v>
      </c>
    </row>
    <row r="231" spans="1:8" ht="18.75" customHeight="1" thickBot="1">
      <c r="A231" s="57" t="s">
        <v>18980</v>
      </c>
      <c r="B231" s="57" t="s">
        <v>10</v>
      </c>
      <c r="C231" s="57" t="s">
        <v>14325</v>
      </c>
      <c r="D231" s="57" t="s">
        <v>18077</v>
      </c>
      <c r="E231" s="57" t="s">
        <v>5354</v>
      </c>
      <c r="F231" s="57" t="s">
        <v>6553</v>
      </c>
      <c r="G231" s="57" t="s">
        <v>1491</v>
      </c>
      <c r="H231" s="57" t="s">
        <v>13186</v>
      </c>
    </row>
    <row r="232" spans="1:8" ht="18.75" customHeight="1" thickBot="1">
      <c r="A232" s="57" t="s">
        <v>18979</v>
      </c>
      <c r="B232" s="57" t="s">
        <v>10</v>
      </c>
      <c r="C232" s="57" t="s">
        <v>18978</v>
      </c>
      <c r="D232" s="57" t="s">
        <v>13294</v>
      </c>
      <c r="E232" s="57" t="s">
        <v>18977</v>
      </c>
      <c r="F232" s="57" t="s">
        <v>14761</v>
      </c>
      <c r="G232" s="57" t="s">
        <v>1491</v>
      </c>
      <c r="H232" s="57" t="s">
        <v>13166</v>
      </c>
    </row>
    <row r="233" spans="1:8" ht="18.75" customHeight="1" thickBot="1">
      <c r="A233" s="57" t="s">
        <v>18976</v>
      </c>
      <c r="B233" s="57" t="s">
        <v>10</v>
      </c>
      <c r="C233" s="57" t="s">
        <v>16325</v>
      </c>
      <c r="D233" s="57" t="s">
        <v>18975</v>
      </c>
      <c r="E233" s="57" t="s">
        <v>18974</v>
      </c>
      <c r="F233" s="57" t="s">
        <v>13181</v>
      </c>
      <c r="G233" s="57" t="s">
        <v>39</v>
      </c>
      <c r="H233" s="57" t="s">
        <v>13180</v>
      </c>
    </row>
    <row r="234" spans="1:8" ht="18.75" customHeight="1" thickBot="1">
      <c r="A234" s="57" t="s">
        <v>18973</v>
      </c>
      <c r="B234" s="57" t="s">
        <v>10</v>
      </c>
      <c r="C234" s="57" t="s">
        <v>18735</v>
      </c>
      <c r="D234" s="57" t="s">
        <v>18972</v>
      </c>
      <c r="E234" s="57" t="s">
        <v>18971</v>
      </c>
      <c r="F234" s="57" t="s">
        <v>16000</v>
      </c>
      <c r="G234" s="57" t="s">
        <v>382</v>
      </c>
      <c r="H234" s="57" t="s">
        <v>13291</v>
      </c>
    </row>
    <row r="235" spans="1:8" ht="18.75" customHeight="1" thickBot="1">
      <c r="A235" s="57" t="s">
        <v>18970</v>
      </c>
      <c r="B235" s="57" t="s">
        <v>10</v>
      </c>
      <c r="C235" s="57" t="s">
        <v>18969</v>
      </c>
      <c r="D235" s="57" t="s">
        <v>13612</v>
      </c>
      <c r="E235" s="57" t="s">
        <v>18968</v>
      </c>
      <c r="F235" s="57" t="s">
        <v>13523</v>
      </c>
      <c r="G235" s="57" t="s">
        <v>13646</v>
      </c>
      <c r="H235" s="57" t="s">
        <v>13522</v>
      </c>
    </row>
    <row r="236" spans="1:8" ht="18.75" customHeight="1" thickBot="1">
      <c r="A236" s="57" t="s">
        <v>18967</v>
      </c>
      <c r="B236" s="57" t="s">
        <v>10</v>
      </c>
      <c r="C236" s="57" t="s">
        <v>18966</v>
      </c>
      <c r="D236" s="57" t="s">
        <v>13563</v>
      </c>
      <c r="E236" s="57" t="s">
        <v>18965</v>
      </c>
      <c r="F236" s="57" t="s">
        <v>16139</v>
      </c>
      <c r="G236" s="57" t="s">
        <v>1205</v>
      </c>
      <c r="H236" s="57" t="s">
        <v>14660</v>
      </c>
    </row>
    <row r="237" spans="1:8" ht="18.75" customHeight="1" thickBot="1">
      <c r="A237" s="57" t="s">
        <v>2194</v>
      </c>
      <c r="B237" s="57" t="s">
        <v>10</v>
      </c>
      <c r="C237" s="57" t="s">
        <v>18123</v>
      </c>
      <c r="D237" s="57" t="s">
        <v>13451</v>
      </c>
      <c r="E237" s="57" t="s">
        <v>5455</v>
      </c>
      <c r="F237" s="57" t="s">
        <v>6553</v>
      </c>
      <c r="G237" s="57" t="s">
        <v>549</v>
      </c>
      <c r="H237" s="57" t="s">
        <v>13186</v>
      </c>
    </row>
    <row r="238" spans="1:8" ht="18.75" customHeight="1" thickBot="1">
      <c r="A238" s="57" t="s">
        <v>18964</v>
      </c>
      <c r="B238" s="57" t="s">
        <v>10</v>
      </c>
      <c r="C238" s="57" t="s">
        <v>18963</v>
      </c>
      <c r="D238" s="57" t="s">
        <v>13191</v>
      </c>
      <c r="E238" s="57" t="s">
        <v>18962</v>
      </c>
      <c r="F238" s="57" t="s">
        <v>13201</v>
      </c>
      <c r="G238" s="57" t="s">
        <v>388</v>
      </c>
      <c r="H238" s="57" t="s">
        <v>13200</v>
      </c>
    </row>
    <row r="239" spans="1:8" ht="18.75" customHeight="1" thickBot="1">
      <c r="A239" s="57" t="s">
        <v>4153</v>
      </c>
      <c r="B239" s="57" t="s">
        <v>10</v>
      </c>
      <c r="C239" s="57" t="s">
        <v>13305</v>
      </c>
      <c r="D239" s="57" t="s">
        <v>18961</v>
      </c>
      <c r="E239" s="57" t="s">
        <v>18960</v>
      </c>
      <c r="F239" s="57" t="s">
        <v>13413</v>
      </c>
      <c r="G239" s="57" t="s">
        <v>388</v>
      </c>
      <c r="H239" s="57" t="s">
        <v>13291</v>
      </c>
    </row>
    <row r="240" spans="1:8" ht="18.75" customHeight="1" thickBot="1">
      <c r="A240" s="57" t="s">
        <v>4497</v>
      </c>
      <c r="B240" s="57" t="s">
        <v>10</v>
      </c>
      <c r="C240" s="57" t="s">
        <v>18959</v>
      </c>
      <c r="D240" s="57" t="s">
        <v>16854</v>
      </c>
      <c r="E240" s="57" t="s">
        <v>5181</v>
      </c>
      <c r="F240" s="57" t="s">
        <v>6553</v>
      </c>
      <c r="G240" s="57" t="s">
        <v>1444</v>
      </c>
      <c r="H240" s="57" t="s">
        <v>13186</v>
      </c>
    </row>
    <row r="241" spans="1:8" ht="18.75" customHeight="1" thickBot="1">
      <c r="A241" s="57" t="s">
        <v>18958</v>
      </c>
      <c r="B241" s="57" t="s">
        <v>10</v>
      </c>
      <c r="C241" s="57" t="s">
        <v>18957</v>
      </c>
      <c r="D241" s="57" t="s">
        <v>14120</v>
      </c>
      <c r="E241" s="57" t="s">
        <v>18956</v>
      </c>
      <c r="F241" s="57" t="s">
        <v>13201</v>
      </c>
      <c r="G241" s="57" t="s">
        <v>1678</v>
      </c>
      <c r="H241" s="57" t="s">
        <v>13200</v>
      </c>
    </row>
    <row r="242" spans="1:8" ht="18.75" customHeight="1" thickBot="1">
      <c r="A242" s="57" t="s">
        <v>4656</v>
      </c>
      <c r="B242" s="57" t="s">
        <v>10</v>
      </c>
      <c r="C242" s="57" t="s">
        <v>13317</v>
      </c>
      <c r="D242" s="57" t="s">
        <v>13418</v>
      </c>
      <c r="E242" s="57" t="s">
        <v>18955</v>
      </c>
      <c r="F242" s="57" t="s">
        <v>6185</v>
      </c>
      <c r="G242" s="57" t="s">
        <v>363</v>
      </c>
      <c r="H242" s="57" t="s">
        <v>13186</v>
      </c>
    </row>
    <row r="243" spans="1:8" ht="18.75" customHeight="1" thickBot="1">
      <c r="A243" s="57" t="s">
        <v>18954</v>
      </c>
      <c r="B243" s="57" t="s">
        <v>10</v>
      </c>
      <c r="C243" s="57" t="s">
        <v>18953</v>
      </c>
      <c r="D243" s="57" t="s">
        <v>13506</v>
      </c>
      <c r="E243" s="57" t="s">
        <v>18952</v>
      </c>
      <c r="F243" s="57" t="s">
        <v>18951</v>
      </c>
      <c r="G243" s="57" t="s">
        <v>1205</v>
      </c>
      <c r="H243" s="57" t="s">
        <v>15289</v>
      </c>
    </row>
    <row r="244" spans="1:8" ht="18.75" customHeight="1" thickBot="1">
      <c r="A244" s="57" t="s">
        <v>192</v>
      </c>
      <c r="B244" s="57" t="s">
        <v>10</v>
      </c>
      <c r="C244" s="57" t="s">
        <v>15307</v>
      </c>
      <c r="D244" s="57" t="s">
        <v>13826</v>
      </c>
      <c r="E244" s="57" t="s">
        <v>18950</v>
      </c>
      <c r="F244" s="57" t="s">
        <v>6553</v>
      </c>
      <c r="G244" s="57" t="s">
        <v>190</v>
      </c>
      <c r="H244" s="57" t="s">
        <v>13186</v>
      </c>
    </row>
    <row r="245" spans="1:8" ht="18.75" customHeight="1" thickBot="1">
      <c r="A245" s="57" t="s">
        <v>2002</v>
      </c>
      <c r="B245" s="57" t="s">
        <v>10</v>
      </c>
      <c r="C245" s="57" t="s">
        <v>14523</v>
      </c>
      <c r="D245" s="57" t="s">
        <v>14717</v>
      </c>
      <c r="E245" s="57" t="s">
        <v>18949</v>
      </c>
      <c r="F245" s="57" t="s">
        <v>6185</v>
      </c>
      <c r="G245" s="57" t="s">
        <v>114</v>
      </c>
      <c r="H245" s="57" t="s">
        <v>13186</v>
      </c>
    </row>
    <row r="246" spans="1:8" ht="18.75" customHeight="1" thickBot="1">
      <c r="A246" s="57" t="s">
        <v>18948</v>
      </c>
      <c r="B246" s="57" t="s">
        <v>10</v>
      </c>
      <c r="C246" s="57" t="s">
        <v>18947</v>
      </c>
      <c r="D246" s="57" t="s">
        <v>18946</v>
      </c>
      <c r="E246" s="57" t="s">
        <v>5552</v>
      </c>
      <c r="F246" s="57" t="s">
        <v>13292</v>
      </c>
      <c r="G246" s="57" t="s">
        <v>114</v>
      </c>
      <c r="H246" s="57" t="s">
        <v>13291</v>
      </c>
    </row>
    <row r="247" spans="1:8" ht="18.75" customHeight="1" thickBot="1">
      <c r="A247" s="57" t="s">
        <v>18945</v>
      </c>
      <c r="B247" s="57" t="s">
        <v>10</v>
      </c>
      <c r="C247" s="57" t="s">
        <v>18944</v>
      </c>
      <c r="D247" s="57" t="s">
        <v>18470</v>
      </c>
      <c r="E247" s="57" t="s">
        <v>18943</v>
      </c>
      <c r="F247" s="57" t="s">
        <v>15547</v>
      </c>
      <c r="G247" s="57" t="s">
        <v>1608</v>
      </c>
      <c r="H247" s="57" t="s">
        <v>13200</v>
      </c>
    </row>
    <row r="248" spans="1:8" ht="18.75" customHeight="1" thickBot="1">
      <c r="A248" s="57" t="s">
        <v>18942</v>
      </c>
      <c r="B248" s="57" t="s">
        <v>10</v>
      </c>
      <c r="C248" s="57" t="s">
        <v>18941</v>
      </c>
      <c r="D248" s="57" t="s">
        <v>15284</v>
      </c>
      <c r="E248" s="57" t="s">
        <v>18940</v>
      </c>
      <c r="F248" s="57" t="s">
        <v>13523</v>
      </c>
      <c r="G248" s="57" t="s">
        <v>13646</v>
      </c>
      <c r="H248" s="57" t="s">
        <v>13522</v>
      </c>
    </row>
    <row r="249" spans="1:8" ht="18.75" customHeight="1" thickBot="1">
      <c r="A249" s="57" t="s">
        <v>18939</v>
      </c>
      <c r="B249" s="57" t="s">
        <v>10</v>
      </c>
      <c r="C249" s="57" t="s">
        <v>18938</v>
      </c>
      <c r="D249" s="57" t="s">
        <v>16354</v>
      </c>
      <c r="E249" s="57" t="s">
        <v>18937</v>
      </c>
      <c r="F249" s="57" t="s">
        <v>13201</v>
      </c>
      <c r="G249" s="57" t="s">
        <v>1678</v>
      </c>
      <c r="H249" s="57" t="s">
        <v>13200</v>
      </c>
    </row>
    <row r="250" spans="1:8" ht="18.75" customHeight="1" thickBot="1">
      <c r="A250" s="57" t="s">
        <v>18936</v>
      </c>
      <c r="B250" s="57" t="s">
        <v>10</v>
      </c>
      <c r="C250" s="57" t="s">
        <v>18935</v>
      </c>
      <c r="D250" s="57" t="s">
        <v>14120</v>
      </c>
      <c r="E250" s="57" t="s">
        <v>18934</v>
      </c>
      <c r="F250" s="57" t="s">
        <v>13523</v>
      </c>
      <c r="G250" s="57" t="s">
        <v>13495</v>
      </c>
      <c r="H250" s="57" t="s">
        <v>13522</v>
      </c>
    </row>
    <row r="251" spans="1:8" ht="18.75" customHeight="1" thickBot="1">
      <c r="A251" s="57" t="s">
        <v>18933</v>
      </c>
      <c r="B251" s="57" t="s">
        <v>10</v>
      </c>
      <c r="C251" s="57" t="s">
        <v>18123</v>
      </c>
      <c r="D251" s="57" t="s">
        <v>13475</v>
      </c>
      <c r="E251" s="57" t="s">
        <v>18932</v>
      </c>
      <c r="F251" s="57" t="s">
        <v>13167</v>
      </c>
      <c r="G251" s="57" t="s">
        <v>382</v>
      </c>
      <c r="H251" s="57" t="s">
        <v>13166</v>
      </c>
    </row>
    <row r="252" spans="1:8" ht="18.75" customHeight="1" thickBot="1">
      <c r="A252" s="57" t="s">
        <v>221</v>
      </c>
      <c r="B252" s="57" t="s">
        <v>10</v>
      </c>
      <c r="C252" s="57" t="s">
        <v>18931</v>
      </c>
      <c r="D252" s="57" t="s">
        <v>13502</v>
      </c>
      <c r="E252" s="57" t="s">
        <v>18930</v>
      </c>
      <c r="F252" s="57" t="s">
        <v>6553</v>
      </c>
      <c r="G252" s="57" t="s">
        <v>219</v>
      </c>
      <c r="H252" s="57" t="s">
        <v>13186</v>
      </c>
    </row>
    <row r="253" spans="1:8" ht="18.75" customHeight="1" thickBot="1">
      <c r="A253" s="57" t="s">
        <v>4364</v>
      </c>
      <c r="B253" s="57" t="s">
        <v>10</v>
      </c>
      <c r="C253" s="57" t="s">
        <v>18929</v>
      </c>
      <c r="D253" s="57" t="s">
        <v>14347</v>
      </c>
      <c r="E253" s="57" t="s">
        <v>18928</v>
      </c>
      <c r="F253" s="57" t="s">
        <v>15542</v>
      </c>
      <c r="G253" s="57" t="s">
        <v>16428</v>
      </c>
      <c r="H253" s="57" t="s">
        <v>15541</v>
      </c>
    </row>
    <row r="254" spans="1:8" ht="18.75" customHeight="1" thickBot="1">
      <c r="A254" s="57" t="s">
        <v>18927</v>
      </c>
      <c r="B254" s="57" t="s">
        <v>10</v>
      </c>
      <c r="C254" s="57" t="s">
        <v>13178</v>
      </c>
      <c r="D254" s="57" t="s">
        <v>18926</v>
      </c>
      <c r="E254" s="57" t="s">
        <v>18925</v>
      </c>
      <c r="F254" s="57" t="s">
        <v>13523</v>
      </c>
      <c r="G254" s="57" t="s">
        <v>13495</v>
      </c>
      <c r="H254" s="57" t="s">
        <v>13522</v>
      </c>
    </row>
    <row r="255" spans="1:8" ht="18.75" customHeight="1" thickBot="1">
      <c r="A255" s="57" t="s">
        <v>18924</v>
      </c>
      <c r="B255" s="57" t="s">
        <v>10</v>
      </c>
      <c r="C255" s="57" t="s">
        <v>13631</v>
      </c>
      <c r="D255" s="57" t="s">
        <v>18923</v>
      </c>
      <c r="E255" s="57" t="s">
        <v>18922</v>
      </c>
      <c r="F255" s="57" t="s">
        <v>15423</v>
      </c>
      <c r="G255" s="57" t="s">
        <v>13495</v>
      </c>
      <c r="H255" s="57" t="s">
        <v>13522</v>
      </c>
    </row>
    <row r="256" spans="1:8" ht="18.75" customHeight="1" thickBot="1">
      <c r="A256" s="57" t="s">
        <v>18921</v>
      </c>
      <c r="B256" s="57" t="s">
        <v>10</v>
      </c>
      <c r="C256" s="57" t="s">
        <v>18920</v>
      </c>
      <c r="D256" s="57" t="s">
        <v>16825</v>
      </c>
      <c r="E256" s="57" t="s">
        <v>18919</v>
      </c>
      <c r="F256" s="57" t="s">
        <v>15290</v>
      </c>
      <c r="G256" s="57" t="s">
        <v>1678</v>
      </c>
      <c r="H256" s="57" t="s">
        <v>15289</v>
      </c>
    </row>
    <row r="257" spans="1:8" ht="18.75" customHeight="1" thickBot="1">
      <c r="A257" s="57" t="s">
        <v>18918</v>
      </c>
      <c r="B257" s="57" t="s">
        <v>10</v>
      </c>
      <c r="C257" s="57" t="s">
        <v>13395</v>
      </c>
      <c r="D257" s="57" t="s">
        <v>13725</v>
      </c>
      <c r="E257" s="57" t="s">
        <v>18917</v>
      </c>
      <c r="F257" s="57" t="s">
        <v>13523</v>
      </c>
      <c r="G257" s="57" t="s">
        <v>13495</v>
      </c>
      <c r="H257" s="57" t="s">
        <v>13522</v>
      </c>
    </row>
    <row r="258" spans="1:8" ht="18.75" customHeight="1" thickBot="1">
      <c r="A258" s="57" t="s">
        <v>18916</v>
      </c>
      <c r="B258" s="57" t="s">
        <v>10</v>
      </c>
      <c r="C258" s="57" t="s">
        <v>18915</v>
      </c>
      <c r="D258" s="57" t="s">
        <v>14058</v>
      </c>
      <c r="E258" s="57" t="s">
        <v>18914</v>
      </c>
      <c r="F258" s="57" t="s">
        <v>13201</v>
      </c>
      <c r="G258" s="57" t="s">
        <v>1678</v>
      </c>
      <c r="H258" s="57" t="s">
        <v>13200</v>
      </c>
    </row>
    <row r="259" spans="1:8" ht="18.75" customHeight="1" thickBot="1">
      <c r="A259" s="57" t="s">
        <v>18913</v>
      </c>
      <c r="B259" s="57" t="s">
        <v>10</v>
      </c>
      <c r="C259" s="57" t="s">
        <v>18912</v>
      </c>
      <c r="D259" s="57" t="s">
        <v>18264</v>
      </c>
      <c r="E259" s="57" t="s">
        <v>18911</v>
      </c>
      <c r="F259" s="57" t="s">
        <v>13523</v>
      </c>
      <c r="G259" s="57" t="s">
        <v>13495</v>
      </c>
      <c r="H259" s="57" t="s">
        <v>13522</v>
      </c>
    </row>
    <row r="260" spans="1:8" ht="18.75" customHeight="1" thickBot="1">
      <c r="A260" s="57" t="s">
        <v>18910</v>
      </c>
      <c r="B260" s="57" t="s">
        <v>10</v>
      </c>
      <c r="C260" s="57" t="s">
        <v>18909</v>
      </c>
      <c r="D260" s="57" t="s">
        <v>18908</v>
      </c>
      <c r="E260" s="57" t="s">
        <v>18907</v>
      </c>
      <c r="F260" s="57" t="s">
        <v>18484</v>
      </c>
      <c r="G260" s="57" t="s">
        <v>1205</v>
      </c>
      <c r="H260" s="57" t="s">
        <v>16949</v>
      </c>
    </row>
    <row r="261" spans="1:8" ht="18.75" customHeight="1" thickBot="1">
      <c r="A261" s="57" t="s">
        <v>198</v>
      </c>
      <c r="B261" s="57" t="s">
        <v>10</v>
      </c>
      <c r="C261" s="57" t="s">
        <v>18312</v>
      </c>
      <c r="D261" s="57" t="s">
        <v>18906</v>
      </c>
      <c r="E261" s="57" t="s">
        <v>18905</v>
      </c>
      <c r="F261" s="57" t="s">
        <v>6185</v>
      </c>
      <c r="G261" s="57" t="s">
        <v>196</v>
      </c>
      <c r="H261" s="57" t="s">
        <v>13186</v>
      </c>
    </row>
    <row r="262" spans="1:8" ht="18.75" customHeight="1" thickBot="1">
      <c r="A262" s="57" t="s">
        <v>18904</v>
      </c>
      <c r="B262" s="57" t="s">
        <v>10</v>
      </c>
      <c r="C262" s="57" t="s">
        <v>18903</v>
      </c>
      <c r="D262" s="57" t="s">
        <v>14533</v>
      </c>
      <c r="E262" s="57" t="s">
        <v>18902</v>
      </c>
      <c r="F262" s="57" t="s">
        <v>13523</v>
      </c>
      <c r="G262" s="57" t="s">
        <v>13495</v>
      </c>
      <c r="H262" s="57" t="s">
        <v>13522</v>
      </c>
    </row>
    <row r="263" spans="1:8" ht="18.75" customHeight="1" thickBot="1">
      <c r="A263" s="57" t="s">
        <v>18901</v>
      </c>
      <c r="B263" s="57" t="s">
        <v>10</v>
      </c>
      <c r="C263" s="57" t="s">
        <v>18900</v>
      </c>
      <c r="D263" s="57" t="s">
        <v>18899</v>
      </c>
      <c r="E263" s="57" t="s">
        <v>18898</v>
      </c>
      <c r="F263" s="57" t="s">
        <v>18897</v>
      </c>
      <c r="G263" s="57" t="s">
        <v>13495</v>
      </c>
      <c r="H263" s="57" t="s">
        <v>13522</v>
      </c>
    </row>
    <row r="264" spans="1:8" ht="18.75" customHeight="1" thickBot="1">
      <c r="A264" s="57" t="s">
        <v>18896</v>
      </c>
      <c r="B264" s="57" t="s">
        <v>10</v>
      </c>
      <c r="C264" s="57" t="s">
        <v>14520</v>
      </c>
      <c r="D264" s="57" t="s">
        <v>13289</v>
      </c>
      <c r="E264" s="57" t="s">
        <v>18895</v>
      </c>
      <c r="F264" s="57" t="s">
        <v>13167</v>
      </c>
      <c r="G264" s="57" t="s">
        <v>599</v>
      </c>
      <c r="H264" s="57" t="s">
        <v>13166</v>
      </c>
    </row>
    <row r="265" spans="1:8" ht="18.75" customHeight="1" thickBot="1">
      <c r="A265" s="57" t="s">
        <v>1572</v>
      </c>
      <c r="B265" s="57" t="s">
        <v>10</v>
      </c>
      <c r="C265" s="57" t="s">
        <v>18894</v>
      </c>
      <c r="D265" s="57" t="s">
        <v>13398</v>
      </c>
      <c r="E265" s="57" t="s">
        <v>18893</v>
      </c>
      <c r="F265" s="57" t="s">
        <v>14761</v>
      </c>
      <c r="G265" s="57" t="s">
        <v>202</v>
      </c>
      <c r="H265" s="57" t="s">
        <v>13166</v>
      </c>
    </row>
    <row r="266" spans="1:8" ht="18.75" customHeight="1" thickBot="1">
      <c r="A266" s="57" t="s">
        <v>3535</v>
      </c>
      <c r="B266" s="57" t="s">
        <v>10</v>
      </c>
      <c r="C266" s="57" t="s">
        <v>18892</v>
      </c>
      <c r="D266" s="57" t="s">
        <v>13469</v>
      </c>
      <c r="E266" s="57" t="s">
        <v>18891</v>
      </c>
      <c r="F266" s="57" t="s">
        <v>14761</v>
      </c>
      <c r="G266" s="57" t="s">
        <v>108</v>
      </c>
      <c r="H266" s="57" t="s">
        <v>13166</v>
      </c>
    </row>
    <row r="267" spans="1:8" ht="18.75" customHeight="1" thickBot="1">
      <c r="A267" s="57" t="s">
        <v>18890</v>
      </c>
      <c r="B267" s="57" t="s">
        <v>10</v>
      </c>
      <c r="C267" s="57" t="s">
        <v>18889</v>
      </c>
      <c r="D267" s="57" t="s">
        <v>18470</v>
      </c>
      <c r="E267" s="57" t="s">
        <v>18888</v>
      </c>
      <c r="F267" s="57" t="s">
        <v>13201</v>
      </c>
      <c r="G267" s="57" t="s">
        <v>1678</v>
      </c>
      <c r="H267" s="57" t="s">
        <v>13200</v>
      </c>
    </row>
    <row r="268" spans="1:8" ht="18.75" customHeight="1" thickBot="1">
      <c r="A268" s="57" t="s">
        <v>2383</v>
      </c>
      <c r="B268" s="57" t="s">
        <v>10</v>
      </c>
      <c r="C268" s="57" t="s">
        <v>18887</v>
      </c>
      <c r="D268" s="57" t="s">
        <v>13345</v>
      </c>
      <c r="E268" s="57" t="s">
        <v>5809</v>
      </c>
      <c r="F268" s="57" t="s">
        <v>6553</v>
      </c>
      <c r="G268" s="57" t="s">
        <v>1954</v>
      </c>
      <c r="H268" s="57" t="s">
        <v>13186</v>
      </c>
    </row>
    <row r="269" spans="1:8" ht="18.75" customHeight="1" thickBot="1">
      <c r="A269" s="57" t="s">
        <v>4931</v>
      </c>
      <c r="B269" s="57" t="s">
        <v>10</v>
      </c>
      <c r="C269" s="57" t="s">
        <v>18886</v>
      </c>
      <c r="D269" s="57" t="s">
        <v>13196</v>
      </c>
      <c r="E269" s="57" t="s">
        <v>18885</v>
      </c>
      <c r="F269" s="57" t="s">
        <v>14761</v>
      </c>
      <c r="G269" s="57" t="s">
        <v>418</v>
      </c>
      <c r="H269" s="57" t="s">
        <v>13166</v>
      </c>
    </row>
    <row r="270" spans="1:8" ht="18.75" customHeight="1" thickBot="1">
      <c r="A270" s="57" t="s">
        <v>18884</v>
      </c>
      <c r="B270" s="57" t="s">
        <v>10</v>
      </c>
      <c r="C270" s="57" t="s">
        <v>18883</v>
      </c>
      <c r="D270" s="57" t="s">
        <v>13239</v>
      </c>
      <c r="E270" s="57" t="s">
        <v>18882</v>
      </c>
      <c r="F270" s="57" t="s">
        <v>6185</v>
      </c>
      <c r="G270" s="57" t="s">
        <v>275</v>
      </c>
      <c r="H270" s="57" t="s">
        <v>13186</v>
      </c>
    </row>
    <row r="271" spans="1:8" ht="18.75" customHeight="1" thickBot="1">
      <c r="A271" s="57" t="s">
        <v>18881</v>
      </c>
      <c r="B271" s="57" t="s">
        <v>10</v>
      </c>
      <c r="C271" s="57" t="s">
        <v>18880</v>
      </c>
      <c r="D271" s="57" t="s">
        <v>13444</v>
      </c>
      <c r="E271" s="57" t="s">
        <v>18879</v>
      </c>
      <c r="F271" s="57" t="s">
        <v>6185</v>
      </c>
      <c r="G271" s="57" t="s">
        <v>275</v>
      </c>
      <c r="H271" s="57" t="s">
        <v>13186</v>
      </c>
    </row>
    <row r="272" spans="1:8" ht="18.75" customHeight="1" thickBot="1">
      <c r="A272" s="57" t="s">
        <v>277</v>
      </c>
      <c r="B272" s="57" t="s">
        <v>13922</v>
      </c>
      <c r="C272" s="57" t="s">
        <v>13285</v>
      </c>
      <c r="D272" s="57" t="s">
        <v>13623</v>
      </c>
      <c r="E272" s="57" t="s">
        <v>18878</v>
      </c>
      <c r="F272" s="57" t="s">
        <v>6185</v>
      </c>
      <c r="G272" s="57" t="s">
        <v>275</v>
      </c>
      <c r="H272" s="57" t="s">
        <v>13186</v>
      </c>
    </row>
    <row r="273" spans="1:8" ht="18.75" customHeight="1" thickBot="1">
      <c r="A273" s="57" t="s">
        <v>18877</v>
      </c>
      <c r="B273" s="57" t="s">
        <v>10</v>
      </c>
      <c r="C273" s="57" t="s">
        <v>18827</v>
      </c>
      <c r="D273" s="57" t="s">
        <v>13563</v>
      </c>
      <c r="E273" s="57" t="s">
        <v>5170</v>
      </c>
      <c r="F273" s="57" t="s">
        <v>13292</v>
      </c>
      <c r="G273" s="57" t="s">
        <v>275</v>
      </c>
      <c r="H273" s="57" t="s">
        <v>13291</v>
      </c>
    </row>
    <row r="274" spans="1:8" ht="18.75" customHeight="1" thickBot="1">
      <c r="A274" s="57" t="s">
        <v>18876</v>
      </c>
      <c r="B274" s="57" t="s">
        <v>10</v>
      </c>
      <c r="C274" s="57" t="s">
        <v>13184</v>
      </c>
      <c r="D274" s="57" t="s">
        <v>15244</v>
      </c>
      <c r="E274" s="57" t="s">
        <v>18875</v>
      </c>
      <c r="F274" s="57" t="s">
        <v>13765</v>
      </c>
      <c r="G274" s="57" t="s">
        <v>13646</v>
      </c>
      <c r="H274" s="57" t="s">
        <v>13522</v>
      </c>
    </row>
    <row r="275" spans="1:8" ht="18.75" customHeight="1" thickBot="1">
      <c r="A275" s="57" t="s">
        <v>2038</v>
      </c>
      <c r="B275" s="57" t="s">
        <v>10</v>
      </c>
      <c r="C275" s="57" t="s">
        <v>13921</v>
      </c>
      <c r="D275" s="57" t="s">
        <v>16186</v>
      </c>
      <c r="E275" s="57" t="s">
        <v>18874</v>
      </c>
      <c r="F275" s="57" t="s">
        <v>13167</v>
      </c>
      <c r="G275" s="57" t="s">
        <v>275</v>
      </c>
      <c r="H275" s="57" t="s">
        <v>13166</v>
      </c>
    </row>
    <row r="276" spans="1:8" ht="18.75" customHeight="1" thickBot="1">
      <c r="A276" s="57" t="s">
        <v>18873</v>
      </c>
      <c r="B276" s="57" t="s">
        <v>10</v>
      </c>
      <c r="C276" s="57" t="s">
        <v>18872</v>
      </c>
      <c r="D276" s="57" t="s">
        <v>15065</v>
      </c>
      <c r="E276" s="57" t="s">
        <v>18871</v>
      </c>
      <c r="F276" s="57" t="s">
        <v>13523</v>
      </c>
      <c r="G276" s="57" t="s">
        <v>13646</v>
      </c>
      <c r="H276" s="57" t="s">
        <v>13522</v>
      </c>
    </row>
    <row r="277" spans="1:8" ht="18.75" customHeight="1" thickBot="1">
      <c r="A277" s="57" t="s">
        <v>18870</v>
      </c>
      <c r="B277" s="57" t="s">
        <v>10</v>
      </c>
      <c r="C277" s="57" t="s">
        <v>18869</v>
      </c>
      <c r="D277" s="57" t="s">
        <v>18868</v>
      </c>
      <c r="E277" s="57" t="s">
        <v>18867</v>
      </c>
      <c r="F277" s="57" t="s">
        <v>16536</v>
      </c>
      <c r="G277" s="57" t="s">
        <v>13495</v>
      </c>
      <c r="H277" s="57" t="s">
        <v>13522</v>
      </c>
    </row>
    <row r="278" spans="1:8" ht="18.75" customHeight="1" thickBot="1">
      <c r="A278" s="57" t="s">
        <v>628</v>
      </c>
      <c r="B278" s="57" t="s">
        <v>10</v>
      </c>
      <c r="C278" s="57" t="s">
        <v>18866</v>
      </c>
      <c r="D278" s="57" t="s">
        <v>13239</v>
      </c>
      <c r="E278" s="57" t="s">
        <v>18865</v>
      </c>
      <c r="F278" s="57" t="s">
        <v>6185</v>
      </c>
      <c r="G278" s="57" t="s">
        <v>626</v>
      </c>
      <c r="H278" s="57" t="s">
        <v>13186</v>
      </c>
    </row>
    <row r="279" spans="1:8" ht="18.75" customHeight="1" thickBot="1">
      <c r="A279" s="57" t="s">
        <v>3891</v>
      </c>
      <c r="B279" s="57" t="s">
        <v>10</v>
      </c>
      <c r="C279" s="57" t="s">
        <v>18864</v>
      </c>
      <c r="D279" s="57" t="s">
        <v>15330</v>
      </c>
      <c r="E279" s="57" t="s">
        <v>18863</v>
      </c>
      <c r="F279" s="57" t="s">
        <v>6185</v>
      </c>
      <c r="G279" s="57" t="s">
        <v>15738</v>
      </c>
      <c r="H279" s="57" t="s">
        <v>13186</v>
      </c>
    </row>
    <row r="280" spans="1:8" ht="18.75" customHeight="1" thickBot="1">
      <c r="A280" s="57" t="s">
        <v>18862</v>
      </c>
      <c r="B280" s="57" t="s">
        <v>10</v>
      </c>
      <c r="C280" s="57" t="s">
        <v>13696</v>
      </c>
      <c r="D280" s="57" t="s">
        <v>18861</v>
      </c>
      <c r="E280" s="57" t="s">
        <v>5191</v>
      </c>
      <c r="F280" s="57" t="s">
        <v>13292</v>
      </c>
      <c r="G280" s="57" t="s">
        <v>760</v>
      </c>
      <c r="H280" s="57" t="s">
        <v>13291</v>
      </c>
    </row>
    <row r="281" spans="1:8" ht="18.75" customHeight="1" thickBot="1">
      <c r="A281" s="57" t="s">
        <v>18860</v>
      </c>
      <c r="B281" s="57" t="s">
        <v>10</v>
      </c>
      <c r="C281" s="57" t="s">
        <v>18859</v>
      </c>
      <c r="D281" s="57" t="s">
        <v>15368</v>
      </c>
      <c r="E281" s="57" t="s">
        <v>18858</v>
      </c>
      <c r="F281" s="57" t="s">
        <v>13181</v>
      </c>
      <c r="G281" s="57" t="s">
        <v>1444</v>
      </c>
      <c r="H281" s="57" t="s">
        <v>13180</v>
      </c>
    </row>
    <row r="282" spans="1:8" ht="18.75" customHeight="1" thickBot="1">
      <c r="A282" s="57" t="s">
        <v>18857</v>
      </c>
      <c r="B282" s="57" t="s">
        <v>10</v>
      </c>
      <c r="C282" s="57" t="s">
        <v>18856</v>
      </c>
      <c r="D282" s="57" t="s">
        <v>15943</v>
      </c>
      <c r="E282" s="57" t="s">
        <v>18855</v>
      </c>
      <c r="F282" s="57" t="s">
        <v>14373</v>
      </c>
      <c r="G282" s="57" t="s">
        <v>108</v>
      </c>
      <c r="H282" s="57" t="s">
        <v>14372</v>
      </c>
    </row>
    <row r="283" spans="1:8" ht="18.75" customHeight="1" thickBot="1">
      <c r="A283" s="57" t="s">
        <v>18854</v>
      </c>
      <c r="B283" s="57" t="s">
        <v>10</v>
      </c>
      <c r="C283" s="57" t="s">
        <v>13492</v>
      </c>
      <c r="D283" s="57" t="s">
        <v>14285</v>
      </c>
      <c r="E283" s="57" t="s">
        <v>18853</v>
      </c>
      <c r="F283" s="57" t="s">
        <v>18852</v>
      </c>
      <c r="G283" s="57" t="s">
        <v>1205</v>
      </c>
      <c r="H283" s="57" t="s">
        <v>13484</v>
      </c>
    </row>
    <row r="284" spans="1:8" ht="18.75" customHeight="1" thickBot="1">
      <c r="A284" s="57" t="s">
        <v>18851</v>
      </c>
      <c r="B284" s="57" t="s">
        <v>10</v>
      </c>
      <c r="C284" s="57" t="s">
        <v>13736</v>
      </c>
      <c r="D284" s="57" t="s">
        <v>14169</v>
      </c>
      <c r="E284" s="57" t="s">
        <v>18850</v>
      </c>
      <c r="F284" s="57" t="s">
        <v>6553</v>
      </c>
      <c r="G284" s="57" t="s">
        <v>2073</v>
      </c>
      <c r="H284" s="57" t="s">
        <v>13186</v>
      </c>
    </row>
    <row r="285" spans="1:8" ht="18.75" customHeight="1" thickBot="1">
      <c r="A285" s="57" t="s">
        <v>4895</v>
      </c>
      <c r="B285" s="57" t="s">
        <v>10</v>
      </c>
      <c r="C285" s="57" t="s">
        <v>18849</v>
      </c>
      <c r="D285" s="57" t="s">
        <v>13408</v>
      </c>
      <c r="E285" s="57" t="s">
        <v>18848</v>
      </c>
      <c r="F285" s="57" t="s">
        <v>6185</v>
      </c>
      <c r="G285" s="57" t="s">
        <v>292</v>
      </c>
      <c r="H285" s="57" t="s">
        <v>13186</v>
      </c>
    </row>
    <row r="286" spans="1:8" ht="18.75" customHeight="1" thickBot="1">
      <c r="A286" s="57" t="s">
        <v>508</v>
      </c>
      <c r="B286" s="57" t="s">
        <v>10</v>
      </c>
      <c r="C286" s="57" t="s">
        <v>18847</v>
      </c>
      <c r="D286" s="57" t="s">
        <v>13314</v>
      </c>
      <c r="E286" s="57" t="s">
        <v>18846</v>
      </c>
      <c r="F286" s="57" t="s">
        <v>6185</v>
      </c>
      <c r="G286" s="57" t="s">
        <v>202</v>
      </c>
      <c r="H286" s="57" t="s">
        <v>13186</v>
      </c>
    </row>
    <row r="287" spans="1:8" ht="18.75" customHeight="1" thickBot="1">
      <c r="A287" s="57" t="s">
        <v>18845</v>
      </c>
      <c r="B287" s="57" t="s">
        <v>10</v>
      </c>
      <c r="C287" s="57" t="s">
        <v>18844</v>
      </c>
      <c r="D287" s="57" t="s">
        <v>13191</v>
      </c>
      <c r="E287" s="57" t="s">
        <v>18843</v>
      </c>
      <c r="F287" s="57" t="s">
        <v>13765</v>
      </c>
      <c r="G287" s="57" t="s">
        <v>13646</v>
      </c>
      <c r="H287" s="57" t="s">
        <v>13522</v>
      </c>
    </row>
    <row r="288" spans="1:8" ht="18.75" customHeight="1" thickBot="1">
      <c r="A288" s="57" t="s">
        <v>4148</v>
      </c>
      <c r="B288" s="57" t="s">
        <v>10</v>
      </c>
      <c r="C288" s="57" t="s">
        <v>14174</v>
      </c>
      <c r="D288" s="57" t="s">
        <v>15544</v>
      </c>
      <c r="E288" s="57" t="s">
        <v>18842</v>
      </c>
      <c r="F288" s="57" t="s">
        <v>13167</v>
      </c>
      <c r="G288" s="57" t="s">
        <v>977</v>
      </c>
      <c r="H288" s="57" t="s">
        <v>13166</v>
      </c>
    </row>
    <row r="289" spans="1:8" ht="18.75" customHeight="1" thickBot="1">
      <c r="A289" s="57" t="s">
        <v>18841</v>
      </c>
      <c r="B289" s="57" t="s">
        <v>10</v>
      </c>
      <c r="C289" s="57" t="s">
        <v>14166</v>
      </c>
      <c r="D289" s="57" t="s">
        <v>18840</v>
      </c>
      <c r="E289" s="57" t="s">
        <v>18839</v>
      </c>
      <c r="F289" s="57" t="s">
        <v>13201</v>
      </c>
      <c r="G289" s="57" t="s">
        <v>370</v>
      </c>
      <c r="H289" s="57" t="s">
        <v>13200</v>
      </c>
    </row>
    <row r="290" spans="1:8" ht="18.75" customHeight="1" thickBot="1">
      <c r="A290" s="57" t="s">
        <v>4946</v>
      </c>
      <c r="B290" s="57" t="s">
        <v>10</v>
      </c>
      <c r="C290" s="57" t="s">
        <v>18514</v>
      </c>
      <c r="D290" s="57" t="s">
        <v>15754</v>
      </c>
      <c r="E290" s="57" t="s">
        <v>18838</v>
      </c>
      <c r="F290" s="57" t="s">
        <v>14761</v>
      </c>
      <c r="G290" s="57" t="s">
        <v>219</v>
      </c>
      <c r="H290" s="57" t="s">
        <v>13166</v>
      </c>
    </row>
    <row r="291" spans="1:8" ht="18.75" customHeight="1" thickBot="1">
      <c r="A291" s="57" t="s">
        <v>18837</v>
      </c>
      <c r="B291" s="57" t="s">
        <v>10</v>
      </c>
      <c r="C291" s="57" t="s">
        <v>18836</v>
      </c>
      <c r="D291" s="57" t="s">
        <v>13163</v>
      </c>
      <c r="E291" s="57" t="s">
        <v>18835</v>
      </c>
      <c r="F291" s="57" t="s">
        <v>13523</v>
      </c>
      <c r="G291" s="57" t="s">
        <v>13646</v>
      </c>
      <c r="H291" s="57" t="s">
        <v>13522</v>
      </c>
    </row>
    <row r="292" spans="1:8" ht="18.75" customHeight="1" thickBot="1">
      <c r="A292" s="57" t="s">
        <v>18834</v>
      </c>
      <c r="B292" s="57" t="s">
        <v>10</v>
      </c>
      <c r="C292" s="57" t="s">
        <v>18833</v>
      </c>
      <c r="D292" s="57" t="s">
        <v>13815</v>
      </c>
      <c r="E292" s="57" t="s">
        <v>18832</v>
      </c>
      <c r="F292" s="57" t="s">
        <v>13523</v>
      </c>
      <c r="G292" s="57" t="s">
        <v>13646</v>
      </c>
      <c r="H292" s="57" t="s">
        <v>13522</v>
      </c>
    </row>
    <row r="293" spans="1:8" ht="18.75" customHeight="1" thickBot="1">
      <c r="A293" s="57" t="s">
        <v>18831</v>
      </c>
      <c r="B293" s="57" t="s">
        <v>10</v>
      </c>
      <c r="C293" s="57" t="s">
        <v>18830</v>
      </c>
      <c r="D293" s="57" t="s">
        <v>17440</v>
      </c>
      <c r="E293" s="57" t="s">
        <v>18829</v>
      </c>
      <c r="F293" s="57" t="s">
        <v>13765</v>
      </c>
      <c r="G293" s="57" t="s">
        <v>13646</v>
      </c>
      <c r="H293" s="57" t="s">
        <v>13522</v>
      </c>
    </row>
    <row r="294" spans="1:8" ht="18.75" customHeight="1" thickBot="1">
      <c r="A294" s="57" t="s">
        <v>18828</v>
      </c>
      <c r="B294" s="57" t="s">
        <v>10</v>
      </c>
      <c r="C294" s="57" t="s">
        <v>18827</v>
      </c>
      <c r="D294" s="57" t="s">
        <v>13633</v>
      </c>
      <c r="E294" s="57" t="s">
        <v>18826</v>
      </c>
      <c r="F294" s="57" t="s">
        <v>13167</v>
      </c>
      <c r="G294" s="57" t="s">
        <v>275</v>
      </c>
      <c r="H294" s="57" t="s">
        <v>13166</v>
      </c>
    </row>
    <row r="295" spans="1:8" ht="18.75" customHeight="1" thickBot="1">
      <c r="A295" s="57" t="s">
        <v>18825</v>
      </c>
      <c r="B295" s="57" t="s">
        <v>10</v>
      </c>
      <c r="C295" s="57" t="s">
        <v>18824</v>
      </c>
      <c r="D295" s="57" t="s">
        <v>13815</v>
      </c>
      <c r="E295" s="57" t="s">
        <v>18823</v>
      </c>
      <c r="F295" s="57" t="s">
        <v>18822</v>
      </c>
      <c r="G295" s="57" t="s">
        <v>275</v>
      </c>
      <c r="H295" s="57" t="s">
        <v>13291</v>
      </c>
    </row>
    <row r="296" spans="1:8" ht="18.75" customHeight="1" thickBot="1">
      <c r="A296" s="57" t="s">
        <v>4531</v>
      </c>
      <c r="B296" s="57" t="s">
        <v>10</v>
      </c>
      <c r="C296" s="57" t="s">
        <v>18821</v>
      </c>
      <c r="D296" s="57" t="s">
        <v>18820</v>
      </c>
      <c r="E296" s="57" t="s">
        <v>18819</v>
      </c>
      <c r="F296" s="57" t="s">
        <v>13167</v>
      </c>
      <c r="G296" s="57" t="s">
        <v>196</v>
      </c>
      <c r="H296" s="57" t="s">
        <v>13166</v>
      </c>
    </row>
    <row r="297" spans="1:8" ht="18.75" customHeight="1" thickBot="1">
      <c r="A297" s="57" t="s">
        <v>18818</v>
      </c>
      <c r="B297" s="57" t="s">
        <v>10</v>
      </c>
      <c r="C297" s="57" t="s">
        <v>18817</v>
      </c>
      <c r="D297" s="57" t="s">
        <v>14702</v>
      </c>
      <c r="E297" s="57" t="s">
        <v>18816</v>
      </c>
      <c r="F297" s="57" t="s">
        <v>13913</v>
      </c>
      <c r="G297" s="57" t="s">
        <v>13646</v>
      </c>
      <c r="H297" s="57" t="s">
        <v>13912</v>
      </c>
    </row>
    <row r="298" spans="1:8" ht="18.75" customHeight="1" thickBot="1">
      <c r="A298" s="57" t="s">
        <v>18815</v>
      </c>
      <c r="B298" s="57" t="s">
        <v>10</v>
      </c>
      <c r="C298" s="57" t="s">
        <v>18814</v>
      </c>
      <c r="D298" s="57" t="s">
        <v>13345</v>
      </c>
      <c r="E298" s="57" t="s">
        <v>18813</v>
      </c>
      <c r="F298" s="57" t="s">
        <v>6185</v>
      </c>
      <c r="G298" s="57" t="s">
        <v>977</v>
      </c>
      <c r="H298" s="57" t="s">
        <v>13186</v>
      </c>
    </row>
    <row r="299" spans="1:8" ht="18.75" customHeight="1" thickBot="1">
      <c r="A299" s="57" t="s">
        <v>18812</v>
      </c>
      <c r="B299" s="57" t="s">
        <v>10</v>
      </c>
      <c r="C299" s="57" t="s">
        <v>17833</v>
      </c>
      <c r="D299" s="57" t="s">
        <v>13805</v>
      </c>
      <c r="E299" s="57" t="s">
        <v>18811</v>
      </c>
      <c r="F299" s="57" t="s">
        <v>13201</v>
      </c>
      <c r="G299" s="57" t="s">
        <v>1608</v>
      </c>
      <c r="H299" s="57" t="s">
        <v>13200</v>
      </c>
    </row>
    <row r="300" spans="1:8" ht="18.75" customHeight="1" thickBot="1">
      <c r="A300" s="57" t="s">
        <v>18810</v>
      </c>
      <c r="B300" s="57" t="s">
        <v>10</v>
      </c>
      <c r="C300" s="57" t="s">
        <v>18809</v>
      </c>
      <c r="D300" s="57" t="s">
        <v>14721</v>
      </c>
      <c r="E300" s="57" t="s">
        <v>18808</v>
      </c>
      <c r="F300" s="57" t="s">
        <v>15423</v>
      </c>
      <c r="G300" s="57" t="s">
        <v>13495</v>
      </c>
      <c r="H300" s="57" t="s">
        <v>13522</v>
      </c>
    </row>
    <row r="301" spans="1:8" ht="18.75" customHeight="1" thickBot="1">
      <c r="A301" s="57" t="s">
        <v>18807</v>
      </c>
      <c r="B301" s="57" t="s">
        <v>10</v>
      </c>
      <c r="C301" s="57" t="s">
        <v>18806</v>
      </c>
      <c r="D301" s="57" t="s">
        <v>13725</v>
      </c>
      <c r="E301" s="57" t="s">
        <v>18805</v>
      </c>
      <c r="F301" s="57" t="s">
        <v>18804</v>
      </c>
      <c r="G301" s="57" t="s">
        <v>13495</v>
      </c>
      <c r="H301" s="57" t="s">
        <v>13522</v>
      </c>
    </row>
    <row r="302" spans="1:8" ht="18.75" customHeight="1" thickBot="1">
      <c r="A302" s="57" t="s">
        <v>18803</v>
      </c>
      <c r="B302" s="57" t="s">
        <v>10</v>
      </c>
      <c r="C302" s="57" t="s">
        <v>18802</v>
      </c>
      <c r="D302" s="57" t="s">
        <v>18801</v>
      </c>
      <c r="E302" s="57" t="s">
        <v>18800</v>
      </c>
      <c r="F302" s="57" t="s">
        <v>13523</v>
      </c>
      <c r="G302" s="57" t="s">
        <v>13495</v>
      </c>
      <c r="H302" s="57" t="s">
        <v>13522</v>
      </c>
    </row>
    <row r="303" spans="1:8" ht="18.75" customHeight="1" thickBot="1">
      <c r="A303" s="57" t="s">
        <v>18799</v>
      </c>
      <c r="B303" s="57" t="s">
        <v>10</v>
      </c>
      <c r="C303" s="57" t="s">
        <v>18798</v>
      </c>
      <c r="D303" s="57" t="s">
        <v>17785</v>
      </c>
      <c r="E303" s="57" t="s">
        <v>18797</v>
      </c>
      <c r="F303" s="57" t="s">
        <v>13181</v>
      </c>
      <c r="G303" s="57" t="s">
        <v>150</v>
      </c>
      <c r="H303" s="57" t="s">
        <v>13180</v>
      </c>
    </row>
    <row r="304" spans="1:8" ht="18.75" customHeight="1" thickBot="1">
      <c r="A304" s="57" t="s">
        <v>3690</v>
      </c>
      <c r="B304" s="57" t="s">
        <v>10</v>
      </c>
      <c r="C304" s="57" t="s">
        <v>18796</v>
      </c>
      <c r="D304" s="57" t="s">
        <v>18795</v>
      </c>
      <c r="E304" s="57" t="s">
        <v>18794</v>
      </c>
      <c r="F304" s="57" t="s">
        <v>6185</v>
      </c>
      <c r="G304" s="57" t="s">
        <v>32</v>
      </c>
      <c r="H304" s="57" t="s">
        <v>13186</v>
      </c>
    </row>
    <row r="305" spans="1:8" ht="18.75" customHeight="1" thickBot="1">
      <c r="A305" s="57" t="s">
        <v>18793</v>
      </c>
      <c r="B305" s="57" t="s">
        <v>10</v>
      </c>
      <c r="C305" s="57" t="s">
        <v>16314</v>
      </c>
      <c r="D305" s="57" t="s">
        <v>18792</v>
      </c>
      <c r="E305" s="57" t="s">
        <v>18791</v>
      </c>
      <c r="F305" s="57" t="s">
        <v>13523</v>
      </c>
      <c r="G305" s="57" t="s">
        <v>13646</v>
      </c>
      <c r="H305" s="57" t="s">
        <v>13522</v>
      </c>
    </row>
    <row r="306" spans="1:8" ht="18.75" customHeight="1" thickBot="1">
      <c r="A306" s="57" t="s">
        <v>18790</v>
      </c>
      <c r="B306" s="57" t="s">
        <v>10</v>
      </c>
      <c r="C306" s="57" t="s">
        <v>18789</v>
      </c>
      <c r="D306" s="57" t="s">
        <v>13640</v>
      </c>
      <c r="E306" s="57" t="s">
        <v>18788</v>
      </c>
      <c r="F306" s="57" t="s">
        <v>18314</v>
      </c>
      <c r="G306" s="57" t="s">
        <v>13495</v>
      </c>
      <c r="H306" s="57" t="s">
        <v>13494</v>
      </c>
    </row>
    <row r="307" spans="1:8" ht="18.75" customHeight="1" thickBot="1">
      <c r="A307" s="57" t="s">
        <v>18787</v>
      </c>
      <c r="B307" s="57" t="s">
        <v>10</v>
      </c>
      <c r="C307" s="57" t="s">
        <v>18786</v>
      </c>
      <c r="D307" s="57" t="s">
        <v>18785</v>
      </c>
      <c r="E307" s="57" t="s">
        <v>18784</v>
      </c>
      <c r="F307" s="57" t="s">
        <v>13664</v>
      </c>
      <c r="G307" s="57" t="s">
        <v>13495</v>
      </c>
      <c r="H307" s="57" t="s">
        <v>13522</v>
      </c>
    </row>
    <row r="308" spans="1:8" ht="18.75" customHeight="1" thickBot="1">
      <c r="A308" s="57" t="s">
        <v>18783</v>
      </c>
      <c r="B308" s="57" t="s">
        <v>10</v>
      </c>
      <c r="C308" s="57" t="s">
        <v>18782</v>
      </c>
      <c r="D308" s="57" t="s">
        <v>15685</v>
      </c>
      <c r="E308" s="57" t="s">
        <v>18781</v>
      </c>
      <c r="F308" s="57" t="s">
        <v>16536</v>
      </c>
      <c r="G308" s="57" t="s">
        <v>13495</v>
      </c>
      <c r="H308" s="57" t="s">
        <v>13522</v>
      </c>
    </row>
    <row r="309" spans="1:8" ht="18.75" customHeight="1" thickBot="1">
      <c r="A309" s="57" t="s">
        <v>2131</v>
      </c>
      <c r="B309" s="57" t="s">
        <v>10</v>
      </c>
      <c r="C309" s="57" t="s">
        <v>18780</v>
      </c>
      <c r="D309" s="57" t="s">
        <v>18779</v>
      </c>
      <c r="E309" s="57" t="s">
        <v>18778</v>
      </c>
      <c r="F309" s="57" t="s">
        <v>6185</v>
      </c>
      <c r="G309" s="57" t="s">
        <v>131</v>
      </c>
      <c r="H309" s="57" t="s">
        <v>13186</v>
      </c>
    </row>
    <row r="310" spans="1:8" ht="18.75" customHeight="1" thickBot="1">
      <c r="A310" s="57" t="s">
        <v>3603</v>
      </c>
      <c r="B310" s="57" t="s">
        <v>10</v>
      </c>
      <c r="C310" s="57" t="s">
        <v>13529</v>
      </c>
      <c r="D310" s="57" t="s">
        <v>13482</v>
      </c>
      <c r="E310" s="57" t="s">
        <v>18777</v>
      </c>
      <c r="F310" s="57" t="s">
        <v>13167</v>
      </c>
      <c r="G310" s="57" t="s">
        <v>219</v>
      </c>
      <c r="H310" s="57" t="s">
        <v>13166</v>
      </c>
    </row>
    <row r="311" spans="1:8" ht="18.75" customHeight="1" thickBot="1">
      <c r="A311" s="57" t="s">
        <v>18776</v>
      </c>
      <c r="B311" s="57" t="s">
        <v>10</v>
      </c>
      <c r="C311" s="57" t="s">
        <v>15796</v>
      </c>
      <c r="D311" s="57" t="s">
        <v>18064</v>
      </c>
      <c r="E311" s="57" t="s">
        <v>18775</v>
      </c>
      <c r="F311" s="57" t="s">
        <v>18774</v>
      </c>
      <c r="G311" s="57" t="s">
        <v>13495</v>
      </c>
      <c r="H311" s="57" t="s">
        <v>14276</v>
      </c>
    </row>
    <row r="312" spans="1:8" ht="18.75" customHeight="1" thickBot="1">
      <c r="A312" s="57" t="s">
        <v>18773</v>
      </c>
      <c r="B312" s="57" t="s">
        <v>10</v>
      </c>
      <c r="C312" s="57" t="s">
        <v>18772</v>
      </c>
      <c r="D312" s="57" t="s">
        <v>18771</v>
      </c>
      <c r="E312" s="57" t="s">
        <v>18770</v>
      </c>
      <c r="F312" s="57" t="s">
        <v>13664</v>
      </c>
      <c r="G312" s="57" t="s">
        <v>13495</v>
      </c>
      <c r="H312" s="57" t="s">
        <v>13522</v>
      </c>
    </row>
    <row r="313" spans="1:8" ht="18.75" customHeight="1" thickBot="1">
      <c r="A313" s="57" t="s">
        <v>18769</v>
      </c>
      <c r="B313" s="57" t="s">
        <v>10</v>
      </c>
      <c r="C313" s="57" t="s">
        <v>18768</v>
      </c>
      <c r="D313" s="57" t="s">
        <v>13469</v>
      </c>
      <c r="E313" s="57" t="s">
        <v>18767</v>
      </c>
      <c r="F313" s="57" t="s">
        <v>16536</v>
      </c>
      <c r="G313" s="57" t="s">
        <v>13646</v>
      </c>
      <c r="H313" s="57" t="s">
        <v>13522</v>
      </c>
    </row>
    <row r="314" spans="1:8" ht="18.75" customHeight="1" thickBot="1">
      <c r="A314" s="57" t="s">
        <v>18766</v>
      </c>
      <c r="B314" s="57" t="s">
        <v>10</v>
      </c>
      <c r="C314" s="57" t="s">
        <v>18765</v>
      </c>
      <c r="D314" s="57" t="s">
        <v>14117</v>
      </c>
      <c r="E314" s="57" t="s">
        <v>18764</v>
      </c>
      <c r="F314" s="57" t="s">
        <v>13167</v>
      </c>
      <c r="G314" s="57" t="s">
        <v>382</v>
      </c>
      <c r="H314" s="57" t="s">
        <v>13166</v>
      </c>
    </row>
    <row r="315" spans="1:8" ht="18.75" customHeight="1" thickBot="1">
      <c r="A315" s="57" t="s">
        <v>3383</v>
      </c>
      <c r="B315" s="57" t="s">
        <v>10</v>
      </c>
      <c r="C315" s="57" t="s">
        <v>18763</v>
      </c>
      <c r="D315" s="57" t="s">
        <v>13491</v>
      </c>
      <c r="E315" s="57" t="s">
        <v>18762</v>
      </c>
      <c r="F315" s="57" t="s">
        <v>13167</v>
      </c>
      <c r="G315" s="57" t="s">
        <v>3381</v>
      </c>
      <c r="H315" s="57" t="s">
        <v>13166</v>
      </c>
    </row>
    <row r="316" spans="1:8" ht="18.75" customHeight="1" thickBot="1">
      <c r="A316" s="57" t="s">
        <v>18761</v>
      </c>
      <c r="B316" s="57" t="s">
        <v>10</v>
      </c>
      <c r="C316" s="57" t="s">
        <v>18760</v>
      </c>
      <c r="D316" s="57" t="s">
        <v>18759</v>
      </c>
      <c r="E316" s="57" t="s">
        <v>18758</v>
      </c>
      <c r="F316" s="57" t="s">
        <v>13181</v>
      </c>
      <c r="G316" s="57" t="s">
        <v>292</v>
      </c>
      <c r="H316" s="57" t="s">
        <v>13180</v>
      </c>
    </row>
    <row r="317" spans="1:8" ht="18.75" customHeight="1" thickBot="1">
      <c r="A317" s="57" t="s">
        <v>18757</v>
      </c>
      <c r="B317" s="57" t="s">
        <v>10</v>
      </c>
      <c r="C317" s="57" t="s">
        <v>18756</v>
      </c>
      <c r="D317" s="57" t="s">
        <v>15019</v>
      </c>
      <c r="E317" s="57" t="s">
        <v>18755</v>
      </c>
      <c r="F317" s="57" t="s">
        <v>13523</v>
      </c>
      <c r="G317" s="57" t="s">
        <v>13495</v>
      </c>
      <c r="H317" s="57" t="s">
        <v>13522</v>
      </c>
    </row>
    <row r="318" spans="1:8" ht="18.75" customHeight="1" thickBot="1">
      <c r="A318" s="57" t="s">
        <v>18754</v>
      </c>
      <c r="B318" s="57" t="s">
        <v>10</v>
      </c>
      <c r="C318" s="57" t="s">
        <v>15428</v>
      </c>
      <c r="D318" s="57" t="s">
        <v>13239</v>
      </c>
      <c r="E318" s="57" t="s">
        <v>5584</v>
      </c>
      <c r="F318" s="57" t="s">
        <v>6553</v>
      </c>
      <c r="G318" s="57" t="s">
        <v>840</v>
      </c>
      <c r="H318" s="57" t="s">
        <v>13186</v>
      </c>
    </row>
    <row r="319" spans="1:8" ht="18.75" customHeight="1" thickBot="1">
      <c r="A319" s="57" t="s">
        <v>18753</v>
      </c>
      <c r="B319" s="57" t="s">
        <v>10</v>
      </c>
      <c r="C319" s="57" t="s">
        <v>18752</v>
      </c>
      <c r="D319" s="57" t="s">
        <v>13894</v>
      </c>
      <c r="E319" s="57" t="s">
        <v>5346</v>
      </c>
      <c r="F319" s="57" t="s">
        <v>13413</v>
      </c>
      <c r="G319" s="57" t="s">
        <v>286</v>
      </c>
      <c r="H319" s="57" t="s">
        <v>13291</v>
      </c>
    </row>
    <row r="320" spans="1:8" ht="18.75" customHeight="1" thickBot="1">
      <c r="A320" s="57" t="s">
        <v>18751</v>
      </c>
      <c r="B320" s="57" t="s">
        <v>10</v>
      </c>
      <c r="C320" s="57" t="s">
        <v>18750</v>
      </c>
      <c r="D320" s="57" t="s">
        <v>13542</v>
      </c>
      <c r="E320" s="57" t="s">
        <v>18749</v>
      </c>
      <c r="F320" s="57" t="s">
        <v>18748</v>
      </c>
      <c r="G320" s="57" t="s">
        <v>13646</v>
      </c>
      <c r="H320" s="57" t="s">
        <v>13912</v>
      </c>
    </row>
    <row r="321" spans="1:8" ht="18.75" customHeight="1" thickBot="1">
      <c r="A321" s="57" t="s">
        <v>18747</v>
      </c>
      <c r="B321" s="57" t="s">
        <v>10</v>
      </c>
      <c r="C321" s="57" t="s">
        <v>14728</v>
      </c>
      <c r="D321" s="57" t="s">
        <v>13725</v>
      </c>
      <c r="E321" s="57" t="s">
        <v>18746</v>
      </c>
      <c r="F321" s="57" t="s">
        <v>15423</v>
      </c>
      <c r="G321" s="57" t="s">
        <v>13495</v>
      </c>
      <c r="H321" s="57" t="s">
        <v>13522</v>
      </c>
    </row>
    <row r="322" spans="1:8" ht="18.75" customHeight="1" thickBot="1">
      <c r="A322" s="57" t="s">
        <v>18745</v>
      </c>
      <c r="B322" s="57" t="s">
        <v>10</v>
      </c>
      <c r="C322" s="57" t="s">
        <v>18744</v>
      </c>
      <c r="D322" s="57" t="s">
        <v>13191</v>
      </c>
      <c r="E322" s="57" t="s">
        <v>18743</v>
      </c>
      <c r="F322" s="57" t="s">
        <v>13201</v>
      </c>
      <c r="G322" s="57" t="s">
        <v>1608</v>
      </c>
      <c r="H322" s="57" t="s">
        <v>13200</v>
      </c>
    </row>
    <row r="323" spans="1:8" ht="18.75" customHeight="1" thickBot="1">
      <c r="A323" s="57" t="s">
        <v>18742</v>
      </c>
      <c r="B323" s="57" t="s">
        <v>10</v>
      </c>
      <c r="C323" s="57" t="s">
        <v>18741</v>
      </c>
      <c r="D323" s="57" t="s">
        <v>13191</v>
      </c>
      <c r="E323" s="57" t="s">
        <v>18740</v>
      </c>
      <c r="F323" s="57" t="s">
        <v>13765</v>
      </c>
      <c r="G323" s="57" t="s">
        <v>13495</v>
      </c>
      <c r="H323" s="57" t="s">
        <v>13522</v>
      </c>
    </row>
    <row r="324" spans="1:8" ht="18.75" customHeight="1" thickBot="1">
      <c r="A324" s="57" t="s">
        <v>18739</v>
      </c>
      <c r="B324" s="57" t="s">
        <v>10</v>
      </c>
      <c r="C324" s="57" t="s">
        <v>14234</v>
      </c>
      <c r="D324" s="57" t="s">
        <v>13612</v>
      </c>
      <c r="E324" s="57" t="s">
        <v>18738</v>
      </c>
      <c r="F324" s="57" t="s">
        <v>13523</v>
      </c>
      <c r="G324" s="57" t="s">
        <v>13495</v>
      </c>
      <c r="H324" s="57" t="s">
        <v>13522</v>
      </c>
    </row>
    <row r="325" spans="1:8" ht="18.75" customHeight="1" thickBot="1">
      <c r="A325" s="57" t="s">
        <v>4576</v>
      </c>
      <c r="B325" s="57" t="s">
        <v>10</v>
      </c>
      <c r="C325" s="57" t="s">
        <v>14610</v>
      </c>
      <c r="D325" s="57" t="s">
        <v>14134</v>
      </c>
      <c r="E325" s="57" t="s">
        <v>18737</v>
      </c>
      <c r="F325" s="57" t="s">
        <v>13167</v>
      </c>
      <c r="G325" s="57" t="s">
        <v>125</v>
      </c>
      <c r="H325" s="57" t="s">
        <v>13166</v>
      </c>
    </row>
    <row r="326" spans="1:8" ht="18.75" customHeight="1" thickBot="1">
      <c r="A326" s="57" t="s">
        <v>18736</v>
      </c>
      <c r="B326" s="57" t="s">
        <v>10</v>
      </c>
      <c r="C326" s="57" t="s">
        <v>18735</v>
      </c>
      <c r="D326" s="57" t="s">
        <v>14635</v>
      </c>
      <c r="E326" s="57" t="s">
        <v>18734</v>
      </c>
      <c r="F326" s="57" t="s">
        <v>16536</v>
      </c>
      <c r="G326" s="57" t="s">
        <v>13646</v>
      </c>
      <c r="H326" s="57" t="s">
        <v>13522</v>
      </c>
    </row>
    <row r="327" spans="1:8" ht="18.75" customHeight="1" thickBot="1">
      <c r="A327" s="57" t="s">
        <v>18733</v>
      </c>
      <c r="B327" s="57" t="s">
        <v>10</v>
      </c>
      <c r="C327" s="57" t="s">
        <v>15147</v>
      </c>
      <c r="D327" s="57" t="s">
        <v>17007</v>
      </c>
      <c r="E327" s="57" t="s">
        <v>18732</v>
      </c>
      <c r="F327" s="57" t="s">
        <v>13201</v>
      </c>
      <c r="G327" s="57" t="s">
        <v>1678</v>
      </c>
      <c r="H327" s="57" t="s">
        <v>13200</v>
      </c>
    </row>
    <row r="328" spans="1:8" ht="18.75" customHeight="1" thickBot="1">
      <c r="A328" s="57" t="s">
        <v>18731</v>
      </c>
      <c r="B328" s="57" t="s">
        <v>10</v>
      </c>
      <c r="C328" s="57" t="s">
        <v>13317</v>
      </c>
      <c r="D328" s="57" t="s">
        <v>18730</v>
      </c>
      <c r="E328" s="57" t="s">
        <v>18729</v>
      </c>
      <c r="F328" s="57" t="s">
        <v>13765</v>
      </c>
      <c r="G328" s="57" t="s">
        <v>13495</v>
      </c>
      <c r="H328" s="57" t="s">
        <v>13522</v>
      </c>
    </row>
    <row r="329" spans="1:8" ht="18.75" customHeight="1" thickBot="1">
      <c r="A329" s="57" t="s">
        <v>34</v>
      </c>
      <c r="B329" s="57" t="s">
        <v>10</v>
      </c>
      <c r="C329" s="57" t="s">
        <v>15292</v>
      </c>
      <c r="D329" s="57" t="s">
        <v>13715</v>
      </c>
      <c r="E329" s="57" t="s">
        <v>18728</v>
      </c>
      <c r="F329" s="57" t="s">
        <v>6185</v>
      </c>
      <c r="G329" s="57" t="s">
        <v>32</v>
      </c>
      <c r="H329" s="57" t="s">
        <v>13186</v>
      </c>
    </row>
    <row r="330" spans="1:8" ht="18.75" customHeight="1" thickBot="1">
      <c r="A330" s="57" t="s">
        <v>1807</v>
      </c>
      <c r="B330" s="57" t="s">
        <v>10</v>
      </c>
      <c r="C330" s="57" t="s">
        <v>18727</v>
      </c>
      <c r="D330" s="57" t="s">
        <v>14560</v>
      </c>
      <c r="E330" s="57" t="s">
        <v>18726</v>
      </c>
      <c r="F330" s="57" t="s">
        <v>13167</v>
      </c>
      <c r="G330" s="57" t="s">
        <v>225</v>
      </c>
      <c r="H330" s="57" t="s">
        <v>13166</v>
      </c>
    </row>
    <row r="331" spans="1:8" ht="18.75" customHeight="1" thickBot="1">
      <c r="A331" s="57" t="s">
        <v>395</v>
      </c>
      <c r="B331" s="57" t="s">
        <v>10</v>
      </c>
      <c r="C331" s="57" t="s">
        <v>18725</v>
      </c>
      <c r="D331" s="57" t="s">
        <v>16313</v>
      </c>
      <c r="E331" s="57" t="s">
        <v>18724</v>
      </c>
      <c r="F331" s="57" t="s">
        <v>14761</v>
      </c>
      <c r="G331" s="57" t="s">
        <v>292</v>
      </c>
      <c r="H331" s="57" t="s">
        <v>13166</v>
      </c>
    </row>
    <row r="332" spans="1:8" ht="18.75" customHeight="1" thickBot="1">
      <c r="A332" s="57" t="s">
        <v>18723</v>
      </c>
      <c r="B332" s="57" t="s">
        <v>10</v>
      </c>
      <c r="C332" s="57" t="s">
        <v>18058</v>
      </c>
      <c r="D332" s="57" t="s">
        <v>18722</v>
      </c>
      <c r="E332" s="57" t="s">
        <v>18721</v>
      </c>
      <c r="F332" s="57" t="s">
        <v>13201</v>
      </c>
      <c r="G332" s="57" t="s">
        <v>370</v>
      </c>
      <c r="H332" s="57" t="s">
        <v>13200</v>
      </c>
    </row>
    <row r="333" spans="1:8" ht="18.75" customHeight="1" thickBot="1">
      <c r="A333" s="57" t="s">
        <v>2162</v>
      </c>
      <c r="B333" s="57" t="s">
        <v>10</v>
      </c>
      <c r="C333" s="57" t="s">
        <v>18720</v>
      </c>
      <c r="D333" s="57" t="s">
        <v>13482</v>
      </c>
      <c r="E333" s="57" t="s">
        <v>18719</v>
      </c>
      <c r="F333" s="57" t="s">
        <v>6185</v>
      </c>
      <c r="G333" s="57" t="s">
        <v>125</v>
      </c>
      <c r="H333" s="57" t="s">
        <v>13186</v>
      </c>
    </row>
    <row r="334" spans="1:8" ht="18.75" customHeight="1" thickBot="1">
      <c r="A334" s="57" t="s">
        <v>4975</v>
      </c>
      <c r="B334" s="57" t="s">
        <v>10</v>
      </c>
      <c r="C334" s="57" t="s">
        <v>18718</v>
      </c>
      <c r="D334" s="57" t="s">
        <v>13223</v>
      </c>
      <c r="E334" s="57" t="s">
        <v>18717</v>
      </c>
      <c r="F334" s="57" t="s">
        <v>6185</v>
      </c>
      <c r="G334" s="57" t="s">
        <v>275</v>
      </c>
      <c r="H334" s="57" t="s">
        <v>13186</v>
      </c>
    </row>
    <row r="335" spans="1:8" ht="18.75" customHeight="1" thickBot="1">
      <c r="A335" s="57" t="s">
        <v>18716</v>
      </c>
      <c r="B335" s="57" t="s">
        <v>10</v>
      </c>
      <c r="C335" s="57" t="s">
        <v>16048</v>
      </c>
      <c r="D335" s="57" t="s">
        <v>15616</v>
      </c>
      <c r="E335" s="57" t="s">
        <v>18715</v>
      </c>
      <c r="F335" s="57" t="s">
        <v>13201</v>
      </c>
      <c r="G335" s="57" t="s">
        <v>1678</v>
      </c>
      <c r="H335" s="57" t="s">
        <v>13200</v>
      </c>
    </row>
    <row r="336" spans="1:8" ht="18.75" customHeight="1" thickBot="1">
      <c r="A336" s="57" t="s">
        <v>1498</v>
      </c>
      <c r="B336" s="57" t="s">
        <v>10</v>
      </c>
      <c r="C336" s="57" t="s">
        <v>18714</v>
      </c>
      <c r="D336" s="57" t="s">
        <v>14279</v>
      </c>
      <c r="E336" s="57" t="s">
        <v>18713</v>
      </c>
      <c r="F336" s="57" t="s">
        <v>6185</v>
      </c>
      <c r="G336" s="57" t="s">
        <v>1063</v>
      </c>
      <c r="H336" s="57" t="s">
        <v>13186</v>
      </c>
    </row>
    <row r="337" spans="1:8" ht="18.75" customHeight="1" thickBot="1">
      <c r="A337" s="57" t="s">
        <v>3428</v>
      </c>
      <c r="B337" s="57" t="s">
        <v>10</v>
      </c>
      <c r="C337" s="57" t="s">
        <v>18712</v>
      </c>
      <c r="D337" s="57" t="s">
        <v>13519</v>
      </c>
      <c r="E337" s="57" t="s">
        <v>18711</v>
      </c>
      <c r="F337" s="57" t="s">
        <v>6185</v>
      </c>
      <c r="G337" s="57" t="s">
        <v>853</v>
      </c>
      <c r="H337" s="57" t="s">
        <v>13186</v>
      </c>
    </row>
    <row r="338" spans="1:8" ht="18.75" customHeight="1" thickBot="1">
      <c r="A338" s="57" t="s">
        <v>18710</v>
      </c>
      <c r="B338" s="57" t="s">
        <v>10</v>
      </c>
      <c r="C338" s="57" t="s">
        <v>18709</v>
      </c>
      <c r="D338" s="57" t="s">
        <v>18708</v>
      </c>
      <c r="E338" s="57" t="s">
        <v>18707</v>
      </c>
      <c r="F338" s="57" t="s">
        <v>13201</v>
      </c>
      <c r="G338" s="57" t="s">
        <v>1678</v>
      </c>
      <c r="H338" s="57" t="s">
        <v>13200</v>
      </c>
    </row>
    <row r="339" spans="1:8" ht="18.75" customHeight="1" thickBot="1">
      <c r="A339" s="57" t="s">
        <v>1992</v>
      </c>
      <c r="B339" s="57" t="s">
        <v>10</v>
      </c>
      <c r="C339" s="57" t="s">
        <v>18706</v>
      </c>
      <c r="D339" s="57" t="s">
        <v>14663</v>
      </c>
      <c r="E339" s="57" t="s">
        <v>18705</v>
      </c>
      <c r="F339" s="57" t="s">
        <v>6185</v>
      </c>
      <c r="G339" s="57" t="s">
        <v>853</v>
      </c>
      <c r="H339" s="57" t="s">
        <v>13186</v>
      </c>
    </row>
    <row r="340" spans="1:8" ht="18.75" customHeight="1" thickBot="1">
      <c r="A340" s="57" t="s">
        <v>2167</v>
      </c>
      <c r="B340" s="57" t="s">
        <v>10</v>
      </c>
      <c r="C340" s="57" t="s">
        <v>13871</v>
      </c>
      <c r="D340" s="57" t="s">
        <v>18704</v>
      </c>
      <c r="E340" s="57" t="s">
        <v>5604</v>
      </c>
      <c r="F340" s="57" t="s">
        <v>13692</v>
      </c>
      <c r="G340" s="57" t="s">
        <v>16351</v>
      </c>
      <c r="H340" s="57" t="s">
        <v>13291</v>
      </c>
    </row>
    <row r="341" spans="1:8" ht="18.75" customHeight="1" thickBot="1">
      <c r="A341" s="57" t="s">
        <v>18703</v>
      </c>
      <c r="B341" s="57" t="s">
        <v>10</v>
      </c>
      <c r="C341" s="57" t="s">
        <v>18702</v>
      </c>
      <c r="D341" s="57" t="s">
        <v>14180</v>
      </c>
      <c r="E341" s="57" t="s">
        <v>18701</v>
      </c>
      <c r="F341" s="57" t="s">
        <v>13918</v>
      </c>
      <c r="G341" s="57" t="s">
        <v>853</v>
      </c>
      <c r="H341" s="57" t="s">
        <v>13166</v>
      </c>
    </row>
    <row r="342" spans="1:8" ht="18.75" customHeight="1" thickBot="1">
      <c r="A342" s="57" t="s">
        <v>18700</v>
      </c>
      <c r="B342" s="57" t="s">
        <v>10</v>
      </c>
      <c r="C342" s="57" t="s">
        <v>18699</v>
      </c>
      <c r="D342" s="57" t="s">
        <v>13584</v>
      </c>
      <c r="E342" s="57" t="s">
        <v>18698</v>
      </c>
      <c r="F342" s="57" t="s">
        <v>13181</v>
      </c>
      <c r="G342" s="57" t="s">
        <v>1823</v>
      </c>
      <c r="H342" s="57" t="s">
        <v>13180</v>
      </c>
    </row>
    <row r="343" spans="1:8" ht="18.75" customHeight="1" thickBot="1">
      <c r="A343" s="57" t="s">
        <v>18697</v>
      </c>
      <c r="B343" s="57" t="s">
        <v>10</v>
      </c>
      <c r="C343" s="57" t="s">
        <v>18696</v>
      </c>
      <c r="D343" s="57" t="s">
        <v>17785</v>
      </c>
      <c r="E343" s="57" t="s">
        <v>18695</v>
      </c>
      <c r="F343" s="57" t="s">
        <v>13201</v>
      </c>
      <c r="G343" s="57" t="s">
        <v>1678</v>
      </c>
      <c r="H343" s="57" t="s">
        <v>13200</v>
      </c>
    </row>
    <row r="344" spans="1:8" ht="18.75" customHeight="1" thickBot="1">
      <c r="A344" s="57" t="s">
        <v>18694</v>
      </c>
      <c r="B344" s="57" t="s">
        <v>10</v>
      </c>
      <c r="C344" s="57" t="s">
        <v>18693</v>
      </c>
      <c r="D344" s="57" t="s">
        <v>5276</v>
      </c>
      <c r="E344" s="57" t="s">
        <v>5610</v>
      </c>
      <c r="F344" s="57" t="s">
        <v>14028</v>
      </c>
      <c r="G344" s="57" t="s">
        <v>16351</v>
      </c>
      <c r="H344" s="57" t="s">
        <v>13291</v>
      </c>
    </row>
    <row r="345" spans="1:8" ht="18.75" customHeight="1" thickBot="1">
      <c r="A345" s="57" t="s">
        <v>2363</v>
      </c>
      <c r="B345" s="57" t="s">
        <v>10</v>
      </c>
      <c r="C345" s="57" t="s">
        <v>15458</v>
      </c>
      <c r="D345" s="57" t="s">
        <v>13542</v>
      </c>
      <c r="E345" s="57" t="s">
        <v>18692</v>
      </c>
      <c r="F345" s="57" t="s">
        <v>6185</v>
      </c>
      <c r="G345" s="57" t="s">
        <v>1823</v>
      </c>
      <c r="H345" s="57" t="s">
        <v>13186</v>
      </c>
    </row>
    <row r="346" spans="1:8" ht="18.75" customHeight="1" thickBot="1">
      <c r="A346" s="57" t="s">
        <v>18691</v>
      </c>
      <c r="B346" s="57" t="s">
        <v>10</v>
      </c>
      <c r="C346" s="57" t="s">
        <v>18690</v>
      </c>
      <c r="D346" s="57" t="s">
        <v>15677</v>
      </c>
      <c r="E346" s="57" t="s">
        <v>18689</v>
      </c>
      <c r="F346" s="57" t="s">
        <v>18688</v>
      </c>
      <c r="G346" s="57" t="s">
        <v>13646</v>
      </c>
      <c r="H346" s="57" t="s">
        <v>13912</v>
      </c>
    </row>
    <row r="347" spans="1:8" ht="18.75" customHeight="1" thickBot="1">
      <c r="A347" s="57" t="s">
        <v>2026</v>
      </c>
      <c r="B347" s="57" t="s">
        <v>10</v>
      </c>
      <c r="C347" s="57" t="s">
        <v>18687</v>
      </c>
      <c r="D347" s="57" t="s">
        <v>13447</v>
      </c>
      <c r="E347" s="57" t="s">
        <v>18686</v>
      </c>
      <c r="F347" s="57" t="s">
        <v>13181</v>
      </c>
      <c r="G347" s="57" t="s">
        <v>1491</v>
      </c>
      <c r="H347" s="57" t="s">
        <v>13180</v>
      </c>
    </row>
    <row r="348" spans="1:8" ht="18.75" customHeight="1" thickBot="1">
      <c r="A348" s="57" t="s">
        <v>18685</v>
      </c>
      <c r="B348" s="57" t="s">
        <v>10</v>
      </c>
      <c r="C348" s="57" t="s">
        <v>18684</v>
      </c>
      <c r="D348" s="57" t="s">
        <v>18683</v>
      </c>
      <c r="E348" s="57" t="s">
        <v>18682</v>
      </c>
      <c r="F348" s="57" t="s">
        <v>13523</v>
      </c>
      <c r="G348" s="57" t="s">
        <v>13495</v>
      </c>
      <c r="H348" s="57" t="s">
        <v>13522</v>
      </c>
    </row>
    <row r="349" spans="1:8" ht="18.75" customHeight="1" thickBot="1">
      <c r="A349" s="57" t="s">
        <v>18681</v>
      </c>
      <c r="B349" s="57" t="s">
        <v>10</v>
      </c>
      <c r="C349" s="57" t="s">
        <v>18680</v>
      </c>
      <c r="D349" s="57" t="s">
        <v>13612</v>
      </c>
      <c r="E349" s="57" t="s">
        <v>18679</v>
      </c>
      <c r="F349" s="57" t="s">
        <v>15755</v>
      </c>
      <c r="G349" s="57" t="s">
        <v>13495</v>
      </c>
      <c r="H349" s="57" t="s">
        <v>15170</v>
      </c>
    </row>
    <row r="350" spans="1:8" ht="18.75" customHeight="1" thickBot="1">
      <c r="A350" s="57" t="s">
        <v>18678</v>
      </c>
      <c r="B350" s="57" t="s">
        <v>10</v>
      </c>
      <c r="C350" s="57" t="s">
        <v>18677</v>
      </c>
      <c r="D350" s="57" t="s">
        <v>16039</v>
      </c>
      <c r="E350" s="57" t="s">
        <v>18676</v>
      </c>
      <c r="F350" s="57" t="s">
        <v>16139</v>
      </c>
      <c r="G350" s="57" t="s">
        <v>1205</v>
      </c>
      <c r="H350" s="57" t="s">
        <v>14660</v>
      </c>
    </row>
    <row r="351" spans="1:8" ht="18.75" customHeight="1" thickBot="1">
      <c r="A351" s="57" t="s">
        <v>18675</v>
      </c>
      <c r="B351" s="57" t="s">
        <v>10</v>
      </c>
      <c r="C351" s="57" t="s">
        <v>18674</v>
      </c>
      <c r="D351" s="57" t="s">
        <v>18673</v>
      </c>
      <c r="E351" s="57" t="s">
        <v>18672</v>
      </c>
      <c r="F351" s="57" t="s">
        <v>16489</v>
      </c>
      <c r="G351" s="57" t="s">
        <v>13495</v>
      </c>
      <c r="H351" s="57" t="s">
        <v>13522</v>
      </c>
    </row>
    <row r="352" spans="1:8" ht="18.75" customHeight="1" thickBot="1">
      <c r="A352" s="57" t="s">
        <v>18671</v>
      </c>
      <c r="B352" s="57" t="s">
        <v>10</v>
      </c>
      <c r="C352" s="57" t="s">
        <v>18670</v>
      </c>
      <c r="D352" s="57" t="s">
        <v>18669</v>
      </c>
      <c r="E352" s="57" t="s">
        <v>5299</v>
      </c>
      <c r="F352" s="57" t="s">
        <v>13692</v>
      </c>
      <c r="G352" s="57" t="s">
        <v>3120</v>
      </c>
      <c r="H352" s="57" t="s">
        <v>13291</v>
      </c>
    </row>
    <row r="353" spans="1:8" ht="18.75" customHeight="1" thickBot="1">
      <c r="A353" s="57" t="s">
        <v>18668</v>
      </c>
      <c r="B353" s="57" t="s">
        <v>13922</v>
      </c>
      <c r="C353" s="57" t="s">
        <v>18667</v>
      </c>
      <c r="D353" s="57" t="s">
        <v>18666</v>
      </c>
      <c r="E353" s="57" t="s">
        <v>18665</v>
      </c>
      <c r="F353" s="57" t="s">
        <v>15096</v>
      </c>
      <c r="G353" s="57" t="s">
        <v>1678</v>
      </c>
      <c r="H353" s="57" t="s">
        <v>13200</v>
      </c>
    </row>
    <row r="354" spans="1:8" ht="18.75" customHeight="1" thickBot="1">
      <c r="A354" s="57" t="s">
        <v>18664</v>
      </c>
      <c r="B354" s="57" t="s">
        <v>10</v>
      </c>
      <c r="C354" s="57" t="s">
        <v>18663</v>
      </c>
      <c r="D354" s="57" t="s">
        <v>15000</v>
      </c>
      <c r="E354" s="57" t="s">
        <v>18662</v>
      </c>
      <c r="F354" s="57" t="s">
        <v>13201</v>
      </c>
      <c r="G354" s="57" t="s">
        <v>1608</v>
      </c>
      <c r="H354" s="57" t="s">
        <v>13200</v>
      </c>
    </row>
    <row r="355" spans="1:8" ht="18.75" customHeight="1" thickBot="1">
      <c r="A355" s="57" t="s">
        <v>18661</v>
      </c>
      <c r="B355" s="57" t="s">
        <v>10</v>
      </c>
      <c r="C355" s="57" t="s">
        <v>18660</v>
      </c>
      <c r="D355" s="57" t="s">
        <v>13933</v>
      </c>
      <c r="E355" s="57" t="s">
        <v>18659</v>
      </c>
      <c r="F355" s="57" t="s">
        <v>15547</v>
      </c>
      <c r="G355" s="57" t="s">
        <v>370</v>
      </c>
      <c r="H355" s="57" t="s">
        <v>13200</v>
      </c>
    </row>
    <row r="356" spans="1:8" ht="18.75" customHeight="1" thickBot="1">
      <c r="A356" s="57" t="s">
        <v>18658</v>
      </c>
      <c r="B356" s="57" t="s">
        <v>10</v>
      </c>
      <c r="C356" s="57" t="s">
        <v>18657</v>
      </c>
      <c r="D356" s="57" t="s">
        <v>18319</v>
      </c>
      <c r="E356" s="57" t="s">
        <v>18656</v>
      </c>
      <c r="F356" s="57" t="s">
        <v>15423</v>
      </c>
      <c r="G356" s="57" t="s">
        <v>13495</v>
      </c>
      <c r="H356" s="57" t="s">
        <v>13522</v>
      </c>
    </row>
    <row r="357" spans="1:8" ht="18.75" customHeight="1" thickBot="1">
      <c r="A357" s="57" t="s">
        <v>2313</v>
      </c>
      <c r="B357" s="57" t="s">
        <v>10</v>
      </c>
      <c r="C357" s="57" t="s">
        <v>18655</v>
      </c>
      <c r="D357" s="57" t="s">
        <v>13612</v>
      </c>
      <c r="E357" s="57" t="s">
        <v>5102</v>
      </c>
      <c r="F357" s="57" t="s">
        <v>14028</v>
      </c>
      <c r="G357" s="57" t="s">
        <v>2311</v>
      </c>
      <c r="H357" s="57" t="s">
        <v>13291</v>
      </c>
    </row>
    <row r="358" spans="1:8" ht="18.75" customHeight="1" thickBot="1">
      <c r="A358" s="57" t="s">
        <v>4616</v>
      </c>
      <c r="B358" s="57" t="s">
        <v>10</v>
      </c>
      <c r="C358" s="57" t="s">
        <v>14454</v>
      </c>
      <c r="D358" s="57" t="s">
        <v>13408</v>
      </c>
      <c r="E358" s="57" t="s">
        <v>18654</v>
      </c>
      <c r="F358" s="57" t="s">
        <v>6185</v>
      </c>
      <c r="G358" s="57" t="s">
        <v>853</v>
      </c>
      <c r="H358" s="57" t="s">
        <v>13186</v>
      </c>
    </row>
    <row r="359" spans="1:8" ht="18.75" customHeight="1" thickBot="1">
      <c r="A359" s="57" t="s">
        <v>18653</v>
      </c>
      <c r="B359" s="57" t="s">
        <v>10</v>
      </c>
      <c r="C359" s="57" t="s">
        <v>13298</v>
      </c>
      <c r="D359" s="57" t="s">
        <v>13725</v>
      </c>
      <c r="E359" s="57" t="s">
        <v>18652</v>
      </c>
      <c r="F359" s="57" t="s">
        <v>18651</v>
      </c>
      <c r="G359" s="57" t="s">
        <v>13495</v>
      </c>
      <c r="H359" s="57" t="s">
        <v>13494</v>
      </c>
    </row>
    <row r="360" spans="1:8" ht="18.75" customHeight="1" thickBot="1">
      <c r="A360" s="57" t="s">
        <v>18650</v>
      </c>
      <c r="B360" s="57" t="s">
        <v>10</v>
      </c>
      <c r="C360" s="57" t="s">
        <v>18649</v>
      </c>
      <c r="D360" s="57" t="s">
        <v>14580</v>
      </c>
      <c r="E360" s="57" t="s">
        <v>18648</v>
      </c>
      <c r="F360" s="57" t="s">
        <v>18647</v>
      </c>
      <c r="G360" s="57" t="s">
        <v>13495</v>
      </c>
      <c r="H360" s="57" t="s">
        <v>16462</v>
      </c>
    </row>
    <row r="361" spans="1:8" ht="18.75" customHeight="1" thickBot="1">
      <c r="A361" s="57" t="s">
        <v>18646</v>
      </c>
      <c r="B361" s="57" t="s">
        <v>10</v>
      </c>
      <c r="C361" s="57" t="s">
        <v>18645</v>
      </c>
      <c r="D361" s="57" t="s">
        <v>18644</v>
      </c>
      <c r="E361" s="57" t="s">
        <v>18643</v>
      </c>
      <c r="F361" s="57" t="s">
        <v>13523</v>
      </c>
      <c r="G361" s="57" t="s">
        <v>13495</v>
      </c>
      <c r="H361" s="57" t="s">
        <v>13522</v>
      </c>
    </row>
    <row r="362" spans="1:8" ht="18.75" customHeight="1" thickBot="1">
      <c r="A362" s="57" t="s">
        <v>18642</v>
      </c>
      <c r="B362" s="57" t="s">
        <v>10</v>
      </c>
      <c r="C362" s="57" t="s">
        <v>14142</v>
      </c>
      <c r="D362" s="57" t="s">
        <v>14958</v>
      </c>
      <c r="E362" s="57" t="s">
        <v>18641</v>
      </c>
      <c r="F362" s="57" t="s">
        <v>14373</v>
      </c>
      <c r="G362" s="57" t="s">
        <v>688</v>
      </c>
      <c r="H362" s="57" t="s">
        <v>14372</v>
      </c>
    </row>
    <row r="363" spans="1:8" ht="18.75" customHeight="1" thickBot="1">
      <c r="A363" s="57" t="s">
        <v>18640</v>
      </c>
      <c r="B363" s="57" t="s">
        <v>10</v>
      </c>
      <c r="C363" s="57" t="s">
        <v>18639</v>
      </c>
      <c r="D363" s="57" t="s">
        <v>18638</v>
      </c>
      <c r="E363" s="57" t="s">
        <v>18637</v>
      </c>
      <c r="F363" s="57" t="s">
        <v>14715</v>
      </c>
      <c r="G363" s="57" t="s">
        <v>13646</v>
      </c>
      <c r="H363" s="57" t="s">
        <v>13912</v>
      </c>
    </row>
    <row r="364" spans="1:8" ht="18.75" customHeight="1" thickBot="1">
      <c r="A364" s="57" t="s">
        <v>18636</v>
      </c>
      <c r="B364" s="57" t="s">
        <v>10</v>
      </c>
      <c r="C364" s="57" t="s">
        <v>18635</v>
      </c>
      <c r="D364" s="57" t="s">
        <v>13725</v>
      </c>
      <c r="E364" s="57" t="s">
        <v>18634</v>
      </c>
      <c r="F364" s="57" t="s">
        <v>14715</v>
      </c>
      <c r="G364" s="57" t="s">
        <v>13646</v>
      </c>
      <c r="H364" s="57" t="s">
        <v>13912</v>
      </c>
    </row>
    <row r="365" spans="1:8" ht="18.75" customHeight="1" thickBot="1">
      <c r="A365" s="57" t="s">
        <v>18633</v>
      </c>
      <c r="B365" s="57" t="s">
        <v>10</v>
      </c>
      <c r="C365" s="57" t="s">
        <v>18632</v>
      </c>
      <c r="D365" s="57" t="s">
        <v>18631</v>
      </c>
      <c r="E365" s="57" t="s">
        <v>18630</v>
      </c>
      <c r="F365" s="57" t="s">
        <v>13201</v>
      </c>
      <c r="G365" s="57" t="s">
        <v>370</v>
      </c>
      <c r="H365" s="57" t="s">
        <v>13200</v>
      </c>
    </row>
    <row r="366" spans="1:8" ht="18.75" customHeight="1" thickBot="1">
      <c r="A366" s="57" t="s">
        <v>1046</v>
      </c>
      <c r="B366" s="57" t="s">
        <v>10</v>
      </c>
      <c r="C366" s="57" t="s">
        <v>18629</v>
      </c>
      <c r="D366" s="57" t="s">
        <v>13444</v>
      </c>
      <c r="E366" s="57" t="s">
        <v>18628</v>
      </c>
      <c r="F366" s="57" t="s">
        <v>6185</v>
      </c>
      <c r="G366" s="57" t="s">
        <v>1860</v>
      </c>
      <c r="H366" s="57" t="s">
        <v>13186</v>
      </c>
    </row>
    <row r="367" spans="1:8" ht="18.75" customHeight="1" thickBot="1">
      <c r="A367" s="57" t="s">
        <v>18627</v>
      </c>
      <c r="B367" s="57" t="s">
        <v>10</v>
      </c>
      <c r="C367" s="57" t="s">
        <v>18626</v>
      </c>
      <c r="D367" s="57" t="s">
        <v>15368</v>
      </c>
      <c r="E367" s="57" t="s">
        <v>18625</v>
      </c>
      <c r="F367" s="57" t="s">
        <v>18184</v>
      </c>
      <c r="G367" s="57" t="s">
        <v>13646</v>
      </c>
      <c r="H367" s="57" t="s">
        <v>13912</v>
      </c>
    </row>
    <row r="368" spans="1:8" ht="18.75" customHeight="1" thickBot="1">
      <c r="A368" s="57" t="s">
        <v>18624</v>
      </c>
      <c r="B368" s="57" t="s">
        <v>10</v>
      </c>
      <c r="C368" s="57" t="s">
        <v>18623</v>
      </c>
      <c r="D368" s="57" t="s">
        <v>18322</v>
      </c>
      <c r="E368" s="57" t="s">
        <v>18622</v>
      </c>
      <c r="F368" s="57" t="s">
        <v>13765</v>
      </c>
      <c r="G368" s="57" t="s">
        <v>13495</v>
      </c>
      <c r="H368" s="57" t="s">
        <v>13522</v>
      </c>
    </row>
    <row r="369" spans="1:8" ht="18.75" customHeight="1" thickBot="1">
      <c r="A369" s="57" t="s">
        <v>18621</v>
      </c>
      <c r="B369" s="57" t="s">
        <v>10</v>
      </c>
      <c r="C369" s="57" t="s">
        <v>14234</v>
      </c>
      <c r="D369" s="57" t="s">
        <v>13398</v>
      </c>
      <c r="E369" s="57" t="s">
        <v>18620</v>
      </c>
      <c r="F369" s="57" t="s">
        <v>16059</v>
      </c>
      <c r="G369" s="57" t="s">
        <v>356</v>
      </c>
      <c r="H369" s="57" t="s">
        <v>13291</v>
      </c>
    </row>
    <row r="370" spans="1:8" ht="18.75" customHeight="1" thickBot="1">
      <c r="A370" s="57" t="s">
        <v>2468</v>
      </c>
      <c r="B370" s="57" t="s">
        <v>10</v>
      </c>
      <c r="C370" s="57" t="s">
        <v>18619</v>
      </c>
      <c r="D370" s="57" t="s">
        <v>14103</v>
      </c>
      <c r="E370" s="57" t="s">
        <v>18618</v>
      </c>
      <c r="F370" s="57" t="s">
        <v>6185</v>
      </c>
      <c r="G370" s="57" t="s">
        <v>356</v>
      </c>
      <c r="H370" s="57" t="s">
        <v>13186</v>
      </c>
    </row>
    <row r="371" spans="1:8" ht="18.75" customHeight="1" thickBot="1">
      <c r="A371" s="57" t="s">
        <v>18617</v>
      </c>
      <c r="B371" s="57" t="s">
        <v>10</v>
      </c>
      <c r="C371" s="57" t="s">
        <v>16314</v>
      </c>
      <c r="D371" s="57" t="s">
        <v>18616</v>
      </c>
      <c r="E371" s="57" t="s">
        <v>18615</v>
      </c>
      <c r="F371" s="57" t="s">
        <v>16760</v>
      </c>
      <c r="G371" s="57" t="s">
        <v>1205</v>
      </c>
      <c r="H371" s="57" t="s">
        <v>14660</v>
      </c>
    </row>
    <row r="372" spans="1:8" ht="18.75" customHeight="1" thickBot="1">
      <c r="A372" s="57" t="s">
        <v>18614</v>
      </c>
      <c r="B372" s="57" t="s">
        <v>10</v>
      </c>
      <c r="C372" s="57" t="s">
        <v>18613</v>
      </c>
      <c r="D372" s="57" t="s">
        <v>13289</v>
      </c>
      <c r="E372" s="57" t="s">
        <v>18612</v>
      </c>
      <c r="F372" s="57" t="s">
        <v>6185</v>
      </c>
      <c r="G372" s="57" t="s">
        <v>356</v>
      </c>
      <c r="H372" s="57" t="s">
        <v>13186</v>
      </c>
    </row>
    <row r="373" spans="1:8" ht="18.75" customHeight="1" thickBot="1">
      <c r="A373" s="57" t="s">
        <v>1301</v>
      </c>
      <c r="B373" s="57" t="s">
        <v>10</v>
      </c>
      <c r="C373" s="57" t="s">
        <v>15102</v>
      </c>
      <c r="D373" s="57" t="s">
        <v>18611</v>
      </c>
      <c r="E373" s="57" t="s">
        <v>18610</v>
      </c>
      <c r="F373" s="57" t="s">
        <v>6185</v>
      </c>
      <c r="G373" s="57" t="s">
        <v>1228</v>
      </c>
      <c r="H373" s="57" t="s">
        <v>13186</v>
      </c>
    </row>
    <row r="374" spans="1:8" ht="18.75" customHeight="1" thickBot="1">
      <c r="A374" s="57" t="s">
        <v>18609</v>
      </c>
      <c r="B374" s="57" t="s">
        <v>10</v>
      </c>
      <c r="C374" s="57" t="s">
        <v>18608</v>
      </c>
      <c r="D374" s="57" t="s">
        <v>18607</v>
      </c>
      <c r="E374" s="57" t="s">
        <v>18606</v>
      </c>
      <c r="F374" s="57" t="s">
        <v>13765</v>
      </c>
      <c r="G374" s="57" t="s">
        <v>13646</v>
      </c>
      <c r="H374" s="57" t="s">
        <v>13522</v>
      </c>
    </row>
    <row r="375" spans="1:8" ht="18.75" customHeight="1" thickBot="1">
      <c r="A375" s="57" t="s">
        <v>1841</v>
      </c>
      <c r="B375" s="57" t="s">
        <v>10</v>
      </c>
      <c r="C375" s="57" t="s">
        <v>18605</v>
      </c>
      <c r="D375" s="57" t="s">
        <v>13345</v>
      </c>
      <c r="E375" s="57" t="s">
        <v>18604</v>
      </c>
      <c r="F375" s="57" t="s">
        <v>6185</v>
      </c>
      <c r="G375" s="57" t="s">
        <v>1839</v>
      </c>
      <c r="H375" s="57" t="s">
        <v>13186</v>
      </c>
    </row>
    <row r="376" spans="1:8" ht="18.75" customHeight="1" thickBot="1">
      <c r="A376" s="57" t="s">
        <v>18603</v>
      </c>
      <c r="B376" s="57" t="s">
        <v>10</v>
      </c>
      <c r="C376" s="57" t="s">
        <v>18602</v>
      </c>
      <c r="D376" s="57" t="s">
        <v>18601</v>
      </c>
      <c r="E376" s="57" t="s">
        <v>18600</v>
      </c>
      <c r="F376" s="57" t="s">
        <v>13181</v>
      </c>
      <c r="G376" s="57" t="s">
        <v>1839</v>
      </c>
      <c r="H376" s="57" t="s">
        <v>13180</v>
      </c>
    </row>
    <row r="377" spans="1:8" ht="18.75" customHeight="1" thickBot="1">
      <c r="A377" s="57" t="s">
        <v>18599</v>
      </c>
      <c r="B377" s="57" t="s">
        <v>10</v>
      </c>
      <c r="C377" s="57" t="s">
        <v>18598</v>
      </c>
      <c r="D377" s="57" t="s">
        <v>14778</v>
      </c>
      <c r="E377" s="57" t="s">
        <v>18597</v>
      </c>
      <c r="F377" s="57" t="s">
        <v>16536</v>
      </c>
      <c r="G377" s="57" t="s">
        <v>13495</v>
      </c>
      <c r="H377" s="57" t="s">
        <v>13522</v>
      </c>
    </row>
    <row r="378" spans="1:8" ht="18.75" customHeight="1" thickBot="1">
      <c r="A378" s="57" t="s">
        <v>18596</v>
      </c>
      <c r="B378" s="57" t="s">
        <v>10</v>
      </c>
      <c r="C378" s="57" t="s">
        <v>18595</v>
      </c>
      <c r="D378" s="57" t="s">
        <v>14113</v>
      </c>
      <c r="E378" s="57" t="s">
        <v>18594</v>
      </c>
      <c r="F378" s="57" t="s">
        <v>13201</v>
      </c>
      <c r="G378" s="57" t="s">
        <v>370</v>
      </c>
      <c r="H378" s="57" t="s">
        <v>13200</v>
      </c>
    </row>
    <row r="379" spans="1:8" ht="18.75" customHeight="1" thickBot="1">
      <c r="A379" s="57" t="s">
        <v>18593</v>
      </c>
      <c r="B379" s="57" t="s">
        <v>10</v>
      </c>
      <c r="C379" s="57" t="s">
        <v>16581</v>
      </c>
      <c r="D379" s="57" t="s">
        <v>15685</v>
      </c>
      <c r="E379" s="57" t="s">
        <v>18592</v>
      </c>
      <c r="F379" s="57" t="s">
        <v>13201</v>
      </c>
      <c r="G379" s="57" t="s">
        <v>370</v>
      </c>
      <c r="H379" s="57" t="s">
        <v>13200</v>
      </c>
    </row>
    <row r="380" spans="1:8" ht="18.75" customHeight="1" thickBot="1">
      <c r="A380" s="57" t="s">
        <v>18591</v>
      </c>
      <c r="B380" s="57" t="s">
        <v>10</v>
      </c>
      <c r="C380" s="57" t="s">
        <v>18590</v>
      </c>
      <c r="D380" s="57" t="s">
        <v>18589</v>
      </c>
      <c r="E380" s="57" t="s">
        <v>5543</v>
      </c>
      <c r="F380" s="57" t="s">
        <v>6553</v>
      </c>
      <c r="G380" s="57" t="s">
        <v>908</v>
      </c>
      <c r="H380" s="57" t="s">
        <v>13186</v>
      </c>
    </row>
    <row r="381" spans="1:8" ht="18.75" customHeight="1" thickBot="1">
      <c r="A381" s="57" t="s">
        <v>2433</v>
      </c>
      <c r="B381" s="57" t="s">
        <v>10</v>
      </c>
      <c r="C381" s="57" t="s">
        <v>18588</v>
      </c>
      <c r="D381" s="57" t="s">
        <v>18587</v>
      </c>
      <c r="E381" s="57" t="s">
        <v>18586</v>
      </c>
      <c r="F381" s="57" t="s">
        <v>6185</v>
      </c>
      <c r="G381" s="57" t="s">
        <v>18585</v>
      </c>
      <c r="H381" s="57" t="s">
        <v>13186</v>
      </c>
    </row>
    <row r="382" spans="1:8" ht="18.75" customHeight="1" thickBot="1">
      <c r="A382" s="57" t="s">
        <v>18584</v>
      </c>
      <c r="B382" s="57" t="s">
        <v>10</v>
      </c>
      <c r="C382" s="57" t="s">
        <v>18583</v>
      </c>
      <c r="D382" s="57" t="s">
        <v>14103</v>
      </c>
      <c r="E382" s="57" t="s">
        <v>18582</v>
      </c>
      <c r="F382" s="57" t="s">
        <v>14761</v>
      </c>
      <c r="G382" s="57" t="s">
        <v>219</v>
      </c>
      <c r="H382" s="57" t="s">
        <v>13166</v>
      </c>
    </row>
    <row r="383" spans="1:8" ht="18.75" customHeight="1" thickBot="1">
      <c r="A383" s="57" t="s">
        <v>3841</v>
      </c>
      <c r="B383" s="57" t="s">
        <v>10</v>
      </c>
      <c r="C383" s="57" t="s">
        <v>18581</v>
      </c>
      <c r="D383" s="57" t="s">
        <v>15161</v>
      </c>
      <c r="E383" s="57" t="s">
        <v>18580</v>
      </c>
      <c r="F383" s="57" t="s">
        <v>6185</v>
      </c>
      <c r="G383" s="57" t="s">
        <v>219</v>
      </c>
      <c r="H383" s="57" t="s">
        <v>13186</v>
      </c>
    </row>
    <row r="384" spans="1:8" ht="18.75" customHeight="1" thickBot="1">
      <c r="A384" s="57" t="s">
        <v>18579</v>
      </c>
      <c r="B384" s="57" t="s">
        <v>10</v>
      </c>
      <c r="C384" s="57" t="s">
        <v>18578</v>
      </c>
      <c r="D384" s="57" t="s">
        <v>13408</v>
      </c>
      <c r="E384" s="57" t="s">
        <v>18577</v>
      </c>
      <c r="F384" s="57" t="s">
        <v>6185</v>
      </c>
      <c r="G384" s="57" t="s">
        <v>737</v>
      </c>
      <c r="H384" s="57" t="s">
        <v>13186</v>
      </c>
    </row>
    <row r="385" spans="1:8" ht="18.75" customHeight="1" thickBot="1">
      <c r="A385" s="57" t="s">
        <v>18576</v>
      </c>
      <c r="B385" s="57" t="s">
        <v>10</v>
      </c>
      <c r="C385" s="57" t="s">
        <v>18575</v>
      </c>
      <c r="D385" s="57" t="s">
        <v>18574</v>
      </c>
      <c r="E385" s="57" t="s">
        <v>18573</v>
      </c>
      <c r="F385" s="57" t="s">
        <v>18013</v>
      </c>
      <c r="G385" s="57" t="s">
        <v>13495</v>
      </c>
      <c r="H385" s="57" t="s">
        <v>13522</v>
      </c>
    </row>
    <row r="386" spans="1:8" ht="18.75" customHeight="1" thickBot="1">
      <c r="A386" s="57" t="s">
        <v>580</v>
      </c>
      <c r="B386" s="57" t="s">
        <v>10</v>
      </c>
      <c r="C386" s="57" t="s">
        <v>18572</v>
      </c>
      <c r="D386" s="57" t="s">
        <v>13345</v>
      </c>
      <c r="E386" s="57" t="s">
        <v>18571</v>
      </c>
      <c r="F386" s="57" t="s">
        <v>6185</v>
      </c>
      <c r="G386" s="57" t="s">
        <v>578</v>
      </c>
      <c r="H386" s="57" t="s">
        <v>13186</v>
      </c>
    </row>
    <row r="387" spans="1:8" ht="18.75" customHeight="1" thickBot="1">
      <c r="A387" s="57" t="s">
        <v>18570</v>
      </c>
      <c r="B387" s="57" t="s">
        <v>10</v>
      </c>
      <c r="C387" s="57" t="s">
        <v>13634</v>
      </c>
      <c r="D387" s="57" t="s">
        <v>13633</v>
      </c>
      <c r="E387" s="57" t="s">
        <v>18569</v>
      </c>
      <c r="F387" s="57" t="s">
        <v>6553</v>
      </c>
      <c r="G387" s="57" t="s">
        <v>578</v>
      </c>
      <c r="H387" s="57" t="s">
        <v>13186</v>
      </c>
    </row>
    <row r="388" spans="1:8" ht="18.75" customHeight="1" thickBot="1">
      <c r="A388" s="57" t="s">
        <v>18568</v>
      </c>
      <c r="B388" s="57" t="s">
        <v>10</v>
      </c>
      <c r="C388" s="57" t="s">
        <v>18567</v>
      </c>
      <c r="D388" s="57" t="s">
        <v>13482</v>
      </c>
      <c r="E388" s="57" t="s">
        <v>18566</v>
      </c>
      <c r="F388" s="57" t="s">
        <v>6185</v>
      </c>
      <c r="G388" s="57" t="s">
        <v>578</v>
      </c>
      <c r="H388" s="57" t="s">
        <v>13186</v>
      </c>
    </row>
    <row r="389" spans="1:8" ht="18.75" customHeight="1" thickBot="1">
      <c r="A389" s="57" t="s">
        <v>18565</v>
      </c>
      <c r="B389" s="57" t="s">
        <v>10</v>
      </c>
      <c r="C389" s="57" t="s">
        <v>13875</v>
      </c>
      <c r="D389" s="57" t="s">
        <v>13649</v>
      </c>
      <c r="E389" s="57" t="s">
        <v>18564</v>
      </c>
      <c r="F389" s="57" t="s">
        <v>13201</v>
      </c>
      <c r="G389" s="57" t="s">
        <v>370</v>
      </c>
      <c r="H389" s="57" t="s">
        <v>13200</v>
      </c>
    </row>
    <row r="390" spans="1:8" ht="18.75" customHeight="1" thickBot="1">
      <c r="A390" s="57" t="s">
        <v>18563</v>
      </c>
      <c r="B390" s="57" t="s">
        <v>10</v>
      </c>
      <c r="C390" s="57" t="s">
        <v>13395</v>
      </c>
      <c r="D390" s="57" t="s">
        <v>18562</v>
      </c>
      <c r="E390" s="57" t="s">
        <v>18561</v>
      </c>
      <c r="F390" s="57" t="s">
        <v>13181</v>
      </c>
      <c r="G390" s="57" t="s">
        <v>1376</v>
      </c>
      <c r="H390" s="57" t="s">
        <v>13180</v>
      </c>
    </row>
    <row r="391" spans="1:8" ht="18.75" customHeight="1" thickBot="1">
      <c r="A391" s="57" t="s">
        <v>18560</v>
      </c>
      <c r="B391" s="57" t="s">
        <v>10</v>
      </c>
      <c r="C391" s="57" t="s">
        <v>5121</v>
      </c>
      <c r="D391" s="57" t="s">
        <v>13223</v>
      </c>
      <c r="E391" s="57" t="s">
        <v>18559</v>
      </c>
      <c r="F391" s="57" t="s">
        <v>18184</v>
      </c>
      <c r="G391" s="57" t="s">
        <v>13646</v>
      </c>
      <c r="H391" s="57" t="s">
        <v>13912</v>
      </c>
    </row>
    <row r="392" spans="1:8" ht="18.75" customHeight="1" thickBot="1">
      <c r="A392" s="57" t="s">
        <v>18558</v>
      </c>
      <c r="B392" s="57" t="s">
        <v>10</v>
      </c>
      <c r="C392" s="57" t="s">
        <v>18534</v>
      </c>
      <c r="D392" s="57" t="s">
        <v>18064</v>
      </c>
      <c r="E392" s="57" t="s">
        <v>18557</v>
      </c>
      <c r="F392" s="57" t="s">
        <v>13201</v>
      </c>
      <c r="G392" s="57" t="s">
        <v>1678</v>
      </c>
      <c r="H392" s="57" t="s">
        <v>13200</v>
      </c>
    </row>
    <row r="393" spans="1:8" ht="18.75" customHeight="1" thickBot="1">
      <c r="A393" s="57" t="s">
        <v>152</v>
      </c>
      <c r="B393" s="57" t="s">
        <v>10</v>
      </c>
      <c r="C393" s="57" t="s">
        <v>15102</v>
      </c>
      <c r="D393" s="57" t="s">
        <v>17160</v>
      </c>
      <c r="E393" s="57" t="s">
        <v>18556</v>
      </c>
      <c r="F393" s="57" t="s">
        <v>6185</v>
      </c>
      <c r="G393" s="57" t="s">
        <v>150</v>
      </c>
      <c r="H393" s="57" t="s">
        <v>13186</v>
      </c>
    </row>
    <row r="394" spans="1:8" ht="18.75" customHeight="1" thickBot="1">
      <c r="A394" s="57" t="s">
        <v>18555</v>
      </c>
      <c r="B394" s="57" t="s">
        <v>10</v>
      </c>
      <c r="C394" s="57" t="s">
        <v>18554</v>
      </c>
      <c r="D394" s="57" t="s">
        <v>18553</v>
      </c>
      <c r="E394" s="57" t="s">
        <v>18552</v>
      </c>
      <c r="F394" s="57" t="s">
        <v>13201</v>
      </c>
      <c r="G394" s="57" t="s">
        <v>388</v>
      </c>
      <c r="H394" s="57" t="s">
        <v>13200</v>
      </c>
    </row>
    <row r="395" spans="1:8" ht="18.75" customHeight="1" thickBot="1">
      <c r="A395" s="57" t="s">
        <v>18551</v>
      </c>
      <c r="B395" s="57" t="s">
        <v>10</v>
      </c>
      <c r="C395" s="57" t="s">
        <v>18550</v>
      </c>
      <c r="D395" s="57" t="s">
        <v>13696</v>
      </c>
      <c r="E395" s="57" t="s">
        <v>18549</v>
      </c>
      <c r="F395" s="57" t="s">
        <v>13201</v>
      </c>
      <c r="G395" s="57" t="s">
        <v>1678</v>
      </c>
      <c r="H395" s="57" t="s">
        <v>13200</v>
      </c>
    </row>
    <row r="396" spans="1:8" ht="18.75" customHeight="1" thickBot="1">
      <c r="A396" s="57" t="s">
        <v>18548</v>
      </c>
      <c r="B396" s="57" t="s">
        <v>10</v>
      </c>
      <c r="C396" s="57" t="s">
        <v>18547</v>
      </c>
      <c r="D396" s="57" t="s">
        <v>14854</v>
      </c>
      <c r="E396" s="57" t="s">
        <v>18546</v>
      </c>
      <c r="F396" s="57" t="s">
        <v>6185</v>
      </c>
      <c r="G396" s="57" t="s">
        <v>1160</v>
      </c>
      <c r="H396" s="57" t="s">
        <v>13186</v>
      </c>
    </row>
    <row r="397" spans="1:8" ht="18.75" customHeight="1" thickBot="1">
      <c r="A397" s="57" t="s">
        <v>1714</v>
      </c>
      <c r="B397" s="57" t="s">
        <v>10</v>
      </c>
      <c r="C397" s="57" t="s">
        <v>18545</v>
      </c>
      <c r="D397" s="57" t="s">
        <v>18544</v>
      </c>
      <c r="E397" s="57" t="s">
        <v>18543</v>
      </c>
      <c r="F397" s="57" t="s">
        <v>15755</v>
      </c>
      <c r="G397" s="57" t="s">
        <v>13495</v>
      </c>
      <c r="H397" s="57" t="s">
        <v>15170</v>
      </c>
    </row>
    <row r="398" spans="1:8" ht="18.75" customHeight="1" thickBot="1">
      <c r="A398" s="57" t="s">
        <v>18542</v>
      </c>
      <c r="B398" s="57" t="s">
        <v>10</v>
      </c>
      <c r="C398" s="57" t="s">
        <v>13871</v>
      </c>
      <c r="D398" s="57" t="s">
        <v>16410</v>
      </c>
      <c r="E398" s="57" t="s">
        <v>18541</v>
      </c>
      <c r="F398" s="57" t="s">
        <v>13201</v>
      </c>
      <c r="G398" s="57" t="s">
        <v>1678</v>
      </c>
      <c r="H398" s="57" t="s">
        <v>13200</v>
      </c>
    </row>
    <row r="399" spans="1:8" ht="18.75" customHeight="1" thickBot="1">
      <c r="A399" s="57" t="s">
        <v>18540</v>
      </c>
      <c r="B399" s="57" t="s">
        <v>13922</v>
      </c>
      <c r="C399" s="57" t="s">
        <v>18539</v>
      </c>
      <c r="D399" s="57" t="s">
        <v>14070</v>
      </c>
      <c r="E399" s="57" t="s">
        <v>18538</v>
      </c>
      <c r="F399" s="57" t="s">
        <v>14373</v>
      </c>
      <c r="G399" s="57" t="s">
        <v>202</v>
      </c>
      <c r="H399" s="57" t="s">
        <v>14372</v>
      </c>
    </row>
    <row r="400" spans="1:8" ht="18.75" customHeight="1" thickBot="1">
      <c r="A400" s="57" t="s">
        <v>204</v>
      </c>
      <c r="B400" s="57" t="s">
        <v>10</v>
      </c>
      <c r="C400" s="57" t="s">
        <v>18537</v>
      </c>
      <c r="D400" s="57" t="s">
        <v>13345</v>
      </c>
      <c r="E400" s="57" t="s">
        <v>18536</v>
      </c>
      <c r="F400" s="57" t="s">
        <v>6185</v>
      </c>
      <c r="G400" s="57" t="s">
        <v>202</v>
      </c>
      <c r="H400" s="57" t="s">
        <v>13186</v>
      </c>
    </row>
    <row r="401" spans="1:8" ht="18.75" customHeight="1" thickBot="1">
      <c r="A401" s="57" t="s">
        <v>18535</v>
      </c>
      <c r="B401" s="57" t="s">
        <v>10</v>
      </c>
      <c r="C401" s="57" t="s">
        <v>18534</v>
      </c>
      <c r="D401" s="57" t="s">
        <v>13725</v>
      </c>
      <c r="E401" s="57" t="s">
        <v>18533</v>
      </c>
      <c r="F401" s="57" t="s">
        <v>13201</v>
      </c>
      <c r="G401" s="57" t="s">
        <v>1678</v>
      </c>
      <c r="H401" s="57" t="s">
        <v>13200</v>
      </c>
    </row>
    <row r="402" spans="1:8" ht="18.75" customHeight="1" thickBot="1">
      <c r="A402" s="57" t="s">
        <v>18532</v>
      </c>
      <c r="B402" s="57" t="s">
        <v>10</v>
      </c>
      <c r="C402" s="57" t="s">
        <v>18531</v>
      </c>
      <c r="D402" s="57" t="s">
        <v>14070</v>
      </c>
      <c r="E402" s="57" t="s">
        <v>18530</v>
      </c>
      <c r="F402" s="57" t="s">
        <v>13181</v>
      </c>
      <c r="G402" s="57" t="s">
        <v>131</v>
      </c>
      <c r="H402" s="57" t="s">
        <v>13180</v>
      </c>
    </row>
    <row r="403" spans="1:8" ht="18.75" customHeight="1" thickBot="1">
      <c r="A403" s="57" t="s">
        <v>18529</v>
      </c>
      <c r="B403" s="57" t="s">
        <v>10</v>
      </c>
      <c r="C403" s="57" t="s">
        <v>18528</v>
      </c>
      <c r="D403" s="57" t="s">
        <v>15616</v>
      </c>
      <c r="E403" s="57" t="s">
        <v>18527</v>
      </c>
      <c r="F403" s="57" t="s">
        <v>15096</v>
      </c>
      <c r="G403" s="57" t="s">
        <v>1608</v>
      </c>
      <c r="H403" s="57" t="s">
        <v>13200</v>
      </c>
    </row>
    <row r="404" spans="1:8" ht="18.75" customHeight="1" thickBot="1">
      <c r="A404" s="57" t="s">
        <v>18526</v>
      </c>
      <c r="B404" s="57" t="s">
        <v>10</v>
      </c>
      <c r="C404" s="57" t="s">
        <v>14234</v>
      </c>
      <c r="D404" s="57" t="s">
        <v>13815</v>
      </c>
      <c r="E404" s="57" t="s">
        <v>18525</v>
      </c>
      <c r="F404" s="57" t="s">
        <v>13734</v>
      </c>
      <c r="G404" s="57" t="s">
        <v>13646</v>
      </c>
      <c r="H404" s="57" t="s">
        <v>13581</v>
      </c>
    </row>
    <row r="405" spans="1:8" ht="18.75" customHeight="1" thickBot="1">
      <c r="A405" s="57" t="s">
        <v>18524</v>
      </c>
      <c r="B405" s="57" t="s">
        <v>10</v>
      </c>
      <c r="C405" s="57" t="s">
        <v>18523</v>
      </c>
      <c r="D405" s="57" t="s">
        <v>13482</v>
      </c>
      <c r="E405" s="57" t="s">
        <v>18522</v>
      </c>
      <c r="F405" s="57" t="s">
        <v>18521</v>
      </c>
      <c r="G405" s="57" t="s">
        <v>13215</v>
      </c>
      <c r="H405" s="57" t="s">
        <v>16203</v>
      </c>
    </row>
    <row r="406" spans="1:8" ht="18.75" customHeight="1" thickBot="1">
      <c r="A406" s="57" t="s">
        <v>18520</v>
      </c>
      <c r="B406" s="57" t="s">
        <v>10</v>
      </c>
      <c r="C406" s="57" t="s">
        <v>18519</v>
      </c>
      <c r="D406" s="57" t="s">
        <v>14635</v>
      </c>
      <c r="E406" s="57" t="s">
        <v>18518</v>
      </c>
      <c r="F406" s="57" t="s">
        <v>13201</v>
      </c>
      <c r="G406" s="57" t="s">
        <v>370</v>
      </c>
      <c r="H406" s="57" t="s">
        <v>13200</v>
      </c>
    </row>
    <row r="407" spans="1:8" ht="18.75" customHeight="1" thickBot="1">
      <c r="A407" s="57" t="s">
        <v>18517</v>
      </c>
      <c r="B407" s="57" t="s">
        <v>10</v>
      </c>
      <c r="C407" s="57" t="s">
        <v>18516</v>
      </c>
      <c r="D407" s="57" t="s">
        <v>15939</v>
      </c>
      <c r="E407" s="57" t="s">
        <v>18515</v>
      </c>
      <c r="F407" s="57" t="s">
        <v>13523</v>
      </c>
      <c r="G407" s="57" t="s">
        <v>13495</v>
      </c>
      <c r="H407" s="57" t="s">
        <v>13522</v>
      </c>
    </row>
    <row r="408" spans="1:8" ht="18.75" customHeight="1" thickBot="1">
      <c r="A408" s="57" t="s">
        <v>1093</v>
      </c>
      <c r="B408" s="57" t="s">
        <v>10</v>
      </c>
      <c r="C408" s="57" t="s">
        <v>18514</v>
      </c>
      <c r="D408" s="57" t="s">
        <v>13345</v>
      </c>
      <c r="E408" s="57" t="s">
        <v>18513</v>
      </c>
      <c r="F408" s="57" t="s">
        <v>14761</v>
      </c>
      <c r="G408" s="57" t="s">
        <v>1091</v>
      </c>
      <c r="H408" s="57" t="s">
        <v>13166</v>
      </c>
    </row>
    <row r="409" spans="1:8" ht="18.75" customHeight="1" thickBot="1">
      <c r="A409" s="57" t="s">
        <v>645</v>
      </c>
      <c r="B409" s="57" t="s">
        <v>10</v>
      </c>
      <c r="C409" s="57" t="s">
        <v>14803</v>
      </c>
      <c r="D409" s="57" t="s">
        <v>13506</v>
      </c>
      <c r="E409" s="57" t="s">
        <v>18512</v>
      </c>
      <c r="F409" s="57" t="s">
        <v>14761</v>
      </c>
      <c r="G409" s="57" t="s">
        <v>245</v>
      </c>
      <c r="H409" s="57" t="s">
        <v>13166</v>
      </c>
    </row>
    <row r="410" spans="1:8" ht="18.75" customHeight="1" thickBot="1">
      <c r="A410" s="57" t="s">
        <v>18511</v>
      </c>
      <c r="B410" s="57" t="s">
        <v>10</v>
      </c>
      <c r="C410" s="57" t="s">
        <v>18510</v>
      </c>
      <c r="D410" s="57" t="s">
        <v>18509</v>
      </c>
      <c r="E410" s="57" t="s">
        <v>5291</v>
      </c>
      <c r="F410" s="57" t="s">
        <v>13292</v>
      </c>
      <c r="G410" s="57" t="s">
        <v>977</v>
      </c>
      <c r="H410" s="57" t="s">
        <v>13291</v>
      </c>
    </row>
    <row r="411" spans="1:8" ht="18.75" customHeight="1" thickBot="1">
      <c r="A411" s="57" t="s">
        <v>3313</v>
      </c>
      <c r="B411" s="57" t="s">
        <v>10</v>
      </c>
      <c r="C411" s="57" t="s">
        <v>18508</v>
      </c>
      <c r="D411" s="57" t="s">
        <v>13967</v>
      </c>
      <c r="E411" s="57" t="s">
        <v>18507</v>
      </c>
      <c r="F411" s="57" t="s">
        <v>6185</v>
      </c>
      <c r="G411" s="57" t="s">
        <v>3311</v>
      </c>
      <c r="H411" s="57" t="s">
        <v>13186</v>
      </c>
    </row>
    <row r="412" spans="1:8" ht="18.75" customHeight="1" thickBot="1">
      <c r="A412" s="57" t="s">
        <v>18506</v>
      </c>
      <c r="B412" s="57" t="s">
        <v>10</v>
      </c>
      <c r="C412" s="57" t="s">
        <v>18505</v>
      </c>
      <c r="D412" s="57" t="s">
        <v>13684</v>
      </c>
      <c r="E412" s="57" t="s">
        <v>18504</v>
      </c>
      <c r="F412" s="57" t="s">
        <v>13181</v>
      </c>
      <c r="G412" s="57" t="s">
        <v>3311</v>
      </c>
      <c r="H412" s="57" t="s">
        <v>13180</v>
      </c>
    </row>
    <row r="413" spans="1:8" ht="18.75" customHeight="1" thickBot="1">
      <c r="A413" s="57" t="s">
        <v>18503</v>
      </c>
      <c r="B413" s="57" t="s">
        <v>10</v>
      </c>
      <c r="C413" s="57" t="s">
        <v>18502</v>
      </c>
      <c r="D413" s="57" t="s">
        <v>18501</v>
      </c>
      <c r="E413" s="57" t="s">
        <v>5679</v>
      </c>
      <c r="F413" s="57" t="s">
        <v>14373</v>
      </c>
      <c r="G413" s="57" t="s">
        <v>1608</v>
      </c>
      <c r="H413" s="57" t="s">
        <v>14372</v>
      </c>
    </row>
    <row r="414" spans="1:8" ht="18.75" customHeight="1" thickBot="1">
      <c r="A414" s="57" t="s">
        <v>18500</v>
      </c>
      <c r="B414" s="57" t="s">
        <v>10</v>
      </c>
      <c r="C414" s="57" t="s">
        <v>18499</v>
      </c>
      <c r="D414" s="57" t="s">
        <v>13207</v>
      </c>
      <c r="E414" s="57" t="s">
        <v>18498</v>
      </c>
      <c r="F414" s="57" t="s">
        <v>17148</v>
      </c>
      <c r="G414" s="57" t="s">
        <v>13495</v>
      </c>
      <c r="H414" s="57" t="s">
        <v>13522</v>
      </c>
    </row>
    <row r="415" spans="1:8" ht="18.75" customHeight="1" thickBot="1">
      <c r="A415" s="57" t="s">
        <v>253</v>
      </c>
      <c r="B415" s="57" t="s">
        <v>10</v>
      </c>
      <c r="C415" s="57" t="s">
        <v>18497</v>
      </c>
      <c r="D415" s="57" t="s">
        <v>17894</v>
      </c>
      <c r="E415" s="57" t="s">
        <v>18496</v>
      </c>
      <c r="F415" s="57" t="s">
        <v>6185</v>
      </c>
      <c r="G415" s="57" t="s">
        <v>251</v>
      </c>
      <c r="H415" s="57" t="s">
        <v>13186</v>
      </c>
    </row>
    <row r="416" spans="1:8" ht="18.75" customHeight="1" thickBot="1">
      <c r="A416" s="57" t="s">
        <v>4516</v>
      </c>
      <c r="B416" s="57" t="s">
        <v>10</v>
      </c>
      <c r="C416" s="57" t="s">
        <v>18495</v>
      </c>
      <c r="D416" s="57" t="s">
        <v>13542</v>
      </c>
      <c r="E416" s="57" t="s">
        <v>18494</v>
      </c>
      <c r="F416" s="57" t="s">
        <v>13167</v>
      </c>
      <c r="G416" s="57" t="s">
        <v>251</v>
      </c>
      <c r="H416" s="57" t="s">
        <v>13166</v>
      </c>
    </row>
    <row r="417" spans="1:8" ht="18.75" customHeight="1" thickBot="1">
      <c r="A417" s="57" t="s">
        <v>1456</v>
      </c>
      <c r="B417" s="57" t="s">
        <v>10</v>
      </c>
      <c r="C417" s="57" t="s">
        <v>14457</v>
      </c>
      <c r="D417" s="57" t="s">
        <v>13289</v>
      </c>
      <c r="E417" s="57" t="s">
        <v>18493</v>
      </c>
      <c r="F417" s="57" t="s">
        <v>14761</v>
      </c>
      <c r="G417" s="57" t="s">
        <v>534</v>
      </c>
      <c r="H417" s="57" t="s">
        <v>13166</v>
      </c>
    </row>
    <row r="418" spans="1:8" ht="18.75" customHeight="1" thickBot="1">
      <c r="A418" s="57" t="s">
        <v>18492</v>
      </c>
      <c r="B418" s="57" t="s">
        <v>10</v>
      </c>
      <c r="C418" s="57" t="s">
        <v>18491</v>
      </c>
      <c r="D418" s="57" t="s">
        <v>13498</v>
      </c>
      <c r="E418" s="57" t="s">
        <v>18490</v>
      </c>
      <c r="F418" s="57" t="s">
        <v>18489</v>
      </c>
      <c r="G418" s="57" t="s">
        <v>1608</v>
      </c>
      <c r="H418" s="57" t="s">
        <v>13969</v>
      </c>
    </row>
    <row r="419" spans="1:8" ht="18.75" customHeight="1" thickBot="1">
      <c r="A419" s="57" t="s">
        <v>18488</v>
      </c>
      <c r="B419" s="57" t="s">
        <v>10</v>
      </c>
      <c r="C419" s="57" t="s">
        <v>18487</v>
      </c>
      <c r="D419" s="57" t="s">
        <v>18486</v>
      </c>
      <c r="E419" s="57" t="s">
        <v>18485</v>
      </c>
      <c r="F419" s="57" t="s">
        <v>18484</v>
      </c>
      <c r="G419" s="57" t="s">
        <v>1205</v>
      </c>
      <c r="H419" s="57" t="s">
        <v>16949</v>
      </c>
    </row>
    <row r="420" spans="1:8" ht="18.75" customHeight="1" thickBot="1">
      <c r="A420" s="57" t="s">
        <v>18483</v>
      </c>
      <c r="B420" s="57" t="s">
        <v>10</v>
      </c>
      <c r="C420" s="57" t="s">
        <v>18482</v>
      </c>
      <c r="D420" s="57" t="s">
        <v>13239</v>
      </c>
      <c r="E420" s="57" t="s">
        <v>18481</v>
      </c>
      <c r="F420" s="57" t="s">
        <v>18184</v>
      </c>
      <c r="G420" s="57" t="s">
        <v>13646</v>
      </c>
      <c r="H420" s="57" t="s">
        <v>13912</v>
      </c>
    </row>
    <row r="421" spans="1:8" ht="18.75" customHeight="1" thickBot="1">
      <c r="A421" s="57" t="s">
        <v>18480</v>
      </c>
      <c r="B421" s="57" t="s">
        <v>10</v>
      </c>
      <c r="C421" s="57" t="s">
        <v>18479</v>
      </c>
      <c r="D421" s="57" t="s">
        <v>14113</v>
      </c>
      <c r="E421" s="57" t="s">
        <v>18478</v>
      </c>
      <c r="F421" s="57" t="s">
        <v>13201</v>
      </c>
      <c r="G421" s="57" t="s">
        <v>1608</v>
      </c>
      <c r="H421" s="57" t="s">
        <v>13200</v>
      </c>
    </row>
    <row r="422" spans="1:8" ht="18.75" customHeight="1" thickBot="1">
      <c r="A422" s="57" t="s">
        <v>2398</v>
      </c>
      <c r="B422" s="57" t="s">
        <v>10</v>
      </c>
      <c r="C422" s="57" t="s">
        <v>18477</v>
      </c>
      <c r="D422" s="57" t="s">
        <v>14103</v>
      </c>
      <c r="E422" s="57" t="s">
        <v>18476</v>
      </c>
      <c r="F422" s="57" t="s">
        <v>6553</v>
      </c>
      <c r="G422" s="57" t="s">
        <v>62</v>
      </c>
      <c r="H422" s="57" t="s">
        <v>13186</v>
      </c>
    </row>
    <row r="423" spans="1:8" ht="18.75" customHeight="1" thickBot="1">
      <c r="A423" s="57" t="s">
        <v>64</v>
      </c>
      <c r="B423" s="57" t="s">
        <v>10</v>
      </c>
      <c r="C423" s="57" t="s">
        <v>18475</v>
      </c>
      <c r="D423" s="57" t="s">
        <v>15503</v>
      </c>
      <c r="E423" s="57" t="s">
        <v>18474</v>
      </c>
      <c r="F423" s="57" t="s">
        <v>14761</v>
      </c>
      <c r="G423" s="57" t="s">
        <v>62</v>
      </c>
      <c r="H423" s="57" t="s">
        <v>13166</v>
      </c>
    </row>
    <row r="424" spans="1:8" ht="18.75" customHeight="1" thickBot="1">
      <c r="A424" s="57" t="s">
        <v>18473</v>
      </c>
      <c r="B424" s="57" t="s">
        <v>10</v>
      </c>
      <c r="C424" s="57" t="s">
        <v>13525</v>
      </c>
      <c r="D424" s="57" t="s">
        <v>15439</v>
      </c>
      <c r="E424" s="57" t="s">
        <v>18472</v>
      </c>
      <c r="F424" s="57" t="s">
        <v>13201</v>
      </c>
      <c r="G424" s="57" t="s">
        <v>370</v>
      </c>
      <c r="H424" s="57" t="s">
        <v>13200</v>
      </c>
    </row>
    <row r="425" spans="1:8" ht="18.75" customHeight="1" thickBot="1">
      <c r="A425" s="57" t="s">
        <v>18471</v>
      </c>
      <c r="B425" s="57" t="s">
        <v>10</v>
      </c>
      <c r="C425" s="57" t="s">
        <v>17567</v>
      </c>
      <c r="D425" s="57" t="s">
        <v>18470</v>
      </c>
      <c r="E425" s="57" t="s">
        <v>18469</v>
      </c>
      <c r="F425" s="57" t="s">
        <v>6185</v>
      </c>
      <c r="G425" s="57" t="s">
        <v>1657</v>
      </c>
      <c r="H425" s="57" t="s">
        <v>13186</v>
      </c>
    </row>
    <row r="426" spans="1:8" ht="18.75" customHeight="1" thickBot="1">
      <c r="A426" s="57" t="s">
        <v>18468</v>
      </c>
      <c r="B426" s="57" t="s">
        <v>10</v>
      </c>
      <c r="C426" s="57" t="s">
        <v>18467</v>
      </c>
      <c r="D426" s="57" t="s">
        <v>14113</v>
      </c>
      <c r="E426" s="57" t="s">
        <v>18466</v>
      </c>
      <c r="F426" s="57" t="s">
        <v>13523</v>
      </c>
      <c r="G426" s="57" t="s">
        <v>13495</v>
      </c>
      <c r="H426" s="57" t="s">
        <v>13522</v>
      </c>
    </row>
    <row r="427" spans="1:8" ht="18.75" customHeight="1" thickBot="1">
      <c r="A427" s="57" t="s">
        <v>18465</v>
      </c>
      <c r="B427" s="57" t="s">
        <v>10</v>
      </c>
      <c r="C427" s="57" t="s">
        <v>18464</v>
      </c>
      <c r="D427" s="57" t="s">
        <v>18463</v>
      </c>
      <c r="E427" s="57" t="s">
        <v>18462</v>
      </c>
      <c r="F427" s="57" t="s">
        <v>13765</v>
      </c>
      <c r="G427" s="57" t="s">
        <v>13495</v>
      </c>
      <c r="H427" s="57" t="s">
        <v>13522</v>
      </c>
    </row>
    <row r="428" spans="1:8" ht="18.75" customHeight="1" thickBot="1">
      <c r="A428" s="57" t="s">
        <v>1482</v>
      </c>
      <c r="B428" s="57" t="s">
        <v>10</v>
      </c>
      <c r="C428" s="57" t="s">
        <v>18461</v>
      </c>
      <c r="D428" s="57" t="s">
        <v>14117</v>
      </c>
      <c r="E428" s="57" t="s">
        <v>18460</v>
      </c>
      <c r="F428" s="57" t="s">
        <v>13167</v>
      </c>
      <c r="G428" s="57" t="s">
        <v>356</v>
      </c>
      <c r="H428" s="57" t="s">
        <v>13166</v>
      </c>
    </row>
    <row r="429" spans="1:8" ht="18.75" customHeight="1" thickBot="1">
      <c r="A429" s="57" t="s">
        <v>18459</v>
      </c>
      <c r="B429" s="57" t="s">
        <v>10</v>
      </c>
      <c r="C429" s="57" t="s">
        <v>18458</v>
      </c>
      <c r="D429" s="57" t="s">
        <v>18457</v>
      </c>
      <c r="E429" s="57" t="s">
        <v>18456</v>
      </c>
      <c r="F429" s="57" t="s">
        <v>13201</v>
      </c>
      <c r="G429" s="57" t="s">
        <v>388</v>
      </c>
      <c r="H429" s="57" t="s">
        <v>13200</v>
      </c>
    </row>
    <row r="430" spans="1:8" ht="18.75" customHeight="1" thickBot="1">
      <c r="A430" s="57" t="s">
        <v>18455</v>
      </c>
      <c r="B430" s="57" t="s">
        <v>10</v>
      </c>
      <c r="C430" s="57" t="s">
        <v>13696</v>
      </c>
      <c r="D430" s="57" t="s">
        <v>15284</v>
      </c>
      <c r="E430" s="57" t="s">
        <v>18454</v>
      </c>
      <c r="F430" s="57" t="s">
        <v>18184</v>
      </c>
      <c r="G430" s="57" t="s">
        <v>13646</v>
      </c>
      <c r="H430" s="57" t="s">
        <v>13912</v>
      </c>
    </row>
    <row r="431" spans="1:8" ht="18.75" customHeight="1" thickBot="1">
      <c r="A431" s="57" t="s">
        <v>18453</v>
      </c>
      <c r="B431" s="57" t="s">
        <v>10</v>
      </c>
      <c r="C431" s="57" t="s">
        <v>16256</v>
      </c>
      <c r="D431" s="57" t="s">
        <v>13684</v>
      </c>
      <c r="E431" s="57" t="s">
        <v>18452</v>
      </c>
      <c r="F431" s="57" t="s">
        <v>13181</v>
      </c>
      <c r="G431" s="57" t="s">
        <v>400</v>
      </c>
      <c r="H431" s="57" t="s">
        <v>13180</v>
      </c>
    </row>
    <row r="432" spans="1:8" ht="18.75" customHeight="1" thickBot="1">
      <c r="A432" s="57" t="s">
        <v>1372</v>
      </c>
      <c r="B432" s="57" t="s">
        <v>10</v>
      </c>
      <c r="C432" s="57" t="s">
        <v>18451</v>
      </c>
      <c r="D432" s="57" t="s">
        <v>14580</v>
      </c>
      <c r="E432" s="57" t="s">
        <v>5753</v>
      </c>
      <c r="F432" s="57" t="s">
        <v>6553</v>
      </c>
      <c r="G432" s="57" t="s">
        <v>518</v>
      </c>
      <c r="H432" s="57" t="s">
        <v>13186</v>
      </c>
    </row>
    <row r="433" spans="1:8" ht="18.75" customHeight="1" thickBot="1">
      <c r="A433" s="57" t="s">
        <v>18450</v>
      </c>
      <c r="B433" s="57" t="s">
        <v>10</v>
      </c>
      <c r="C433" s="57" t="s">
        <v>17883</v>
      </c>
      <c r="D433" s="57" t="s">
        <v>15669</v>
      </c>
      <c r="E433" s="57" t="s">
        <v>18449</v>
      </c>
      <c r="F433" s="57" t="s">
        <v>13201</v>
      </c>
      <c r="G433" s="57" t="s">
        <v>1608</v>
      </c>
      <c r="H433" s="57" t="s">
        <v>13200</v>
      </c>
    </row>
    <row r="434" spans="1:8" ht="18.75" customHeight="1" thickBot="1">
      <c r="A434" s="57" t="s">
        <v>18448</v>
      </c>
      <c r="B434" s="57" t="s">
        <v>10</v>
      </c>
      <c r="C434" s="57" t="s">
        <v>14216</v>
      </c>
      <c r="D434" s="57" t="s">
        <v>15055</v>
      </c>
      <c r="E434" s="57" t="s">
        <v>18447</v>
      </c>
      <c r="F434" s="57" t="s">
        <v>13167</v>
      </c>
      <c r="G434" s="57" t="s">
        <v>275</v>
      </c>
      <c r="H434" s="57" t="s">
        <v>13166</v>
      </c>
    </row>
    <row r="435" spans="1:8" ht="18.75" customHeight="1" thickBot="1">
      <c r="A435" s="57" t="s">
        <v>2606</v>
      </c>
      <c r="B435" s="57" t="s">
        <v>10</v>
      </c>
      <c r="C435" s="57" t="s">
        <v>18446</v>
      </c>
      <c r="D435" s="57" t="s">
        <v>13329</v>
      </c>
      <c r="E435" s="57" t="s">
        <v>18445</v>
      </c>
      <c r="F435" s="57" t="s">
        <v>14761</v>
      </c>
      <c r="G435" s="57" t="s">
        <v>495</v>
      </c>
      <c r="H435" s="57" t="s">
        <v>13166</v>
      </c>
    </row>
    <row r="436" spans="1:8" ht="18.75" customHeight="1" thickBot="1">
      <c r="A436" s="57" t="s">
        <v>18444</v>
      </c>
      <c r="B436" s="57" t="s">
        <v>10</v>
      </c>
      <c r="C436" s="57" t="s">
        <v>18443</v>
      </c>
      <c r="D436" s="57" t="s">
        <v>15000</v>
      </c>
      <c r="E436" s="57" t="s">
        <v>18442</v>
      </c>
      <c r="F436" s="57" t="s">
        <v>15290</v>
      </c>
      <c r="G436" s="57" t="s">
        <v>1608</v>
      </c>
      <c r="H436" s="57" t="s">
        <v>15289</v>
      </c>
    </row>
    <row r="437" spans="1:8" ht="18.75" customHeight="1" thickBot="1">
      <c r="A437" s="57" t="s">
        <v>3207</v>
      </c>
      <c r="B437" s="57" t="s">
        <v>10</v>
      </c>
      <c r="C437" s="57" t="s">
        <v>14234</v>
      </c>
      <c r="D437" s="57" t="s">
        <v>13338</v>
      </c>
      <c r="E437" s="57" t="s">
        <v>18441</v>
      </c>
      <c r="F437" s="57" t="s">
        <v>13918</v>
      </c>
      <c r="G437" s="57" t="s">
        <v>400</v>
      </c>
      <c r="H437" s="57" t="s">
        <v>13166</v>
      </c>
    </row>
    <row r="438" spans="1:8" ht="18.75" customHeight="1" thickBot="1">
      <c r="A438" s="57" t="s">
        <v>18440</v>
      </c>
      <c r="B438" s="57" t="s">
        <v>10</v>
      </c>
      <c r="C438" s="57" t="s">
        <v>14234</v>
      </c>
      <c r="D438" s="57" t="s">
        <v>18439</v>
      </c>
      <c r="E438" s="57" t="s">
        <v>6575</v>
      </c>
      <c r="F438" s="57" t="s">
        <v>17250</v>
      </c>
      <c r="G438" s="57" t="s">
        <v>1608</v>
      </c>
      <c r="H438" s="57" t="s">
        <v>13291</v>
      </c>
    </row>
    <row r="439" spans="1:8" ht="18.75" customHeight="1" thickBot="1">
      <c r="A439" s="57" t="s">
        <v>18438</v>
      </c>
      <c r="B439" s="57" t="s">
        <v>10</v>
      </c>
      <c r="C439" s="57" t="s">
        <v>18437</v>
      </c>
      <c r="D439" s="57" t="s">
        <v>13532</v>
      </c>
      <c r="E439" s="57" t="s">
        <v>18436</v>
      </c>
      <c r="F439" s="57" t="s">
        <v>16475</v>
      </c>
      <c r="G439" s="57" t="s">
        <v>1678</v>
      </c>
      <c r="H439" s="57" t="s">
        <v>16474</v>
      </c>
    </row>
    <row r="440" spans="1:8" ht="18.75" customHeight="1" thickBot="1">
      <c r="A440" s="57" t="s">
        <v>2453</v>
      </c>
      <c r="B440" s="57" t="s">
        <v>10</v>
      </c>
      <c r="C440" s="57" t="s">
        <v>18435</v>
      </c>
      <c r="D440" s="57" t="s">
        <v>13398</v>
      </c>
      <c r="E440" s="57" t="s">
        <v>18434</v>
      </c>
      <c r="F440" s="57" t="s">
        <v>6185</v>
      </c>
      <c r="G440" s="57" t="s">
        <v>400</v>
      </c>
      <c r="H440" s="57" t="s">
        <v>13186</v>
      </c>
    </row>
    <row r="441" spans="1:8" ht="18.75" customHeight="1" thickBot="1">
      <c r="A441" s="57" t="s">
        <v>2690</v>
      </c>
      <c r="B441" s="57" t="s">
        <v>10</v>
      </c>
      <c r="C441" s="57" t="s">
        <v>13650</v>
      </c>
      <c r="D441" s="57" t="s">
        <v>13284</v>
      </c>
      <c r="E441" s="57" t="s">
        <v>18433</v>
      </c>
      <c r="F441" s="57" t="s">
        <v>6185</v>
      </c>
      <c r="G441" s="57" t="s">
        <v>400</v>
      </c>
      <c r="H441" s="57" t="s">
        <v>13186</v>
      </c>
    </row>
    <row r="442" spans="1:8" ht="18.75" customHeight="1" thickBot="1">
      <c r="A442" s="57" t="s">
        <v>4696</v>
      </c>
      <c r="B442" s="57" t="s">
        <v>10</v>
      </c>
      <c r="C442" s="57" t="s">
        <v>18432</v>
      </c>
      <c r="D442" s="57" t="s">
        <v>14134</v>
      </c>
      <c r="E442" s="57" t="s">
        <v>18431</v>
      </c>
      <c r="F442" s="57" t="s">
        <v>6185</v>
      </c>
      <c r="G442" s="57" t="s">
        <v>275</v>
      </c>
      <c r="H442" s="57" t="s">
        <v>13186</v>
      </c>
    </row>
    <row r="443" spans="1:8" ht="18.75" customHeight="1" thickBot="1">
      <c r="A443" s="57" t="s">
        <v>4502</v>
      </c>
      <c r="B443" s="57" t="s">
        <v>10</v>
      </c>
      <c r="C443" s="57" t="s">
        <v>18430</v>
      </c>
      <c r="D443" s="57" t="s">
        <v>13429</v>
      </c>
      <c r="E443" s="57" t="s">
        <v>18429</v>
      </c>
      <c r="F443" s="57" t="s">
        <v>6185</v>
      </c>
      <c r="G443" s="57" t="s">
        <v>1608</v>
      </c>
      <c r="H443" s="57" t="s">
        <v>13186</v>
      </c>
    </row>
    <row r="444" spans="1:8" ht="18.75" customHeight="1" thickBot="1">
      <c r="A444" s="57" t="s">
        <v>2413</v>
      </c>
      <c r="B444" s="57" t="s">
        <v>10</v>
      </c>
      <c r="C444" s="57" t="s">
        <v>15292</v>
      </c>
      <c r="D444" s="57" t="s">
        <v>13874</v>
      </c>
      <c r="E444" s="57" t="s">
        <v>18428</v>
      </c>
      <c r="F444" s="57" t="s">
        <v>6185</v>
      </c>
      <c r="G444" s="57" t="s">
        <v>275</v>
      </c>
      <c r="H444" s="57" t="s">
        <v>13186</v>
      </c>
    </row>
    <row r="445" spans="1:8" ht="18.75" customHeight="1" thickBot="1">
      <c r="A445" s="57" t="s">
        <v>4941</v>
      </c>
      <c r="B445" s="57" t="s">
        <v>10</v>
      </c>
      <c r="C445" s="57" t="s">
        <v>13539</v>
      </c>
      <c r="D445" s="57" t="s">
        <v>13284</v>
      </c>
      <c r="E445" s="57" t="s">
        <v>18427</v>
      </c>
      <c r="F445" s="57" t="s">
        <v>6185</v>
      </c>
      <c r="G445" s="57" t="s">
        <v>225</v>
      </c>
      <c r="H445" s="57" t="s">
        <v>13186</v>
      </c>
    </row>
    <row r="446" spans="1:8" ht="18.75" customHeight="1" thickBot="1">
      <c r="A446" s="57" t="s">
        <v>18426</v>
      </c>
      <c r="B446" s="57" t="s">
        <v>10</v>
      </c>
      <c r="C446" s="57" t="s">
        <v>13184</v>
      </c>
      <c r="D446" s="57" t="s">
        <v>13196</v>
      </c>
      <c r="E446" s="57" t="s">
        <v>6576</v>
      </c>
      <c r="F446" s="57" t="s">
        <v>17250</v>
      </c>
      <c r="G446" s="57" t="s">
        <v>370</v>
      </c>
      <c r="H446" s="57" t="s">
        <v>13291</v>
      </c>
    </row>
    <row r="447" spans="1:8" ht="18.75" customHeight="1" thickBot="1">
      <c r="A447" s="57" t="s">
        <v>3155</v>
      </c>
      <c r="B447" s="57" t="s">
        <v>10</v>
      </c>
      <c r="C447" s="57" t="s">
        <v>18425</v>
      </c>
      <c r="D447" s="57" t="s">
        <v>18424</v>
      </c>
      <c r="E447" s="57" t="s">
        <v>18423</v>
      </c>
      <c r="F447" s="57" t="s">
        <v>6553</v>
      </c>
      <c r="G447" s="57" t="s">
        <v>495</v>
      </c>
      <c r="H447" s="57" t="s">
        <v>13186</v>
      </c>
    </row>
    <row r="448" spans="1:8" ht="18.75" customHeight="1" thickBot="1">
      <c r="A448" s="57" t="s">
        <v>18422</v>
      </c>
      <c r="B448" s="57" t="s">
        <v>10</v>
      </c>
      <c r="C448" s="57" t="s">
        <v>18421</v>
      </c>
      <c r="D448" s="57" t="s">
        <v>17399</v>
      </c>
      <c r="E448" s="57" t="s">
        <v>18420</v>
      </c>
      <c r="F448" s="57" t="s">
        <v>13201</v>
      </c>
      <c r="G448" s="57" t="s">
        <v>1608</v>
      </c>
      <c r="H448" s="57" t="s">
        <v>13200</v>
      </c>
    </row>
    <row r="449" spans="1:8" ht="18.75" customHeight="1" thickBot="1">
      <c r="A449" s="57" t="s">
        <v>18419</v>
      </c>
      <c r="B449" s="57" t="s">
        <v>10</v>
      </c>
      <c r="C449" s="57" t="s">
        <v>18418</v>
      </c>
      <c r="D449" s="57" t="s">
        <v>15446</v>
      </c>
      <c r="E449" s="57" t="s">
        <v>18417</v>
      </c>
      <c r="F449" s="57" t="s">
        <v>6185</v>
      </c>
      <c r="G449" s="57" t="s">
        <v>1376</v>
      </c>
      <c r="H449" s="57" t="s">
        <v>13186</v>
      </c>
    </row>
    <row r="450" spans="1:8" ht="18.75" customHeight="1" thickBot="1">
      <c r="A450" s="57" t="s">
        <v>18416</v>
      </c>
      <c r="B450" s="57" t="s">
        <v>10</v>
      </c>
      <c r="C450" s="57" t="s">
        <v>18415</v>
      </c>
      <c r="D450" s="57" t="s">
        <v>13633</v>
      </c>
      <c r="E450" s="57" t="s">
        <v>18414</v>
      </c>
      <c r="F450" s="57" t="s">
        <v>14761</v>
      </c>
      <c r="G450" s="57" t="s">
        <v>400</v>
      </c>
      <c r="H450" s="57" t="s">
        <v>13166</v>
      </c>
    </row>
    <row r="451" spans="1:8" ht="18.75" customHeight="1" thickBot="1">
      <c r="A451" s="57" t="s">
        <v>595</v>
      </c>
      <c r="B451" s="57" t="s">
        <v>10</v>
      </c>
      <c r="C451" s="57" t="s">
        <v>18413</v>
      </c>
      <c r="D451" s="57" t="s">
        <v>13451</v>
      </c>
      <c r="E451" s="57" t="s">
        <v>18412</v>
      </c>
      <c r="F451" s="57" t="s">
        <v>6185</v>
      </c>
      <c r="G451" s="57" t="s">
        <v>400</v>
      </c>
      <c r="H451" s="57" t="s">
        <v>13186</v>
      </c>
    </row>
    <row r="452" spans="1:8" ht="18.75" customHeight="1" thickBot="1">
      <c r="A452" s="57" t="s">
        <v>18411</v>
      </c>
      <c r="B452" s="57" t="s">
        <v>10</v>
      </c>
      <c r="C452" s="57" t="s">
        <v>18410</v>
      </c>
      <c r="D452" s="57" t="s">
        <v>13487</v>
      </c>
      <c r="E452" s="57" t="s">
        <v>18409</v>
      </c>
      <c r="F452" s="57" t="s">
        <v>13201</v>
      </c>
      <c r="G452" s="57" t="s">
        <v>1608</v>
      </c>
      <c r="H452" s="57" t="s">
        <v>13200</v>
      </c>
    </row>
    <row r="453" spans="1:8" ht="18.75" customHeight="1" thickBot="1">
      <c r="A453" s="57" t="s">
        <v>2886</v>
      </c>
      <c r="B453" s="57" t="s">
        <v>10</v>
      </c>
      <c r="C453" s="57" t="s">
        <v>18408</v>
      </c>
      <c r="D453" s="57" t="s">
        <v>13542</v>
      </c>
      <c r="E453" s="57" t="s">
        <v>18407</v>
      </c>
      <c r="F453" s="57" t="s">
        <v>6185</v>
      </c>
      <c r="G453" s="57" t="s">
        <v>908</v>
      </c>
      <c r="H453" s="57" t="s">
        <v>13186</v>
      </c>
    </row>
    <row r="454" spans="1:8" ht="18.75" customHeight="1" thickBot="1">
      <c r="A454" s="57" t="s">
        <v>18406</v>
      </c>
      <c r="B454" s="57" t="s">
        <v>10</v>
      </c>
      <c r="C454" s="57" t="s">
        <v>18405</v>
      </c>
      <c r="D454" s="57" t="s">
        <v>18404</v>
      </c>
      <c r="E454" s="57" t="s">
        <v>18403</v>
      </c>
      <c r="F454" s="57" t="s">
        <v>15547</v>
      </c>
      <c r="G454" s="57" t="s">
        <v>370</v>
      </c>
      <c r="H454" s="57" t="s">
        <v>13200</v>
      </c>
    </row>
    <row r="455" spans="1:8" ht="18.75" customHeight="1" thickBot="1">
      <c r="A455" s="57" t="s">
        <v>18402</v>
      </c>
      <c r="B455" s="57" t="s">
        <v>10</v>
      </c>
      <c r="C455" s="57" t="s">
        <v>14154</v>
      </c>
      <c r="D455" s="57" t="s">
        <v>13693</v>
      </c>
      <c r="E455" s="57" t="s">
        <v>18401</v>
      </c>
      <c r="F455" s="57" t="s">
        <v>18184</v>
      </c>
      <c r="G455" s="57" t="s">
        <v>13646</v>
      </c>
      <c r="H455" s="57" t="s">
        <v>13912</v>
      </c>
    </row>
    <row r="456" spans="1:8" ht="18.75" customHeight="1" thickBot="1">
      <c r="A456" s="57" t="s">
        <v>18400</v>
      </c>
      <c r="B456" s="57" t="s">
        <v>10</v>
      </c>
      <c r="C456" s="57" t="s">
        <v>16314</v>
      </c>
      <c r="D456" s="57" t="s">
        <v>14904</v>
      </c>
      <c r="E456" s="57" t="s">
        <v>18399</v>
      </c>
      <c r="F456" s="57" t="s">
        <v>13201</v>
      </c>
      <c r="G456" s="57" t="s">
        <v>1678</v>
      </c>
      <c r="H456" s="57" t="s">
        <v>13200</v>
      </c>
    </row>
    <row r="457" spans="1:8" ht="18.75" customHeight="1" thickBot="1">
      <c r="A457" s="57" t="s">
        <v>18398</v>
      </c>
      <c r="B457" s="57" t="s">
        <v>10</v>
      </c>
      <c r="C457" s="57" t="s">
        <v>18397</v>
      </c>
      <c r="D457" s="57" t="s">
        <v>14802</v>
      </c>
      <c r="E457" s="57" t="s">
        <v>18396</v>
      </c>
      <c r="F457" s="57" t="s">
        <v>13523</v>
      </c>
      <c r="G457" s="57" t="s">
        <v>13495</v>
      </c>
      <c r="H457" s="57" t="s">
        <v>13522</v>
      </c>
    </row>
    <row r="458" spans="1:8" ht="18.75" customHeight="1" thickBot="1">
      <c r="A458" s="57" t="s">
        <v>18395</v>
      </c>
      <c r="B458" s="57" t="s">
        <v>10</v>
      </c>
      <c r="C458" s="57" t="s">
        <v>13416</v>
      </c>
      <c r="D458" s="57" t="s">
        <v>18394</v>
      </c>
      <c r="E458" s="57" t="s">
        <v>18393</v>
      </c>
      <c r="F458" s="57" t="s">
        <v>16536</v>
      </c>
      <c r="G458" s="57" t="s">
        <v>13495</v>
      </c>
      <c r="H458" s="57" t="s">
        <v>13522</v>
      </c>
    </row>
    <row r="459" spans="1:8" ht="18.75" customHeight="1" thickBot="1">
      <c r="A459" s="57" t="s">
        <v>18392</v>
      </c>
      <c r="B459" s="57" t="s">
        <v>10</v>
      </c>
      <c r="C459" s="57" t="s">
        <v>18391</v>
      </c>
      <c r="D459" s="57" t="s">
        <v>14713</v>
      </c>
      <c r="E459" s="57" t="s">
        <v>18390</v>
      </c>
      <c r="F459" s="57" t="s">
        <v>13765</v>
      </c>
      <c r="G459" s="57" t="s">
        <v>13495</v>
      </c>
      <c r="H459" s="57" t="s">
        <v>13522</v>
      </c>
    </row>
    <row r="460" spans="1:8" ht="18.75" customHeight="1" thickBot="1">
      <c r="A460" s="57" t="s">
        <v>18389</v>
      </c>
      <c r="B460" s="57" t="s">
        <v>10</v>
      </c>
      <c r="C460" s="57" t="s">
        <v>18388</v>
      </c>
      <c r="D460" s="57" t="s">
        <v>13196</v>
      </c>
      <c r="E460" s="57" t="s">
        <v>18387</v>
      </c>
      <c r="F460" s="57" t="s">
        <v>16419</v>
      </c>
      <c r="G460" s="57" t="s">
        <v>13646</v>
      </c>
      <c r="H460" s="57" t="s">
        <v>16418</v>
      </c>
    </row>
    <row r="461" spans="1:8" ht="18.75" customHeight="1" thickBot="1">
      <c r="A461" s="57" t="s">
        <v>18386</v>
      </c>
      <c r="B461" s="57" t="s">
        <v>10</v>
      </c>
      <c r="C461" s="57" t="s">
        <v>18385</v>
      </c>
      <c r="D461" s="57" t="s">
        <v>13498</v>
      </c>
      <c r="E461" s="57" t="s">
        <v>18384</v>
      </c>
      <c r="F461" s="57" t="s">
        <v>14373</v>
      </c>
      <c r="G461" s="57" t="s">
        <v>1044</v>
      </c>
      <c r="H461" s="57" t="s">
        <v>14372</v>
      </c>
    </row>
    <row r="462" spans="1:8" ht="18.75" customHeight="1" thickBot="1">
      <c r="A462" s="57" t="s">
        <v>18383</v>
      </c>
      <c r="B462" s="57" t="s">
        <v>10</v>
      </c>
      <c r="C462" s="57" t="s">
        <v>18382</v>
      </c>
      <c r="D462" s="57" t="s">
        <v>14717</v>
      </c>
      <c r="E462" s="57" t="s">
        <v>18381</v>
      </c>
      <c r="F462" s="57" t="s">
        <v>13664</v>
      </c>
      <c r="G462" s="57" t="s">
        <v>13646</v>
      </c>
      <c r="H462" s="57" t="s">
        <v>13522</v>
      </c>
    </row>
    <row r="463" spans="1:8" ht="18.75" customHeight="1" thickBot="1">
      <c r="A463" s="57" t="s">
        <v>2583</v>
      </c>
      <c r="B463" s="57" t="s">
        <v>10</v>
      </c>
      <c r="C463" s="57" t="s">
        <v>18380</v>
      </c>
      <c r="D463" s="57" t="s">
        <v>13239</v>
      </c>
      <c r="E463" s="57" t="s">
        <v>18379</v>
      </c>
      <c r="F463" s="57" t="s">
        <v>6185</v>
      </c>
      <c r="G463" s="57" t="s">
        <v>840</v>
      </c>
      <c r="H463" s="57" t="s">
        <v>13186</v>
      </c>
    </row>
    <row r="464" spans="1:8" ht="18.75" customHeight="1" thickBot="1">
      <c r="A464" s="57" t="s">
        <v>18378</v>
      </c>
      <c r="B464" s="57" t="s">
        <v>10</v>
      </c>
      <c r="C464" s="57" t="s">
        <v>15468</v>
      </c>
      <c r="D464" s="57" t="s">
        <v>14103</v>
      </c>
      <c r="E464" s="57" t="s">
        <v>18377</v>
      </c>
      <c r="F464" s="57" t="s">
        <v>13181</v>
      </c>
      <c r="G464" s="57" t="s">
        <v>400</v>
      </c>
      <c r="H464" s="57" t="s">
        <v>13180</v>
      </c>
    </row>
    <row r="465" spans="1:8" ht="18.75" customHeight="1" thickBot="1">
      <c r="A465" s="57" t="s">
        <v>4069</v>
      </c>
      <c r="B465" s="57" t="s">
        <v>10</v>
      </c>
      <c r="C465" s="57" t="s">
        <v>18376</v>
      </c>
      <c r="D465" s="57" t="s">
        <v>13239</v>
      </c>
      <c r="E465" s="57" t="s">
        <v>18375</v>
      </c>
      <c r="F465" s="57" t="s">
        <v>6185</v>
      </c>
      <c r="G465" s="57" t="s">
        <v>549</v>
      </c>
      <c r="H465" s="57" t="s">
        <v>13186</v>
      </c>
    </row>
    <row r="466" spans="1:8" ht="18.75" customHeight="1" thickBot="1">
      <c r="A466" s="57" t="s">
        <v>2819</v>
      </c>
      <c r="B466" s="57" t="s">
        <v>10</v>
      </c>
      <c r="C466" s="57" t="s">
        <v>18374</v>
      </c>
      <c r="D466" s="57" t="s">
        <v>16651</v>
      </c>
      <c r="E466" s="57" t="s">
        <v>18373</v>
      </c>
      <c r="F466" s="57" t="s">
        <v>14761</v>
      </c>
      <c r="G466" s="57" t="s">
        <v>202</v>
      </c>
      <c r="H466" s="57" t="s">
        <v>13166</v>
      </c>
    </row>
    <row r="467" spans="1:8" ht="18.75" customHeight="1" thickBot="1">
      <c r="A467" s="57" t="s">
        <v>18372</v>
      </c>
      <c r="B467" s="57" t="s">
        <v>10</v>
      </c>
      <c r="C467" s="57" t="s">
        <v>18371</v>
      </c>
      <c r="D467" s="57" t="s">
        <v>18370</v>
      </c>
      <c r="E467" s="57" t="s">
        <v>5257</v>
      </c>
      <c r="F467" s="57" t="s">
        <v>13413</v>
      </c>
      <c r="G467" s="57" t="s">
        <v>2839</v>
      </c>
      <c r="H467" s="57" t="s">
        <v>13291</v>
      </c>
    </row>
    <row r="468" spans="1:8" ht="18.75" customHeight="1" thickBot="1">
      <c r="A468" s="57" t="s">
        <v>18369</v>
      </c>
      <c r="B468" s="57" t="s">
        <v>10</v>
      </c>
      <c r="C468" s="57" t="s">
        <v>18368</v>
      </c>
      <c r="D468" s="57" t="s">
        <v>13502</v>
      </c>
      <c r="E468" s="57" t="s">
        <v>18367</v>
      </c>
      <c r="F468" s="57" t="s">
        <v>16139</v>
      </c>
      <c r="G468" s="57" t="s">
        <v>1205</v>
      </c>
      <c r="H468" s="57" t="s">
        <v>14660</v>
      </c>
    </row>
    <row r="469" spans="1:8" ht="18.75" customHeight="1" thickBot="1">
      <c r="A469" s="57" t="s">
        <v>259</v>
      </c>
      <c r="B469" s="57" t="s">
        <v>10</v>
      </c>
      <c r="C469" s="57" t="s">
        <v>18366</v>
      </c>
      <c r="D469" s="57" t="s">
        <v>13754</v>
      </c>
      <c r="E469" s="57" t="s">
        <v>18365</v>
      </c>
      <c r="F469" s="57" t="s">
        <v>6185</v>
      </c>
      <c r="G469" s="57" t="s">
        <v>257</v>
      </c>
      <c r="H469" s="57" t="s">
        <v>13186</v>
      </c>
    </row>
    <row r="470" spans="1:8" ht="18.75" customHeight="1" thickBot="1">
      <c r="A470" s="57" t="s">
        <v>18364</v>
      </c>
      <c r="B470" s="57" t="s">
        <v>10</v>
      </c>
      <c r="C470" s="57" t="s">
        <v>18363</v>
      </c>
      <c r="D470" s="57" t="s">
        <v>18362</v>
      </c>
      <c r="E470" s="57" t="s">
        <v>18361</v>
      </c>
      <c r="F470" s="57" t="s">
        <v>13201</v>
      </c>
      <c r="G470" s="57" t="s">
        <v>370</v>
      </c>
      <c r="H470" s="57" t="s">
        <v>13200</v>
      </c>
    </row>
    <row r="471" spans="1:8" ht="18.75" customHeight="1" thickBot="1">
      <c r="A471" s="57" t="s">
        <v>4611</v>
      </c>
      <c r="B471" s="57" t="s">
        <v>10</v>
      </c>
      <c r="C471" s="57" t="s">
        <v>17781</v>
      </c>
      <c r="D471" s="57" t="s">
        <v>18360</v>
      </c>
      <c r="E471" s="57" t="s">
        <v>18359</v>
      </c>
      <c r="F471" s="57" t="s">
        <v>6185</v>
      </c>
      <c r="G471" s="57" t="s">
        <v>1678</v>
      </c>
      <c r="H471" s="57" t="s">
        <v>13186</v>
      </c>
    </row>
    <row r="472" spans="1:8" ht="18.75" customHeight="1" thickBot="1">
      <c r="A472" s="57" t="s">
        <v>18358</v>
      </c>
      <c r="B472" s="57" t="s">
        <v>10</v>
      </c>
      <c r="C472" s="57" t="s">
        <v>18357</v>
      </c>
      <c r="D472" s="57" t="s">
        <v>14113</v>
      </c>
      <c r="E472" s="57" t="s">
        <v>5465</v>
      </c>
      <c r="F472" s="57" t="s">
        <v>13292</v>
      </c>
      <c r="G472" s="57" t="s">
        <v>2258</v>
      </c>
      <c r="H472" s="57" t="s">
        <v>13291</v>
      </c>
    </row>
    <row r="473" spans="1:8" ht="18.75" customHeight="1" thickBot="1">
      <c r="A473" s="57" t="s">
        <v>18356</v>
      </c>
      <c r="B473" s="57" t="s">
        <v>10</v>
      </c>
      <c r="C473" s="57" t="s">
        <v>18355</v>
      </c>
      <c r="D473" s="57" t="s">
        <v>18354</v>
      </c>
      <c r="E473" s="57" t="s">
        <v>18353</v>
      </c>
      <c r="F473" s="57" t="s">
        <v>15547</v>
      </c>
      <c r="G473" s="57" t="s">
        <v>388</v>
      </c>
      <c r="H473" s="57" t="s">
        <v>13200</v>
      </c>
    </row>
    <row r="474" spans="1:8" ht="18.75" customHeight="1" thickBot="1">
      <c r="A474" s="57" t="s">
        <v>18352</v>
      </c>
      <c r="B474" s="57" t="s">
        <v>10</v>
      </c>
      <c r="C474" s="57" t="s">
        <v>13875</v>
      </c>
      <c r="D474" s="57" t="s">
        <v>18351</v>
      </c>
      <c r="E474" s="57" t="s">
        <v>18350</v>
      </c>
      <c r="F474" s="57" t="s">
        <v>6185</v>
      </c>
      <c r="G474" s="57" t="s">
        <v>2269</v>
      </c>
      <c r="H474" s="57" t="s">
        <v>13186</v>
      </c>
    </row>
    <row r="475" spans="1:8" ht="18.75" customHeight="1" thickBot="1">
      <c r="A475" s="57" t="s">
        <v>18349</v>
      </c>
      <c r="B475" s="57" t="s">
        <v>10</v>
      </c>
      <c r="C475" s="57" t="s">
        <v>14429</v>
      </c>
      <c r="D475" s="57" t="s">
        <v>14904</v>
      </c>
      <c r="E475" s="57" t="s">
        <v>18348</v>
      </c>
      <c r="F475" s="57" t="s">
        <v>13201</v>
      </c>
      <c r="G475" s="57" t="s">
        <v>1678</v>
      </c>
      <c r="H475" s="57" t="s">
        <v>13200</v>
      </c>
    </row>
    <row r="476" spans="1:8" ht="18.75" customHeight="1" thickBot="1">
      <c r="A476" s="57" t="s">
        <v>18347</v>
      </c>
      <c r="B476" s="57" t="s">
        <v>10</v>
      </c>
      <c r="C476" s="57" t="s">
        <v>13361</v>
      </c>
      <c r="D476" s="57" t="s">
        <v>14103</v>
      </c>
      <c r="E476" s="57" t="s">
        <v>5324</v>
      </c>
      <c r="F476" s="57" t="s">
        <v>13692</v>
      </c>
      <c r="G476" s="57" t="s">
        <v>18147</v>
      </c>
      <c r="H476" s="57" t="s">
        <v>13291</v>
      </c>
    </row>
    <row r="477" spans="1:8" ht="18.75" customHeight="1" thickBot="1">
      <c r="A477" s="57" t="s">
        <v>18346</v>
      </c>
      <c r="B477" s="57" t="s">
        <v>10</v>
      </c>
      <c r="C477" s="57" t="s">
        <v>13276</v>
      </c>
      <c r="D477" s="57" t="s">
        <v>14247</v>
      </c>
      <c r="E477" s="57" t="s">
        <v>18345</v>
      </c>
      <c r="F477" s="57" t="s">
        <v>13201</v>
      </c>
      <c r="G477" s="57" t="s">
        <v>1678</v>
      </c>
      <c r="H477" s="57" t="s">
        <v>13200</v>
      </c>
    </row>
    <row r="478" spans="1:8" ht="18.75" customHeight="1" thickBot="1">
      <c r="A478" s="57" t="s">
        <v>18344</v>
      </c>
      <c r="B478" s="57" t="s">
        <v>10</v>
      </c>
      <c r="C478" s="57" t="s">
        <v>16047</v>
      </c>
      <c r="D478" s="57" t="s">
        <v>18343</v>
      </c>
      <c r="E478" s="57" t="s">
        <v>18342</v>
      </c>
      <c r="F478" s="57" t="s">
        <v>15547</v>
      </c>
      <c r="G478" s="57" t="s">
        <v>1678</v>
      </c>
      <c r="H478" s="57" t="s">
        <v>13200</v>
      </c>
    </row>
    <row r="479" spans="1:8" ht="18.75" customHeight="1" thickBot="1">
      <c r="A479" s="57" t="s">
        <v>18341</v>
      </c>
      <c r="B479" s="57" t="s">
        <v>10</v>
      </c>
      <c r="C479" s="57" t="s">
        <v>15234</v>
      </c>
      <c r="D479" s="57" t="s">
        <v>17548</v>
      </c>
      <c r="E479" s="57" t="s">
        <v>18340</v>
      </c>
      <c r="F479" s="57" t="s">
        <v>13201</v>
      </c>
      <c r="G479" s="57" t="s">
        <v>1678</v>
      </c>
      <c r="H479" s="57" t="s">
        <v>13200</v>
      </c>
    </row>
    <row r="480" spans="1:8" ht="18.75" customHeight="1" thickBot="1">
      <c r="A480" s="57" t="s">
        <v>4860</v>
      </c>
      <c r="B480" s="57" t="s">
        <v>10</v>
      </c>
      <c r="C480" s="57" t="s">
        <v>18339</v>
      </c>
      <c r="D480" s="57" t="s">
        <v>18338</v>
      </c>
      <c r="E480" s="57" t="s">
        <v>18337</v>
      </c>
      <c r="F480" s="57" t="s">
        <v>13918</v>
      </c>
      <c r="G480" s="57" t="s">
        <v>292</v>
      </c>
      <c r="H480" s="57" t="s">
        <v>13166</v>
      </c>
    </row>
    <row r="481" spans="1:8" ht="18.75" customHeight="1" thickBot="1">
      <c r="A481" s="57" t="s">
        <v>18336</v>
      </c>
      <c r="B481" s="57" t="s">
        <v>10</v>
      </c>
      <c r="C481" s="57" t="s">
        <v>15787</v>
      </c>
      <c r="D481" s="57" t="s">
        <v>18335</v>
      </c>
      <c r="E481" s="57" t="s">
        <v>18334</v>
      </c>
      <c r="F481" s="57" t="s">
        <v>13201</v>
      </c>
      <c r="G481" s="57" t="s">
        <v>1678</v>
      </c>
      <c r="H481" s="57" t="s">
        <v>13200</v>
      </c>
    </row>
    <row r="482" spans="1:8" ht="18.75" customHeight="1" thickBot="1">
      <c r="A482" s="57" t="s">
        <v>18333</v>
      </c>
      <c r="B482" s="57" t="s">
        <v>10</v>
      </c>
      <c r="C482" s="57" t="s">
        <v>13345</v>
      </c>
      <c r="D482" s="57" t="s">
        <v>13364</v>
      </c>
      <c r="E482" s="57" t="s">
        <v>18332</v>
      </c>
      <c r="F482" s="57" t="s">
        <v>13167</v>
      </c>
      <c r="G482" s="57" t="s">
        <v>292</v>
      </c>
      <c r="H482" s="57" t="s">
        <v>13166</v>
      </c>
    </row>
    <row r="483" spans="1:8" ht="18.75" customHeight="1" thickBot="1">
      <c r="A483" s="57" t="s">
        <v>1388</v>
      </c>
      <c r="B483" s="57" t="s">
        <v>10</v>
      </c>
      <c r="C483" s="57" t="s">
        <v>18331</v>
      </c>
      <c r="D483" s="57" t="s">
        <v>13616</v>
      </c>
      <c r="E483" s="57" t="s">
        <v>18330</v>
      </c>
      <c r="F483" s="57" t="s">
        <v>6185</v>
      </c>
      <c r="G483" s="57" t="s">
        <v>292</v>
      </c>
      <c r="H483" s="57" t="s">
        <v>13186</v>
      </c>
    </row>
    <row r="484" spans="1:8" ht="18.75" customHeight="1" thickBot="1">
      <c r="A484" s="57" t="s">
        <v>4855</v>
      </c>
      <c r="B484" s="57" t="s">
        <v>10</v>
      </c>
      <c r="C484" s="57" t="s">
        <v>18329</v>
      </c>
      <c r="D484" s="57" t="s">
        <v>13482</v>
      </c>
      <c r="E484" s="57" t="s">
        <v>18328</v>
      </c>
      <c r="F484" s="57" t="s">
        <v>13167</v>
      </c>
      <c r="G484" s="57" t="s">
        <v>292</v>
      </c>
      <c r="H484" s="57" t="s">
        <v>13166</v>
      </c>
    </row>
    <row r="485" spans="1:8" ht="18.75" customHeight="1" thickBot="1">
      <c r="A485" s="57" t="s">
        <v>18327</v>
      </c>
      <c r="B485" s="57" t="s">
        <v>10</v>
      </c>
      <c r="C485" s="57" t="s">
        <v>18326</v>
      </c>
      <c r="D485" s="57" t="s">
        <v>13314</v>
      </c>
      <c r="E485" s="57" t="s">
        <v>18325</v>
      </c>
      <c r="F485" s="57" t="s">
        <v>6185</v>
      </c>
      <c r="G485" s="57" t="s">
        <v>292</v>
      </c>
      <c r="H485" s="57" t="s">
        <v>13186</v>
      </c>
    </row>
    <row r="486" spans="1:8" ht="18.75" customHeight="1" thickBot="1">
      <c r="A486" s="57" t="s">
        <v>18324</v>
      </c>
      <c r="B486" s="57" t="s">
        <v>10</v>
      </c>
      <c r="C486" s="57" t="s">
        <v>18323</v>
      </c>
      <c r="D486" s="57" t="s">
        <v>18322</v>
      </c>
      <c r="E486" s="57" t="s">
        <v>18321</v>
      </c>
      <c r="F486" s="57" t="s">
        <v>15096</v>
      </c>
      <c r="G486" s="57" t="s">
        <v>1678</v>
      </c>
      <c r="H486" s="57" t="s">
        <v>13200</v>
      </c>
    </row>
    <row r="487" spans="1:8" ht="18.75" customHeight="1" thickBot="1">
      <c r="A487" s="57" t="s">
        <v>390</v>
      </c>
      <c r="B487" s="57" t="s">
        <v>10</v>
      </c>
      <c r="C487" s="57" t="s">
        <v>18320</v>
      </c>
      <c r="D487" s="57" t="s">
        <v>18319</v>
      </c>
      <c r="E487" s="57" t="s">
        <v>5144</v>
      </c>
      <c r="F487" s="57" t="s">
        <v>13692</v>
      </c>
      <c r="G487" s="57" t="s">
        <v>18318</v>
      </c>
      <c r="H487" s="57" t="s">
        <v>13291</v>
      </c>
    </row>
    <row r="488" spans="1:8" ht="18.75" customHeight="1" thickBot="1">
      <c r="A488" s="57" t="s">
        <v>18317</v>
      </c>
      <c r="B488" s="57" t="s">
        <v>10</v>
      </c>
      <c r="C488" s="57" t="s">
        <v>14697</v>
      </c>
      <c r="D488" s="57" t="s">
        <v>18316</v>
      </c>
      <c r="E488" s="57" t="s">
        <v>18315</v>
      </c>
      <c r="F488" s="57" t="s">
        <v>18314</v>
      </c>
      <c r="G488" s="57" t="s">
        <v>13495</v>
      </c>
      <c r="H488" s="57" t="s">
        <v>13494</v>
      </c>
    </row>
    <row r="489" spans="1:8" ht="18.75" customHeight="1" thickBot="1">
      <c r="A489" s="57" t="s">
        <v>18313</v>
      </c>
      <c r="B489" s="57" t="s">
        <v>10</v>
      </c>
      <c r="C489" s="57" t="s">
        <v>18312</v>
      </c>
      <c r="D489" s="57" t="s">
        <v>18311</v>
      </c>
      <c r="E489" s="57" t="s">
        <v>18310</v>
      </c>
      <c r="F489" s="57" t="s">
        <v>16139</v>
      </c>
      <c r="G489" s="57" t="s">
        <v>1205</v>
      </c>
      <c r="H489" s="57" t="s">
        <v>14660</v>
      </c>
    </row>
    <row r="490" spans="1:8" ht="18.75" customHeight="1" thickBot="1">
      <c r="A490" s="57" t="s">
        <v>241</v>
      </c>
      <c r="B490" s="57" t="s">
        <v>10</v>
      </c>
      <c r="C490" s="57" t="s">
        <v>17029</v>
      </c>
      <c r="D490" s="57" t="s">
        <v>14048</v>
      </c>
      <c r="E490" s="57" t="s">
        <v>18309</v>
      </c>
      <c r="F490" s="57" t="s">
        <v>6185</v>
      </c>
      <c r="G490" s="57" t="s">
        <v>239</v>
      </c>
      <c r="H490" s="57" t="s">
        <v>13186</v>
      </c>
    </row>
    <row r="491" spans="1:8" ht="18.75" customHeight="1" thickBot="1">
      <c r="A491" s="57" t="s">
        <v>18308</v>
      </c>
      <c r="B491" s="57" t="s">
        <v>10</v>
      </c>
      <c r="C491" s="57" t="s">
        <v>18307</v>
      </c>
      <c r="D491" s="57" t="s">
        <v>14347</v>
      </c>
      <c r="E491" s="57" t="s">
        <v>18306</v>
      </c>
      <c r="F491" s="57" t="s">
        <v>6185</v>
      </c>
      <c r="G491" s="57" t="s">
        <v>1565</v>
      </c>
      <c r="H491" s="57" t="s">
        <v>13186</v>
      </c>
    </row>
    <row r="492" spans="1:8" ht="18.75" customHeight="1" thickBot="1">
      <c r="A492" s="57" t="s">
        <v>18305</v>
      </c>
      <c r="B492" s="57" t="s">
        <v>10</v>
      </c>
      <c r="C492" s="57" t="s">
        <v>18304</v>
      </c>
      <c r="D492" s="57" t="s">
        <v>18303</v>
      </c>
      <c r="E492" s="57" t="s">
        <v>18302</v>
      </c>
      <c r="F492" s="57" t="s">
        <v>13765</v>
      </c>
      <c r="G492" s="57" t="s">
        <v>13495</v>
      </c>
      <c r="H492" s="57" t="s">
        <v>13522</v>
      </c>
    </row>
    <row r="493" spans="1:8" ht="18.75" customHeight="1" thickBot="1">
      <c r="A493" s="57" t="s">
        <v>1929</v>
      </c>
      <c r="B493" s="57" t="s">
        <v>10</v>
      </c>
      <c r="C493" s="57" t="s">
        <v>18301</v>
      </c>
      <c r="D493" s="57" t="s">
        <v>15544</v>
      </c>
      <c r="E493" s="57" t="s">
        <v>18300</v>
      </c>
      <c r="F493" s="57" t="s">
        <v>6185</v>
      </c>
      <c r="G493" s="57" t="s">
        <v>1678</v>
      </c>
      <c r="H493" s="57" t="s">
        <v>13186</v>
      </c>
    </row>
    <row r="494" spans="1:8" ht="18.75" customHeight="1" thickBot="1">
      <c r="A494" s="57" t="s">
        <v>4453</v>
      </c>
      <c r="B494" s="57" t="s">
        <v>10</v>
      </c>
      <c r="C494" s="57" t="s">
        <v>5184</v>
      </c>
      <c r="D494" s="57" t="s">
        <v>13440</v>
      </c>
      <c r="E494" s="57" t="s">
        <v>18299</v>
      </c>
      <c r="F494" s="57" t="s">
        <v>6185</v>
      </c>
      <c r="G494" s="57" t="s">
        <v>39</v>
      </c>
      <c r="H494" s="57" t="s">
        <v>13186</v>
      </c>
    </row>
    <row r="495" spans="1:8" ht="18.75" customHeight="1" thickBot="1">
      <c r="A495" s="57" t="s">
        <v>18298</v>
      </c>
      <c r="B495" s="57" t="s">
        <v>10</v>
      </c>
      <c r="C495" s="57" t="s">
        <v>18297</v>
      </c>
      <c r="D495" s="57" t="s">
        <v>18296</v>
      </c>
      <c r="E495" s="57" t="s">
        <v>18295</v>
      </c>
      <c r="F495" s="57" t="s">
        <v>13201</v>
      </c>
      <c r="G495" s="57" t="s">
        <v>1678</v>
      </c>
      <c r="H495" s="57" t="s">
        <v>13200</v>
      </c>
    </row>
    <row r="496" spans="1:8" ht="18.75" customHeight="1" thickBot="1">
      <c r="A496" s="57" t="s">
        <v>18294</v>
      </c>
      <c r="B496" s="57" t="s">
        <v>10</v>
      </c>
      <c r="C496" s="57" t="s">
        <v>18293</v>
      </c>
      <c r="D496" s="57" t="s">
        <v>14958</v>
      </c>
      <c r="E496" s="57" t="s">
        <v>18292</v>
      </c>
      <c r="F496" s="57" t="s">
        <v>13201</v>
      </c>
      <c r="G496" s="57" t="s">
        <v>1678</v>
      </c>
      <c r="H496" s="57" t="s">
        <v>13200</v>
      </c>
    </row>
    <row r="497" spans="1:8" ht="18.75" customHeight="1" thickBot="1">
      <c r="A497" s="57" t="s">
        <v>18291</v>
      </c>
      <c r="B497" s="57" t="s">
        <v>10</v>
      </c>
      <c r="C497" s="57" t="s">
        <v>18011</v>
      </c>
      <c r="D497" s="57" t="s">
        <v>14580</v>
      </c>
      <c r="E497" s="57" t="s">
        <v>18290</v>
      </c>
      <c r="F497" s="57" t="s">
        <v>6553</v>
      </c>
      <c r="G497" s="57" t="s">
        <v>737</v>
      </c>
      <c r="H497" s="57" t="s">
        <v>13186</v>
      </c>
    </row>
    <row r="498" spans="1:8" ht="18.75" customHeight="1" thickBot="1">
      <c r="A498" s="57" t="s">
        <v>2007</v>
      </c>
      <c r="B498" s="57" t="s">
        <v>13922</v>
      </c>
      <c r="C498" s="57" t="s">
        <v>18289</v>
      </c>
      <c r="D498" s="57" t="s">
        <v>13616</v>
      </c>
      <c r="E498" s="57" t="s">
        <v>18288</v>
      </c>
      <c r="F498" s="57" t="s">
        <v>14761</v>
      </c>
      <c r="G498" s="57" t="s">
        <v>572</v>
      </c>
      <c r="H498" s="57" t="s">
        <v>13166</v>
      </c>
    </row>
    <row r="499" spans="1:8" ht="18.75" customHeight="1" thickBot="1">
      <c r="A499" s="57" t="s">
        <v>18287</v>
      </c>
      <c r="B499" s="57" t="s">
        <v>10</v>
      </c>
      <c r="C499" s="57" t="s">
        <v>18286</v>
      </c>
      <c r="D499" s="57" t="s">
        <v>18285</v>
      </c>
      <c r="E499" s="57" t="s">
        <v>18284</v>
      </c>
      <c r="F499" s="57" t="s">
        <v>13765</v>
      </c>
      <c r="G499" s="57" t="s">
        <v>13495</v>
      </c>
      <c r="H499" s="57" t="s">
        <v>13522</v>
      </c>
    </row>
    <row r="500" spans="1:8" ht="18.75" customHeight="1" thickBot="1">
      <c r="A500" s="57" t="s">
        <v>18283</v>
      </c>
      <c r="B500" s="57" t="s">
        <v>10</v>
      </c>
      <c r="C500" s="57" t="s">
        <v>18282</v>
      </c>
      <c r="D500" s="57" t="s">
        <v>15492</v>
      </c>
      <c r="E500" s="57" t="s">
        <v>18281</v>
      </c>
      <c r="F500" s="57" t="s">
        <v>13181</v>
      </c>
      <c r="G500" s="57" t="s">
        <v>688</v>
      </c>
      <c r="H500" s="57" t="s">
        <v>13180</v>
      </c>
    </row>
    <row r="501" spans="1:8" ht="18.75" customHeight="1" thickBot="1">
      <c r="A501" s="57" t="s">
        <v>18280</v>
      </c>
      <c r="B501" s="57" t="s">
        <v>10</v>
      </c>
      <c r="C501" s="57" t="s">
        <v>18279</v>
      </c>
      <c r="D501" s="57" t="s">
        <v>13482</v>
      </c>
      <c r="E501" s="57" t="s">
        <v>18278</v>
      </c>
      <c r="F501" s="57" t="s">
        <v>18277</v>
      </c>
      <c r="G501" s="57" t="s">
        <v>13215</v>
      </c>
      <c r="H501" s="57" t="s">
        <v>18276</v>
      </c>
    </row>
    <row r="502" spans="1:8" ht="18.75" customHeight="1" thickBot="1">
      <c r="A502" s="57" t="s">
        <v>18275</v>
      </c>
      <c r="B502" s="57" t="s">
        <v>10</v>
      </c>
      <c r="C502" s="57" t="s">
        <v>18274</v>
      </c>
      <c r="D502" s="57" t="s">
        <v>13815</v>
      </c>
      <c r="E502" s="57" t="s">
        <v>18273</v>
      </c>
      <c r="F502" s="57" t="s">
        <v>13201</v>
      </c>
      <c r="G502" s="57" t="s">
        <v>388</v>
      </c>
      <c r="H502" s="57" t="s">
        <v>13200</v>
      </c>
    </row>
    <row r="503" spans="1:8" ht="18.75" customHeight="1" thickBot="1">
      <c r="A503" s="57" t="s">
        <v>116</v>
      </c>
      <c r="B503" s="57" t="s">
        <v>10</v>
      </c>
      <c r="C503" s="57" t="s">
        <v>14444</v>
      </c>
      <c r="D503" s="57" t="s">
        <v>18272</v>
      </c>
      <c r="E503" s="57" t="s">
        <v>18271</v>
      </c>
      <c r="F503" s="57" t="s">
        <v>6185</v>
      </c>
      <c r="G503" s="57" t="s">
        <v>114</v>
      </c>
      <c r="H503" s="57" t="s">
        <v>13186</v>
      </c>
    </row>
    <row r="504" spans="1:8" ht="18.75" customHeight="1" thickBot="1">
      <c r="A504" s="57" t="s">
        <v>2528</v>
      </c>
      <c r="B504" s="57" t="s">
        <v>10</v>
      </c>
      <c r="C504" s="57" t="s">
        <v>18270</v>
      </c>
      <c r="D504" s="57" t="s">
        <v>14103</v>
      </c>
      <c r="E504" s="57" t="s">
        <v>18269</v>
      </c>
      <c r="F504" s="57" t="s">
        <v>13221</v>
      </c>
      <c r="G504" s="57" t="s">
        <v>944</v>
      </c>
      <c r="H504" s="57" t="s">
        <v>13166</v>
      </c>
    </row>
    <row r="505" spans="1:8" ht="18.75" customHeight="1" thickBot="1">
      <c r="A505" s="57" t="s">
        <v>1950</v>
      </c>
      <c r="B505" s="57" t="s">
        <v>10</v>
      </c>
      <c r="C505" s="57" t="s">
        <v>18268</v>
      </c>
      <c r="D505" s="57" t="s">
        <v>14598</v>
      </c>
      <c r="E505" s="57" t="s">
        <v>18267</v>
      </c>
      <c r="F505" s="57" t="s">
        <v>6185</v>
      </c>
      <c r="G505" s="57" t="s">
        <v>1678</v>
      </c>
      <c r="H505" s="57" t="s">
        <v>13186</v>
      </c>
    </row>
    <row r="506" spans="1:8" ht="18.75" customHeight="1" thickBot="1">
      <c r="A506" s="57" t="s">
        <v>18266</v>
      </c>
      <c r="B506" s="57" t="s">
        <v>10</v>
      </c>
      <c r="C506" s="57" t="s">
        <v>18265</v>
      </c>
      <c r="D506" s="57" t="s">
        <v>18264</v>
      </c>
      <c r="E506" s="57" t="s">
        <v>5630</v>
      </c>
      <c r="F506" s="57" t="s">
        <v>6553</v>
      </c>
      <c r="G506" s="57" t="s">
        <v>418</v>
      </c>
      <c r="H506" s="57" t="s">
        <v>13186</v>
      </c>
    </row>
    <row r="507" spans="1:8" ht="18.75" customHeight="1" thickBot="1">
      <c r="A507" s="57" t="s">
        <v>18263</v>
      </c>
      <c r="B507" s="57" t="s">
        <v>10</v>
      </c>
      <c r="C507" s="57" t="s">
        <v>18262</v>
      </c>
      <c r="D507" s="57" t="s">
        <v>18261</v>
      </c>
      <c r="E507" s="57" t="s">
        <v>18260</v>
      </c>
      <c r="F507" s="57" t="s">
        <v>13167</v>
      </c>
      <c r="G507" s="57" t="s">
        <v>3381</v>
      </c>
      <c r="H507" s="57" t="s">
        <v>13166</v>
      </c>
    </row>
    <row r="508" spans="1:8" ht="18.75" customHeight="1" thickBot="1">
      <c r="A508" s="57" t="s">
        <v>18259</v>
      </c>
      <c r="B508" s="57" t="s">
        <v>10</v>
      </c>
      <c r="C508" s="57" t="s">
        <v>14598</v>
      </c>
      <c r="D508" s="57" t="s">
        <v>18258</v>
      </c>
      <c r="E508" s="57" t="s">
        <v>18257</v>
      </c>
      <c r="F508" s="57" t="s">
        <v>14761</v>
      </c>
      <c r="G508" s="57" t="s">
        <v>388</v>
      </c>
      <c r="H508" s="57" t="s">
        <v>13166</v>
      </c>
    </row>
    <row r="509" spans="1:8" ht="18.75" customHeight="1" thickBot="1">
      <c r="A509" s="57" t="s">
        <v>18256</v>
      </c>
      <c r="B509" s="57" t="s">
        <v>10</v>
      </c>
      <c r="C509" s="57" t="s">
        <v>15253</v>
      </c>
      <c r="D509" s="57" t="s">
        <v>16349</v>
      </c>
      <c r="E509" s="57" t="s">
        <v>18255</v>
      </c>
      <c r="F509" s="57" t="s">
        <v>18254</v>
      </c>
      <c r="G509" s="57" t="s">
        <v>13495</v>
      </c>
      <c r="H509" s="57" t="s">
        <v>13494</v>
      </c>
    </row>
    <row r="510" spans="1:8" ht="18.75" customHeight="1" thickBot="1">
      <c r="A510" s="57" t="s">
        <v>18253</v>
      </c>
      <c r="B510" s="57" t="s">
        <v>10</v>
      </c>
      <c r="C510" s="57" t="s">
        <v>18252</v>
      </c>
      <c r="D510" s="57" t="s">
        <v>18251</v>
      </c>
      <c r="E510" s="57" t="s">
        <v>18250</v>
      </c>
      <c r="F510" s="57" t="s">
        <v>13201</v>
      </c>
      <c r="G510" s="57" t="s">
        <v>388</v>
      </c>
      <c r="H510" s="57" t="s">
        <v>13200</v>
      </c>
    </row>
    <row r="511" spans="1:8" ht="18.75" customHeight="1" thickBot="1">
      <c r="A511" s="57" t="s">
        <v>18249</v>
      </c>
      <c r="B511" s="57" t="s">
        <v>10</v>
      </c>
      <c r="C511" s="57" t="s">
        <v>18248</v>
      </c>
      <c r="D511" s="57" t="s">
        <v>13649</v>
      </c>
      <c r="E511" s="57" t="s">
        <v>18247</v>
      </c>
      <c r="F511" s="57" t="s">
        <v>13523</v>
      </c>
      <c r="G511" s="57" t="s">
        <v>13646</v>
      </c>
      <c r="H511" s="57" t="s">
        <v>13522</v>
      </c>
    </row>
    <row r="512" spans="1:8" ht="18.75" customHeight="1" thickBot="1">
      <c r="A512" s="57" t="s">
        <v>18246</v>
      </c>
      <c r="B512" s="57" t="s">
        <v>10</v>
      </c>
      <c r="C512" s="57" t="s">
        <v>18245</v>
      </c>
      <c r="D512" s="57" t="s">
        <v>18244</v>
      </c>
      <c r="E512" s="57" t="s">
        <v>18243</v>
      </c>
      <c r="F512" s="57" t="s">
        <v>14159</v>
      </c>
      <c r="G512" s="57" t="s">
        <v>555</v>
      </c>
      <c r="H512" s="57" t="s">
        <v>13180</v>
      </c>
    </row>
    <row r="513" spans="1:8" ht="18.75" customHeight="1" thickBot="1">
      <c r="A513" s="57" t="s">
        <v>18242</v>
      </c>
      <c r="B513" s="57" t="s">
        <v>10</v>
      </c>
      <c r="C513" s="57" t="s">
        <v>15489</v>
      </c>
      <c r="D513" s="57" t="s">
        <v>13443</v>
      </c>
      <c r="E513" s="57" t="s">
        <v>18241</v>
      </c>
      <c r="F513" s="57" t="s">
        <v>18240</v>
      </c>
      <c r="G513" s="57" t="s">
        <v>13495</v>
      </c>
      <c r="H513" s="57" t="s">
        <v>13581</v>
      </c>
    </row>
    <row r="514" spans="1:8" ht="18.75" customHeight="1" thickBot="1">
      <c r="A514" s="57" t="s">
        <v>18239</v>
      </c>
      <c r="B514" s="57" t="s">
        <v>10</v>
      </c>
      <c r="C514" s="57" t="s">
        <v>18238</v>
      </c>
      <c r="D514" s="57" t="s">
        <v>13294</v>
      </c>
      <c r="E514" s="57" t="s">
        <v>5388</v>
      </c>
      <c r="F514" s="57" t="s">
        <v>14373</v>
      </c>
      <c r="G514" s="57" t="s">
        <v>55</v>
      </c>
      <c r="H514" s="57" t="s">
        <v>14372</v>
      </c>
    </row>
    <row r="515" spans="1:8" ht="18.75" customHeight="1" thickBot="1">
      <c r="A515" s="57" t="s">
        <v>18237</v>
      </c>
      <c r="B515" s="57" t="s">
        <v>10</v>
      </c>
      <c r="C515" s="57" t="s">
        <v>18236</v>
      </c>
      <c r="D515" s="57" t="s">
        <v>18235</v>
      </c>
      <c r="E515" s="57" t="s">
        <v>18234</v>
      </c>
      <c r="F515" s="57" t="s">
        <v>15096</v>
      </c>
      <c r="G515" s="57" t="s">
        <v>370</v>
      </c>
      <c r="H515" s="57" t="s">
        <v>13200</v>
      </c>
    </row>
    <row r="516" spans="1:8" ht="18.75" customHeight="1" thickBot="1">
      <c r="A516" s="57" t="s">
        <v>18233</v>
      </c>
      <c r="B516" s="57" t="s">
        <v>10</v>
      </c>
      <c r="C516" s="57" t="s">
        <v>18232</v>
      </c>
      <c r="D516" s="57" t="s">
        <v>18231</v>
      </c>
      <c r="E516" s="57" t="s">
        <v>18230</v>
      </c>
      <c r="F516" s="57" t="s">
        <v>13201</v>
      </c>
      <c r="G516" s="57" t="s">
        <v>1608</v>
      </c>
      <c r="H516" s="57" t="s">
        <v>13200</v>
      </c>
    </row>
    <row r="517" spans="1:8" ht="18.75" customHeight="1" thickBot="1">
      <c r="A517" s="57" t="s">
        <v>2904</v>
      </c>
      <c r="B517" s="57" t="s">
        <v>10</v>
      </c>
      <c r="C517" s="57" t="s">
        <v>18229</v>
      </c>
      <c r="D517" s="57" t="s">
        <v>18228</v>
      </c>
      <c r="E517" s="57" t="s">
        <v>5108</v>
      </c>
      <c r="F517" s="57" t="s">
        <v>13692</v>
      </c>
      <c r="G517" s="57" t="s">
        <v>2311</v>
      </c>
      <c r="H517" s="57" t="s">
        <v>13291</v>
      </c>
    </row>
    <row r="518" spans="1:8" ht="18.75" customHeight="1" thickBot="1">
      <c r="A518" s="57" t="s">
        <v>18227</v>
      </c>
      <c r="B518" s="57" t="s">
        <v>10</v>
      </c>
      <c r="C518" s="57" t="s">
        <v>18226</v>
      </c>
      <c r="D518" s="57" t="s">
        <v>14635</v>
      </c>
      <c r="E518" s="57" t="s">
        <v>18225</v>
      </c>
      <c r="F518" s="57" t="s">
        <v>13201</v>
      </c>
      <c r="G518" s="57" t="s">
        <v>1376</v>
      </c>
      <c r="H518" s="57" t="s">
        <v>13180</v>
      </c>
    </row>
    <row r="519" spans="1:8" ht="18.75" customHeight="1" thickBot="1">
      <c r="A519" s="57" t="s">
        <v>2680</v>
      </c>
      <c r="B519" s="57" t="s">
        <v>10</v>
      </c>
      <c r="C519" s="57" t="s">
        <v>16944</v>
      </c>
      <c r="D519" s="57" t="s">
        <v>18224</v>
      </c>
      <c r="E519" s="57" t="s">
        <v>18223</v>
      </c>
      <c r="F519" s="57" t="s">
        <v>6185</v>
      </c>
      <c r="G519" s="57" t="s">
        <v>275</v>
      </c>
      <c r="H519" s="57" t="s">
        <v>13186</v>
      </c>
    </row>
    <row r="520" spans="1:8" ht="18.75" customHeight="1" thickBot="1">
      <c r="A520" s="57" t="s">
        <v>3438</v>
      </c>
      <c r="B520" s="57" t="s">
        <v>10</v>
      </c>
      <c r="C520" s="57" t="s">
        <v>15576</v>
      </c>
      <c r="D520" s="57" t="s">
        <v>13542</v>
      </c>
      <c r="E520" s="57" t="s">
        <v>18222</v>
      </c>
      <c r="F520" s="57" t="s">
        <v>6185</v>
      </c>
      <c r="G520" s="57" t="s">
        <v>292</v>
      </c>
      <c r="H520" s="57" t="s">
        <v>13186</v>
      </c>
    </row>
    <row r="521" spans="1:8" ht="18.75" customHeight="1" thickBot="1">
      <c r="A521" s="57" t="s">
        <v>18221</v>
      </c>
      <c r="B521" s="57" t="s">
        <v>10</v>
      </c>
      <c r="C521" s="57" t="s">
        <v>14234</v>
      </c>
      <c r="D521" s="57" t="s">
        <v>18220</v>
      </c>
      <c r="E521" s="57" t="s">
        <v>18219</v>
      </c>
      <c r="F521" s="57" t="s">
        <v>13201</v>
      </c>
      <c r="G521" s="57" t="s">
        <v>370</v>
      </c>
      <c r="H521" s="57" t="s">
        <v>13200</v>
      </c>
    </row>
    <row r="522" spans="1:8" ht="18.75" customHeight="1" thickBot="1">
      <c r="A522" s="57" t="s">
        <v>18218</v>
      </c>
      <c r="B522" s="57" t="s">
        <v>10</v>
      </c>
      <c r="C522" s="57" t="s">
        <v>18217</v>
      </c>
      <c r="D522" s="57" t="s">
        <v>18216</v>
      </c>
      <c r="E522" s="57" t="s">
        <v>18215</v>
      </c>
      <c r="F522" s="57" t="s">
        <v>15423</v>
      </c>
      <c r="G522" s="57" t="s">
        <v>13646</v>
      </c>
      <c r="H522" s="57" t="s">
        <v>13522</v>
      </c>
    </row>
    <row r="523" spans="1:8" ht="18.75" customHeight="1" thickBot="1">
      <c r="A523" s="57" t="s">
        <v>18214</v>
      </c>
      <c r="B523" s="57" t="s">
        <v>10</v>
      </c>
      <c r="C523" s="57" t="s">
        <v>16517</v>
      </c>
      <c r="D523" s="57" t="s">
        <v>18213</v>
      </c>
      <c r="E523" s="57" t="s">
        <v>18212</v>
      </c>
      <c r="F523" s="57" t="s">
        <v>17053</v>
      </c>
      <c r="G523" s="57" t="s">
        <v>1205</v>
      </c>
      <c r="H523" s="57" t="s">
        <v>13969</v>
      </c>
    </row>
    <row r="524" spans="1:8" ht="18.75" customHeight="1" thickBot="1">
      <c r="A524" s="57" t="s">
        <v>622</v>
      </c>
      <c r="B524" s="57" t="s">
        <v>10</v>
      </c>
      <c r="C524" s="57" t="s">
        <v>18211</v>
      </c>
      <c r="D524" s="57" t="s">
        <v>18210</v>
      </c>
      <c r="E524" s="57" t="s">
        <v>18209</v>
      </c>
      <c r="F524" s="57" t="s">
        <v>6185</v>
      </c>
      <c r="G524" s="57" t="s">
        <v>620</v>
      </c>
      <c r="H524" s="57" t="s">
        <v>13186</v>
      </c>
    </row>
    <row r="525" spans="1:8" ht="18.75" customHeight="1" thickBot="1">
      <c r="A525" s="57" t="s">
        <v>18208</v>
      </c>
      <c r="B525" s="57" t="s">
        <v>10</v>
      </c>
      <c r="C525" s="57" t="s">
        <v>18207</v>
      </c>
      <c r="D525" s="57" t="s">
        <v>18206</v>
      </c>
      <c r="E525" s="57" t="s">
        <v>18205</v>
      </c>
      <c r="F525" s="57" t="s">
        <v>18204</v>
      </c>
      <c r="G525" s="57" t="s">
        <v>13215</v>
      </c>
      <c r="H525" s="57" t="s">
        <v>13160</v>
      </c>
    </row>
    <row r="526" spans="1:8" ht="18.75" customHeight="1" thickBot="1">
      <c r="A526" s="57" t="s">
        <v>18203</v>
      </c>
      <c r="B526" s="57" t="s">
        <v>10</v>
      </c>
      <c r="C526" s="57" t="s">
        <v>15511</v>
      </c>
      <c r="D526" s="57" t="s">
        <v>18202</v>
      </c>
      <c r="E526" s="57" t="s">
        <v>18201</v>
      </c>
      <c r="F526" s="57" t="s">
        <v>13523</v>
      </c>
      <c r="G526" s="57" t="s">
        <v>13495</v>
      </c>
      <c r="H526" s="57" t="s">
        <v>13522</v>
      </c>
    </row>
    <row r="527" spans="1:8" ht="18.75" customHeight="1" thickBot="1">
      <c r="A527" s="57" t="s">
        <v>18200</v>
      </c>
      <c r="B527" s="57" t="s">
        <v>10</v>
      </c>
      <c r="C527" s="57" t="s">
        <v>14166</v>
      </c>
      <c r="D527" s="57" t="s">
        <v>18199</v>
      </c>
      <c r="E527" s="57" t="s">
        <v>18198</v>
      </c>
      <c r="F527" s="57" t="s">
        <v>13201</v>
      </c>
      <c r="G527" s="57" t="s">
        <v>370</v>
      </c>
      <c r="H527" s="57" t="s">
        <v>13200</v>
      </c>
    </row>
    <row r="528" spans="1:8" ht="18.75" customHeight="1" thickBot="1">
      <c r="A528" s="57" t="s">
        <v>18197</v>
      </c>
      <c r="B528" s="57" t="s">
        <v>10</v>
      </c>
      <c r="C528" s="57" t="s">
        <v>14325</v>
      </c>
      <c r="D528" s="57" t="s">
        <v>18196</v>
      </c>
      <c r="E528" s="57" t="s">
        <v>18195</v>
      </c>
      <c r="F528" s="57" t="s">
        <v>13201</v>
      </c>
      <c r="G528" s="57" t="s">
        <v>370</v>
      </c>
      <c r="H528" s="57" t="s">
        <v>13200</v>
      </c>
    </row>
    <row r="529" spans="1:8" ht="18.75" customHeight="1" thickBot="1">
      <c r="A529" s="57" t="s">
        <v>18194</v>
      </c>
      <c r="B529" s="57" t="s">
        <v>10</v>
      </c>
      <c r="C529" s="57" t="s">
        <v>14154</v>
      </c>
      <c r="D529" s="57" t="s">
        <v>18193</v>
      </c>
      <c r="E529" s="57" t="s">
        <v>18192</v>
      </c>
      <c r="F529" s="57" t="s">
        <v>17464</v>
      </c>
      <c r="G529" s="57" t="s">
        <v>13495</v>
      </c>
      <c r="H529" s="57" t="s">
        <v>13581</v>
      </c>
    </row>
    <row r="530" spans="1:8" ht="18.75" customHeight="1" thickBot="1">
      <c r="A530" s="57" t="s">
        <v>18191</v>
      </c>
      <c r="B530" s="57" t="s">
        <v>10</v>
      </c>
      <c r="C530" s="57" t="s">
        <v>18190</v>
      </c>
      <c r="D530" s="57" t="s">
        <v>14798</v>
      </c>
      <c r="E530" s="57" t="s">
        <v>18189</v>
      </c>
      <c r="F530" s="57" t="s">
        <v>13181</v>
      </c>
      <c r="G530" s="57" t="s">
        <v>501</v>
      </c>
      <c r="H530" s="57" t="s">
        <v>13180</v>
      </c>
    </row>
    <row r="531" spans="1:8" ht="18.75" customHeight="1" thickBot="1">
      <c r="A531" s="57" t="s">
        <v>18188</v>
      </c>
      <c r="B531" s="57" t="s">
        <v>10</v>
      </c>
      <c r="C531" s="57" t="s">
        <v>18187</v>
      </c>
      <c r="D531" s="57" t="s">
        <v>18186</v>
      </c>
      <c r="E531" s="57" t="s">
        <v>18185</v>
      </c>
      <c r="F531" s="57" t="s">
        <v>18184</v>
      </c>
      <c r="G531" s="57" t="s">
        <v>18183</v>
      </c>
      <c r="H531" s="57" t="s">
        <v>13327</v>
      </c>
    </row>
    <row r="532" spans="1:8" ht="18.75" customHeight="1" thickBot="1">
      <c r="A532" s="57" t="s">
        <v>18182</v>
      </c>
      <c r="B532" s="57" t="s">
        <v>10</v>
      </c>
      <c r="C532" s="57" t="s">
        <v>18181</v>
      </c>
      <c r="D532" s="57" t="s">
        <v>18180</v>
      </c>
      <c r="E532" s="57" t="s">
        <v>18179</v>
      </c>
      <c r="F532" s="57" t="s">
        <v>13201</v>
      </c>
      <c r="G532" s="57" t="s">
        <v>1678</v>
      </c>
      <c r="H532" s="57" t="s">
        <v>13200</v>
      </c>
    </row>
    <row r="533" spans="1:8" ht="18.75" customHeight="1" thickBot="1">
      <c r="A533" s="57" t="s">
        <v>18178</v>
      </c>
      <c r="B533" s="57" t="s">
        <v>10</v>
      </c>
      <c r="C533" s="57" t="s">
        <v>18177</v>
      </c>
      <c r="D533" s="57" t="s">
        <v>13739</v>
      </c>
      <c r="E533" s="57" t="s">
        <v>18176</v>
      </c>
      <c r="F533" s="57" t="s">
        <v>13201</v>
      </c>
      <c r="G533" s="57" t="s">
        <v>1608</v>
      </c>
      <c r="H533" s="57" t="s">
        <v>13200</v>
      </c>
    </row>
    <row r="534" spans="1:8" ht="18.75" customHeight="1" thickBot="1">
      <c r="A534" s="57" t="s">
        <v>18175</v>
      </c>
      <c r="B534" s="57" t="s">
        <v>10</v>
      </c>
      <c r="C534" s="57" t="s">
        <v>18174</v>
      </c>
      <c r="D534" s="57" t="s">
        <v>16154</v>
      </c>
      <c r="E534" s="57" t="s">
        <v>18173</v>
      </c>
      <c r="F534" s="57" t="s">
        <v>13201</v>
      </c>
      <c r="G534" s="57" t="s">
        <v>370</v>
      </c>
      <c r="H534" s="57" t="s">
        <v>13200</v>
      </c>
    </row>
    <row r="535" spans="1:8" ht="18.75" customHeight="1" thickBot="1">
      <c r="A535" s="57" t="s">
        <v>3085</v>
      </c>
      <c r="B535" s="57" t="s">
        <v>10</v>
      </c>
      <c r="C535" s="57" t="s">
        <v>18172</v>
      </c>
      <c r="D535" s="57" t="s">
        <v>16806</v>
      </c>
      <c r="E535" s="57" t="s">
        <v>18171</v>
      </c>
      <c r="F535" s="57" t="s">
        <v>14761</v>
      </c>
      <c r="G535" s="57" t="s">
        <v>144</v>
      </c>
      <c r="H535" s="57" t="s">
        <v>13166</v>
      </c>
    </row>
    <row r="536" spans="1:8" ht="18.75" customHeight="1" thickBot="1">
      <c r="A536" s="57" t="s">
        <v>18170</v>
      </c>
      <c r="B536" s="57" t="s">
        <v>10</v>
      </c>
      <c r="C536" s="57" t="s">
        <v>18169</v>
      </c>
      <c r="D536" s="57" t="s">
        <v>18168</v>
      </c>
      <c r="E536" s="57" t="s">
        <v>18167</v>
      </c>
      <c r="F536" s="57" t="s">
        <v>13201</v>
      </c>
      <c r="G536" s="57" t="s">
        <v>1678</v>
      </c>
      <c r="H536" s="57" t="s">
        <v>13200</v>
      </c>
    </row>
    <row r="537" spans="1:8" ht="18.75" customHeight="1" thickBot="1">
      <c r="A537" s="57" t="s">
        <v>18166</v>
      </c>
      <c r="B537" s="57" t="s">
        <v>10</v>
      </c>
      <c r="C537" s="57" t="s">
        <v>18165</v>
      </c>
      <c r="D537" s="57" t="s">
        <v>13422</v>
      </c>
      <c r="E537" s="57" t="s">
        <v>18164</v>
      </c>
      <c r="F537" s="57" t="s">
        <v>13201</v>
      </c>
      <c r="G537" s="57" t="s">
        <v>1608</v>
      </c>
      <c r="H537" s="57" t="s">
        <v>13200</v>
      </c>
    </row>
    <row r="538" spans="1:8" ht="18.75" customHeight="1" thickBot="1">
      <c r="A538" s="57" t="s">
        <v>3583</v>
      </c>
      <c r="B538" s="57" t="s">
        <v>10</v>
      </c>
      <c r="C538" s="57" t="s">
        <v>18163</v>
      </c>
      <c r="D538" s="57" t="s">
        <v>14134</v>
      </c>
      <c r="E538" s="57" t="s">
        <v>18162</v>
      </c>
      <c r="F538" s="57" t="s">
        <v>13167</v>
      </c>
      <c r="G538" s="57" t="s">
        <v>1063</v>
      </c>
      <c r="H538" s="57" t="s">
        <v>13166</v>
      </c>
    </row>
    <row r="539" spans="1:8" ht="18.75" customHeight="1" thickBot="1">
      <c r="A539" s="57" t="s">
        <v>18161</v>
      </c>
      <c r="B539" s="57" t="s">
        <v>10</v>
      </c>
      <c r="C539" s="57" t="s">
        <v>18160</v>
      </c>
      <c r="D539" s="57" t="s">
        <v>14251</v>
      </c>
      <c r="E539" s="57" t="s">
        <v>18159</v>
      </c>
      <c r="F539" s="57" t="s">
        <v>13523</v>
      </c>
      <c r="G539" s="57" t="s">
        <v>13646</v>
      </c>
      <c r="H539" s="57" t="s">
        <v>13522</v>
      </c>
    </row>
    <row r="540" spans="1:8" ht="18.75" customHeight="1" thickBot="1">
      <c r="A540" s="57" t="s">
        <v>18158</v>
      </c>
      <c r="B540" s="57" t="s">
        <v>10</v>
      </c>
      <c r="C540" s="57" t="s">
        <v>18157</v>
      </c>
      <c r="D540" s="57" t="s">
        <v>18156</v>
      </c>
      <c r="E540" s="57" t="s">
        <v>5575</v>
      </c>
      <c r="F540" s="57" t="s">
        <v>13292</v>
      </c>
      <c r="G540" s="57" t="s">
        <v>626</v>
      </c>
      <c r="H540" s="57" t="s">
        <v>13291</v>
      </c>
    </row>
    <row r="541" spans="1:8" ht="18.75" customHeight="1" thickBot="1">
      <c r="A541" s="57" t="s">
        <v>18155</v>
      </c>
      <c r="B541" s="57" t="s">
        <v>10</v>
      </c>
      <c r="C541" s="57" t="s">
        <v>18154</v>
      </c>
      <c r="D541" s="57" t="s">
        <v>13612</v>
      </c>
      <c r="E541" s="57" t="s">
        <v>18153</v>
      </c>
      <c r="F541" s="57" t="s">
        <v>13201</v>
      </c>
      <c r="G541" s="57" t="s">
        <v>1678</v>
      </c>
      <c r="H541" s="57" t="s">
        <v>13200</v>
      </c>
    </row>
    <row r="542" spans="1:8" ht="18.75" customHeight="1" thickBot="1">
      <c r="A542" s="57" t="s">
        <v>18152</v>
      </c>
      <c r="B542" s="57" t="s">
        <v>10</v>
      </c>
      <c r="C542" s="57" t="s">
        <v>18151</v>
      </c>
      <c r="D542" s="57" t="s">
        <v>13196</v>
      </c>
      <c r="E542" s="57" t="s">
        <v>18150</v>
      </c>
      <c r="F542" s="57" t="s">
        <v>6185</v>
      </c>
      <c r="G542" s="57" t="s">
        <v>660</v>
      </c>
      <c r="H542" s="57" t="s">
        <v>13186</v>
      </c>
    </row>
    <row r="543" spans="1:8" ht="18.75" customHeight="1" thickBot="1">
      <c r="A543" s="57" t="s">
        <v>4269</v>
      </c>
      <c r="B543" s="57" t="s">
        <v>10</v>
      </c>
      <c r="C543" s="57" t="s">
        <v>18149</v>
      </c>
      <c r="D543" s="57" t="s">
        <v>13289</v>
      </c>
      <c r="E543" s="57" t="s">
        <v>18148</v>
      </c>
      <c r="F543" s="57" t="s">
        <v>13692</v>
      </c>
      <c r="G543" s="57" t="s">
        <v>18147</v>
      </c>
      <c r="H543" s="57" t="s">
        <v>13291</v>
      </c>
    </row>
    <row r="544" spans="1:8" ht="18.75" customHeight="1" thickBot="1">
      <c r="A544" s="57" t="s">
        <v>18146</v>
      </c>
      <c r="B544" s="57" t="s">
        <v>10</v>
      </c>
      <c r="C544" s="57" t="s">
        <v>18145</v>
      </c>
      <c r="D544" s="57" t="s">
        <v>15000</v>
      </c>
      <c r="E544" s="57" t="s">
        <v>18144</v>
      </c>
      <c r="F544" s="57" t="s">
        <v>13201</v>
      </c>
      <c r="G544" s="57" t="s">
        <v>1678</v>
      </c>
      <c r="H544" s="57" t="s">
        <v>13200</v>
      </c>
    </row>
    <row r="545" spans="1:8" ht="18.75" customHeight="1" thickBot="1">
      <c r="A545" s="57" t="s">
        <v>18143</v>
      </c>
      <c r="B545" s="57" t="s">
        <v>10</v>
      </c>
      <c r="C545" s="57" t="s">
        <v>18142</v>
      </c>
      <c r="D545" s="57" t="s">
        <v>13191</v>
      </c>
      <c r="E545" s="57" t="s">
        <v>18141</v>
      </c>
      <c r="F545" s="57" t="s">
        <v>6185</v>
      </c>
      <c r="G545" s="57" t="s">
        <v>660</v>
      </c>
      <c r="H545" s="57" t="s">
        <v>13186</v>
      </c>
    </row>
    <row r="546" spans="1:8" ht="18.75" customHeight="1" thickBot="1">
      <c r="A546" s="57" t="s">
        <v>18140</v>
      </c>
      <c r="B546" s="57" t="s">
        <v>10</v>
      </c>
      <c r="C546" s="57" t="s">
        <v>18139</v>
      </c>
      <c r="D546" s="57" t="s">
        <v>18138</v>
      </c>
      <c r="E546" s="57" t="s">
        <v>18137</v>
      </c>
      <c r="F546" s="57" t="s">
        <v>13167</v>
      </c>
      <c r="G546" s="57" t="s">
        <v>660</v>
      </c>
      <c r="H546" s="57" t="s">
        <v>13166</v>
      </c>
    </row>
    <row r="547" spans="1:8" ht="18.75" customHeight="1" thickBot="1">
      <c r="A547" s="57" t="s">
        <v>18136</v>
      </c>
      <c r="B547" s="57" t="s">
        <v>10</v>
      </c>
      <c r="C547" s="57" t="s">
        <v>18135</v>
      </c>
      <c r="D547" s="57" t="s">
        <v>15616</v>
      </c>
      <c r="E547" s="57" t="s">
        <v>18134</v>
      </c>
      <c r="F547" s="57" t="s">
        <v>13201</v>
      </c>
      <c r="G547" s="57" t="s">
        <v>1678</v>
      </c>
      <c r="H547" s="57" t="s">
        <v>13200</v>
      </c>
    </row>
    <row r="548" spans="1:8" ht="18.75" customHeight="1" thickBot="1">
      <c r="A548" s="57" t="s">
        <v>4020</v>
      </c>
      <c r="B548" s="57" t="s">
        <v>10</v>
      </c>
      <c r="C548" s="57" t="s">
        <v>18133</v>
      </c>
      <c r="D548" s="57" t="s">
        <v>13314</v>
      </c>
      <c r="E548" s="57" t="s">
        <v>18132</v>
      </c>
      <c r="F548" s="57" t="s">
        <v>14197</v>
      </c>
      <c r="G548" s="57" t="s">
        <v>660</v>
      </c>
      <c r="H548" s="57" t="s">
        <v>13186</v>
      </c>
    </row>
    <row r="549" spans="1:8" ht="18.75" customHeight="1" thickBot="1">
      <c r="A549" s="57" t="s">
        <v>18131</v>
      </c>
      <c r="B549" s="57" t="s">
        <v>10</v>
      </c>
      <c r="C549" s="57" t="s">
        <v>18130</v>
      </c>
      <c r="D549" s="57" t="s">
        <v>15544</v>
      </c>
      <c r="E549" s="57" t="s">
        <v>18129</v>
      </c>
      <c r="F549" s="57" t="s">
        <v>13167</v>
      </c>
      <c r="G549" s="57" t="s">
        <v>660</v>
      </c>
      <c r="H549" s="57" t="s">
        <v>13166</v>
      </c>
    </row>
    <row r="550" spans="1:8" ht="18.75" customHeight="1" thickBot="1">
      <c r="A550" s="57" t="s">
        <v>18128</v>
      </c>
      <c r="B550" s="57" t="s">
        <v>10</v>
      </c>
      <c r="C550" s="57" t="s">
        <v>14078</v>
      </c>
      <c r="D550" s="57" t="s">
        <v>18127</v>
      </c>
      <c r="E550" s="57" t="s">
        <v>18126</v>
      </c>
      <c r="F550" s="57" t="s">
        <v>18125</v>
      </c>
      <c r="G550" s="57" t="s">
        <v>13495</v>
      </c>
      <c r="H550" s="57" t="s">
        <v>15170</v>
      </c>
    </row>
    <row r="551" spans="1:8" ht="18.75" customHeight="1" thickBot="1">
      <c r="A551" s="57" t="s">
        <v>18124</v>
      </c>
      <c r="B551" s="57" t="s">
        <v>10</v>
      </c>
      <c r="C551" s="57" t="s">
        <v>18123</v>
      </c>
      <c r="D551" s="57" t="s">
        <v>18122</v>
      </c>
      <c r="E551" s="57" t="s">
        <v>18121</v>
      </c>
      <c r="F551" s="57" t="s">
        <v>13167</v>
      </c>
      <c r="G551" s="57" t="s">
        <v>660</v>
      </c>
      <c r="H551" s="57" t="s">
        <v>13166</v>
      </c>
    </row>
    <row r="552" spans="1:8" ht="18.75" customHeight="1" thickBot="1">
      <c r="A552" s="57" t="s">
        <v>18120</v>
      </c>
      <c r="B552" s="57" t="s">
        <v>10</v>
      </c>
      <c r="C552" s="57" t="s">
        <v>18119</v>
      </c>
      <c r="D552" s="57" t="s">
        <v>13422</v>
      </c>
      <c r="E552" s="57" t="s">
        <v>18118</v>
      </c>
      <c r="F552" s="57" t="s">
        <v>13201</v>
      </c>
      <c r="G552" s="57" t="s">
        <v>1678</v>
      </c>
      <c r="H552" s="57" t="s">
        <v>13200</v>
      </c>
    </row>
    <row r="553" spans="1:8" ht="18.75" customHeight="1" thickBot="1">
      <c r="A553" s="57" t="s">
        <v>18117</v>
      </c>
      <c r="B553" s="57" t="s">
        <v>10</v>
      </c>
      <c r="C553" s="57" t="s">
        <v>18116</v>
      </c>
      <c r="D553" s="57" t="s">
        <v>18115</v>
      </c>
      <c r="E553" s="57" t="s">
        <v>18114</v>
      </c>
      <c r="F553" s="57" t="s">
        <v>6185</v>
      </c>
      <c r="G553" s="57" t="s">
        <v>660</v>
      </c>
      <c r="H553" s="57" t="s">
        <v>13186</v>
      </c>
    </row>
    <row r="554" spans="1:8" ht="18.75" customHeight="1" thickBot="1">
      <c r="A554" s="57" t="s">
        <v>18113</v>
      </c>
      <c r="B554" s="57" t="s">
        <v>10</v>
      </c>
      <c r="C554" s="57" t="s">
        <v>15431</v>
      </c>
      <c r="D554" s="57" t="s">
        <v>17446</v>
      </c>
      <c r="E554" s="57" t="s">
        <v>18112</v>
      </c>
      <c r="F554" s="57" t="s">
        <v>6185</v>
      </c>
      <c r="G554" s="57" t="s">
        <v>660</v>
      </c>
      <c r="H554" s="57" t="s">
        <v>13186</v>
      </c>
    </row>
    <row r="555" spans="1:8" ht="18.75" customHeight="1" thickBot="1">
      <c r="A555" s="57" t="s">
        <v>18111</v>
      </c>
      <c r="B555" s="57" t="s">
        <v>10</v>
      </c>
      <c r="C555" s="57" t="s">
        <v>13536</v>
      </c>
      <c r="D555" s="57" t="s">
        <v>18110</v>
      </c>
      <c r="E555" s="57" t="s">
        <v>18109</v>
      </c>
      <c r="F555" s="57" t="s">
        <v>6185</v>
      </c>
      <c r="G555" s="57" t="s">
        <v>660</v>
      </c>
      <c r="H555" s="57" t="s">
        <v>13186</v>
      </c>
    </row>
    <row r="556" spans="1:8" ht="18.75" customHeight="1" thickBot="1">
      <c r="A556" s="57" t="s">
        <v>18108</v>
      </c>
      <c r="B556" s="57" t="s">
        <v>10</v>
      </c>
      <c r="C556" s="57" t="s">
        <v>18107</v>
      </c>
      <c r="D556" s="57" t="s">
        <v>15597</v>
      </c>
      <c r="E556" s="57" t="s">
        <v>18106</v>
      </c>
      <c r="F556" s="57" t="s">
        <v>15547</v>
      </c>
      <c r="G556" s="57" t="s">
        <v>1678</v>
      </c>
      <c r="H556" s="57" t="s">
        <v>13200</v>
      </c>
    </row>
    <row r="557" spans="1:8" ht="18.75" customHeight="1" thickBot="1">
      <c r="A557" s="57" t="s">
        <v>18105</v>
      </c>
      <c r="B557" s="57" t="s">
        <v>10</v>
      </c>
      <c r="C557" s="57" t="s">
        <v>18104</v>
      </c>
      <c r="D557" s="57" t="s">
        <v>13506</v>
      </c>
      <c r="E557" s="57" t="s">
        <v>18103</v>
      </c>
      <c r="F557" s="57" t="s">
        <v>14761</v>
      </c>
      <c r="G557" s="57" t="s">
        <v>275</v>
      </c>
      <c r="H557" s="57" t="s">
        <v>13166</v>
      </c>
    </row>
    <row r="558" spans="1:8" ht="18.75" customHeight="1" thickBot="1">
      <c r="A558" s="57" t="s">
        <v>18102</v>
      </c>
      <c r="B558" s="57" t="s">
        <v>10</v>
      </c>
      <c r="C558" s="57" t="s">
        <v>13395</v>
      </c>
      <c r="D558" s="57" t="s">
        <v>14103</v>
      </c>
      <c r="E558" s="57" t="s">
        <v>18101</v>
      </c>
      <c r="F558" s="57" t="s">
        <v>16139</v>
      </c>
      <c r="G558" s="57" t="s">
        <v>1205</v>
      </c>
      <c r="H558" s="57" t="s">
        <v>14660</v>
      </c>
    </row>
    <row r="559" spans="1:8" ht="18.75" customHeight="1" thickBot="1">
      <c r="A559" s="57" t="s">
        <v>969</v>
      </c>
      <c r="B559" s="57" t="s">
        <v>10</v>
      </c>
      <c r="C559" s="57" t="s">
        <v>14135</v>
      </c>
      <c r="D559" s="57" t="s">
        <v>14803</v>
      </c>
      <c r="E559" s="57" t="s">
        <v>18100</v>
      </c>
      <c r="F559" s="57" t="s">
        <v>14761</v>
      </c>
      <c r="G559" s="57" t="s">
        <v>660</v>
      </c>
      <c r="H559" s="57" t="s">
        <v>13166</v>
      </c>
    </row>
    <row r="560" spans="1:8" ht="18.75" customHeight="1" thickBot="1">
      <c r="A560" s="57" t="s">
        <v>650</v>
      </c>
      <c r="B560" s="57" t="s">
        <v>13922</v>
      </c>
      <c r="C560" s="57" t="s">
        <v>15292</v>
      </c>
      <c r="D560" s="57" t="s">
        <v>13850</v>
      </c>
      <c r="E560" s="57" t="s">
        <v>18099</v>
      </c>
      <c r="F560" s="57" t="s">
        <v>14761</v>
      </c>
      <c r="G560" s="57" t="s">
        <v>219</v>
      </c>
      <c r="H560" s="57" t="s">
        <v>13166</v>
      </c>
    </row>
    <row r="561" spans="1:8" ht="18.75" customHeight="1" thickBot="1">
      <c r="A561" s="57" t="s">
        <v>2189</v>
      </c>
      <c r="B561" s="57" t="s">
        <v>10</v>
      </c>
      <c r="C561" s="57" t="s">
        <v>14879</v>
      </c>
      <c r="D561" s="57" t="s">
        <v>17331</v>
      </c>
      <c r="E561" s="57" t="s">
        <v>18098</v>
      </c>
      <c r="F561" s="57" t="s">
        <v>13167</v>
      </c>
      <c r="G561" s="57" t="s">
        <v>1565</v>
      </c>
      <c r="H561" s="57" t="s">
        <v>13166</v>
      </c>
    </row>
    <row r="562" spans="1:8" ht="18.75" customHeight="1" thickBot="1">
      <c r="A562" s="57" t="s">
        <v>2740</v>
      </c>
      <c r="B562" s="57" t="s">
        <v>10</v>
      </c>
      <c r="C562" s="57" t="s">
        <v>16649</v>
      </c>
      <c r="D562" s="57" t="s">
        <v>16090</v>
      </c>
      <c r="E562" s="57" t="s">
        <v>18097</v>
      </c>
      <c r="F562" s="57" t="s">
        <v>6553</v>
      </c>
      <c r="G562" s="57" t="s">
        <v>471</v>
      </c>
      <c r="H562" s="57" t="s">
        <v>13186</v>
      </c>
    </row>
    <row r="563" spans="1:8" ht="18.75" customHeight="1" thickBot="1">
      <c r="A563" s="57" t="s">
        <v>18096</v>
      </c>
      <c r="B563" s="57" t="s">
        <v>10</v>
      </c>
      <c r="C563" s="57" t="s">
        <v>16649</v>
      </c>
      <c r="D563" s="57" t="s">
        <v>14244</v>
      </c>
      <c r="E563" s="57" t="s">
        <v>18095</v>
      </c>
      <c r="F563" s="57" t="s">
        <v>13181</v>
      </c>
      <c r="G563" s="57" t="s">
        <v>471</v>
      </c>
      <c r="H563" s="57" t="s">
        <v>13180</v>
      </c>
    </row>
    <row r="564" spans="1:8" ht="18.75" customHeight="1" thickBot="1">
      <c r="A564" s="57" t="s">
        <v>485</v>
      </c>
      <c r="B564" s="57" t="s">
        <v>10</v>
      </c>
      <c r="C564" s="57" t="s">
        <v>14523</v>
      </c>
      <c r="D564" s="57" t="s">
        <v>14103</v>
      </c>
      <c r="E564" s="57" t="s">
        <v>18094</v>
      </c>
      <c r="F564" s="57" t="s">
        <v>6185</v>
      </c>
      <c r="G564" s="57" t="s">
        <v>483</v>
      </c>
      <c r="H564" s="57" t="s">
        <v>13186</v>
      </c>
    </row>
    <row r="565" spans="1:8" ht="18.75" customHeight="1" thickBot="1">
      <c r="A565" s="57" t="s">
        <v>18093</v>
      </c>
      <c r="B565" s="57" t="s">
        <v>10</v>
      </c>
      <c r="C565" s="57" t="s">
        <v>18092</v>
      </c>
      <c r="D565" s="57" t="s">
        <v>18091</v>
      </c>
      <c r="E565" s="57" t="s">
        <v>18090</v>
      </c>
      <c r="F565" s="57" t="s">
        <v>13201</v>
      </c>
      <c r="G565" s="57" t="s">
        <v>1678</v>
      </c>
      <c r="H565" s="57" t="s">
        <v>13200</v>
      </c>
    </row>
    <row r="566" spans="1:8" ht="18.75" customHeight="1" thickBot="1">
      <c r="A566" s="57" t="s">
        <v>1987</v>
      </c>
      <c r="B566" s="57" t="s">
        <v>10</v>
      </c>
      <c r="C566" s="57" t="s">
        <v>18089</v>
      </c>
      <c r="D566" s="57" t="s">
        <v>15427</v>
      </c>
      <c r="E566" s="57" t="s">
        <v>18088</v>
      </c>
      <c r="F566" s="57" t="s">
        <v>14761</v>
      </c>
      <c r="G566" s="57" t="s">
        <v>1985</v>
      </c>
      <c r="H566" s="57" t="s">
        <v>13166</v>
      </c>
    </row>
    <row r="567" spans="1:8" ht="18.75" customHeight="1" thickBot="1">
      <c r="A567" s="57" t="s">
        <v>18087</v>
      </c>
      <c r="B567" s="57" t="s">
        <v>10</v>
      </c>
      <c r="C567" s="57" t="s">
        <v>18086</v>
      </c>
      <c r="D567" s="57" t="s">
        <v>17689</v>
      </c>
      <c r="E567" s="57" t="s">
        <v>18085</v>
      </c>
      <c r="F567" s="57" t="s">
        <v>13201</v>
      </c>
      <c r="G567" s="57" t="s">
        <v>370</v>
      </c>
      <c r="H567" s="57" t="s">
        <v>13200</v>
      </c>
    </row>
    <row r="568" spans="1:8" ht="18.75" customHeight="1" thickBot="1">
      <c r="A568" s="57" t="s">
        <v>18084</v>
      </c>
      <c r="B568" s="57" t="s">
        <v>10</v>
      </c>
      <c r="C568" s="57" t="s">
        <v>15307</v>
      </c>
      <c r="D568" s="57" t="s">
        <v>15628</v>
      </c>
      <c r="E568" s="57" t="s">
        <v>18083</v>
      </c>
      <c r="F568" s="57" t="s">
        <v>13523</v>
      </c>
      <c r="G568" s="57" t="s">
        <v>13646</v>
      </c>
      <c r="H568" s="57" t="s">
        <v>13522</v>
      </c>
    </row>
    <row r="569" spans="1:8" ht="18.75" customHeight="1" thickBot="1">
      <c r="A569" s="57" t="s">
        <v>18082</v>
      </c>
      <c r="B569" s="57" t="s">
        <v>10</v>
      </c>
      <c r="C569" s="57" t="s">
        <v>18081</v>
      </c>
      <c r="D569" s="57" t="s">
        <v>13324</v>
      </c>
      <c r="E569" s="57" t="s">
        <v>18080</v>
      </c>
      <c r="F569" s="57" t="s">
        <v>15423</v>
      </c>
      <c r="G569" s="57" t="s">
        <v>13495</v>
      </c>
      <c r="H569" s="57" t="s">
        <v>13522</v>
      </c>
    </row>
    <row r="570" spans="1:8" ht="18.75" customHeight="1" thickBot="1">
      <c r="A570" s="57" t="s">
        <v>18079</v>
      </c>
      <c r="B570" s="57" t="s">
        <v>10</v>
      </c>
      <c r="C570" s="57" t="s">
        <v>18078</v>
      </c>
      <c r="D570" s="57" t="s">
        <v>18077</v>
      </c>
      <c r="E570" s="57" t="s">
        <v>18076</v>
      </c>
      <c r="F570" s="57" t="s">
        <v>15171</v>
      </c>
      <c r="G570" s="57" t="s">
        <v>944</v>
      </c>
      <c r="H570" s="57" t="s">
        <v>13291</v>
      </c>
    </row>
    <row r="571" spans="1:8" ht="18.75" customHeight="1" thickBot="1">
      <c r="A571" s="57" t="s">
        <v>18075</v>
      </c>
      <c r="B571" s="57" t="s">
        <v>10</v>
      </c>
      <c r="C571" s="57" t="s">
        <v>18074</v>
      </c>
      <c r="D571" s="57" t="s">
        <v>14602</v>
      </c>
      <c r="E571" s="57" t="s">
        <v>18073</v>
      </c>
      <c r="F571" s="57" t="s">
        <v>18072</v>
      </c>
      <c r="G571" s="57" t="s">
        <v>13495</v>
      </c>
      <c r="H571" s="57" t="s">
        <v>13581</v>
      </c>
    </row>
    <row r="572" spans="1:8" ht="18.75" customHeight="1" thickBot="1">
      <c r="A572" s="57" t="s">
        <v>18071</v>
      </c>
      <c r="B572" s="57" t="s">
        <v>10</v>
      </c>
      <c r="C572" s="57" t="s">
        <v>18070</v>
      </c>
      <c r="D572" s="57" t="s">
        <v>13722</v>
      </c>
      <c r="E572" s="57" t="s">
        <v>18069</v>
      </c>
      <c r="F572" s="57" t="s">
        <v>18068</v>
      </c>
      <c r="G572" s="57" t="s">
        <v>13495</v>
      </c>
      <c r="H572" s="57" t="s">
        <v>13751</v>
      </c>
    </row>
    <row r="573" spans="1:8" ht="18.75" customHeight="1" thickBot="1">
      <c r="A573" s="57" t="s">
        <v>18067</v>
      </c>
      <c r="B573" s="57" t="s">
        <v>10</v>
      </c>
      <c r="C573" s="57" t="s">
        <v>14166</v>
      </c>
      <c r="D573" s="57" t="s">
        <v>15579</v>
      </c>
      <c r="E573" s="57" t="s">
        <v>18066</v>
      </c>
      <c r="F573" s="57" t="s">
        <v>13523</v>
      </c>
      <c r="G573" s="57" t="s">
        <v>13495</v>
      </c>
      <c r="H573" s="57" t="s">
        <v>13522</v>
      </c>
    </row>
    <row r="574" spans="1:8" ht="18.75" customHeight="1" thickBot="1">
      <c r="A574" s="57" t="s">
        <v>18065</v>
      </c>
      <c r="B574" s="57" t="s">
        <v>10</v>
      </c>
      <c r="C574" s="57" t="s">
        <v>13536</v>
      </c>
      <c r="D574" s="57" t="s">
        <v>18064</v>
      </c>
      <c r="E574" s="57" t="s">
        <v>18063</v>
      </c>
      <c r="F574" s="57" t="s">
        <v>13523</v>
      </c>
      <c r="G574" s="57" t="s">
        <v>13495</v>
      </c>
      <c r="H574" s="57" t="s">
        <v>13522</v>
      </c>
    </row>
    <row r="575" spans="1:8" ht="18.75" customHeight="1" thickBot="1">
      <c r="A575" s="57" t="s">
        <v>18062</v>
      </c>
      <c r="B575" s="57" t="s">
        <v>10</v>
      </c>
      <c r="C575" s="57" t="s">
        <v>18061</v>
      </c>
      <c r="D575" s="57" t="s">
        <v>15052</v>
      </c>
      <c r="E575" s="57" t="s">
        <v>18060</v>
      </c>
      <c r="F575" s="57" t="s">
        <v>13201</v>
      </c>
      <c r="G575" s="57" t="s">
        <v>1608</v>
      </c>
      <c r="H575" s="57" t="s">
        <v>13200</v>
      </c>
    </row>
    <row r="576" spans="1:8" ht="18.75" customHeight="1" thickBot="1">
      <c r="A576" s="57" t="s">
        <v>18059</v>
      </c>
      <c r="B576" s="57" t="s">
        <v>10</v>
      </c>
      <c r="C576" s="57" t="s">
        <v>18058</v>
      </c>
      <c r="D576" s="57" t="s">
        <v>13915</v>
      </c>
      <c r="E576" s="57" t="s">
        <v>18057</v>
      </c>
      <c r="F576" s="57" t="s">
        <v>13201</v>
      </c>
      <c r="G576" s="57" t="s">
        <v>1678</v>
      </c>
      <c r="H576" s="57" t="s">
        <v>13200</v>
      </c>
    </row>
    <row r="577" spans="1:8" ht="18.75" customHeight="1" thickBot="1">
      <c r="A577" s="57" t="s">
        <v>18056</v>
      </c>
      <c r="B577" s="57" t="s">
        <v>13922</v>
      </c>
      <c r="C577" s="57" t="s">
        <v>13394</v>
      </c>
      <c r="D577" s="57" t="s">
        <v>14113</v>
      </c>
      <c r="E577" s="57" t="s">
        <v>18055</v>
      </c>
      <c r="F577" s="57" t="s">
        <v>16536</v>
      </c>
      <c r="G577" s="57" t="s">
        <v>13646</v>
      </c>
      <c r="H577" s="57" t="s">
        <v>13522</v>
      </c>
    </row>
    <row r="578" spans="1:8" ht="18.75" customHeight="1" thickBot="1">
      <c r="A578" s="57" t="s">
        <v>18054</v>
      </c>
      <c r="B578" s="57" t="s">
        <v>10</v>
      </c>
      <c r="C578" s="57" t="s">
        <v>15796</v>
      </c>
      <c r="D578" s="57" t="s">
        <v>13584</v>
      </c>
      <c r="E578" s="57" t="s">
        <v>18053</v>
      </c>
      <c r="F578" s="57" t="s">
        <v>13201</v>
      </c>
      <c r="G578" s="57" t="s">
        <v>1678</v>
      </c>
      <c r="H578" s="57" t="s">
        <v>13200</v>
      </c>
    </row>
    <row r="579" spans="1:8" ht="18.75" customHeight="1" thickBot="1">
      <c r="A579" s="57" t="s">
        <v>18052</v>
      </c>
      <c r="B579" s="57" t="s">
        <v>10</v>
      </c>
      <c r="C579" s="57" t="s">
        <v>18051</v>
      </c>
      <c r="D579" s="57" t="s">
        <v>18050</v>
      </c>
      <c r="E579" s="57" t="s">
        <v>18049</v>
      </c>
      <c r="F579" s="57" t="s">
        <v>13765</v>
      </c>
      <c r="G579" s="57" t="s">
        <v>13646</v>
      </c>
      <c r="H579" s="57" t="s">
        <v>13522</v>
      </c>
    </row>
    <row r="580" spans="1:8" ht="18.75" customHeight="1" thickBot="1">
      <c r="A580" s="57" t="s">
        <v>18048</v>
      </c>
      <c r="B580" s="57" t="s">
        <v>10</v>
      </c>
      <c r="C580" s="57" t="s">
        <v>18047</v>
      </c>
      <c r="D580" s="57" t="s">
        <v>13487</v>
      </c>
      <c r="E580" s="57" t="s">
        <v>18046</v>
      </c>
      <c r="F580" s="57" t="s">
        <v>13765</v>
      </c>
      <c r="G580" s="57" t="s">
        <v>13495</v>
      </c>
      <c r="H580" s="57" t="s">
        <v>13522</v>
      </c>
    </row>
    <row r="581" spans="1:8" ht="18.75" customHeight="1" thickBot="1">
      <c r="A581" s="57" t="s">
        <v>4526</v>
      </c>
      <c r="B581" s="57" t="s">
        <v>10</v>
      </c>
      <c r="C581" s="57" t="s">
        <v>18045</v>
      </c>
      <c r="D581" s="57" t="s">
        <v>13212</v>
      </c>
      <c r="E581" s="57" t="s">
        <v>18044</v>
      </c>
      <c r="F581" s="57" t="s">
        <v>6185</v>
      </c>
      <c r="G581" s="57" t="s">
        <v>829</v>
      </c>
      <c r="H581" s="57" t="s">
        <v>13186</v>
      </c>
    </row>
    <row r="582" spans="1:8" ht="18.75" customHeight="1" thickBot="1">
      <c r="A582" s="57" t="s">
        <v>3629</v>
      </c>
      <c r="B582" s="57" t="s">
        <v>10</v>
      </c>
      <c r="C582" s="57" t="s">
        <v>16325</v>
      </c>
      <c r="D582" s="57" t="s">
        <v>15098</v>
      </c>
      <c r="E582" s="57" t="s">
        <v>18043</v>
      </c>
      <c r="F582" s="57" t="s">
        <v>6185</v>
      </c>
      <c r="G582" s="57" t="s">
        <v>561</v>
      </c>
      <c r="H582" s="57" t="s">
        <v>13186</v>
      </c>
    </row>
    <row r="583" spans="1:8" ht="18.75" customHeight="1" thickBot="1">
      <c r="A583" s="57" t="s">
        <v>2358</v>
      </c>
      <c r="B583" s="57" t="s">
        <v>10</v>
      </c>
      <c r="C583" s="57" t="s">
        <v>18042</v>
      </c>
      <c r="D583" s="57" t="s">
        <v>13616</v>
      </c>
      <c r="E583" s="57" t="s">
        <v>18041</v>
      </c>
      <c r="F583" s="57" t="s">
        <v>6185</v>
      </c>
      <c r="G583" s="57" t="s">
        <v>654</v>
      </c>
      <c r="H583" s="57" t="s">
        <v>13186</v>
      </c>
    </row>
    <row r="584" spans="1:8" ht="18.75" customHeight="1" thickBot="1">
      <c r="A584" s="57" t="s">
        <v>18040</v>
      </c>
      <c r="B584" s="57" t="s">
        <v>10</v>
      </c>
      <c r="C584" s="57" t="s">
        <v>18039</v>
      </c>
      <c r="D584" s="57" t="s">
        <v>13640</v>
      </c>
      <c r="E584" s="57" t="s">
        <v>18038</v>
      </c>
      <c r="F584" s="57" t="s">
        <v>13201</v>
      </c>
      <c r="G584" s="57" t="s">
        <v>1678</v>
      </c>
      <c r="H584" s="57" t="s">
        <v>13200</v>
      </c>
    </row>
    <row r="585" spans="1:8" ht="18.75" customHeight="1" thickBot="1">
      <c r="A585" s="57" t="s">
        <v>18037</v>
      </c>
      <c r="B585" s="57" t="s">
        <v>10</v>
      </c>
      <c r="C585" s="57" t="s">
        <v>17675</v>
      </c>
      <c r="D585" s="57" t="s">
        <v>13894</v>
      </c>
      <c r="E585" s="57" t="s">
        <v>18036</v>
      </c>
      <c r="F585" s="57" t="s">
        <v>13201</v>
      </c>
      <c r="G585" s="57" t="s">
        <v>1678</v>
      </c>
      <c r="H585" s="57" t="s">
        <v>13200</v>
      </c>
    </row>
    <row r="586" spans="1:8" ht="18.75" customHeight="1" thickBot="1">
      <c r="A586" s="57" t="s">
        <v>18035</v>
      </c>
      <c r="B586" s="57" t="s">
        <v>10</v>
      </c>
      <c r="C586" s="57" t="s">
        <v>18034</v>
      </c>
      <c r="D586" s="57" t="s">
        <v>15368</v>
      </c>
      <c r="E586" s="57" t="s">
        <v>18033</v>
      </c>
      <c r="F586" s="57" t="s">
        <v>13201</v>
      </c>
      <c r="G586" s="57" t="s">
        <v>370</v>
      </c>
      <c r="H586" s="57" t="s">
        <v>13200</v>
      </c>
    </row>
    <row r="587" spans="1:8" ht="18.75" customHeight="1" thickBot="1">
      <c r="A587" s="57" t="s">
        <v>18032</v>
      </c>
      <c r="B587" s="57" t="s">
        <v>10</v>
      </c>
      <c r="C587" s="57" t="s">
        <v>5493</v>
      </c>
      <c r="D587" s="57" t="s">
        <v>14802</v>
      </c>
      <c r="E587" s="57" t="s">
        <v>18031</v>
      </c>
      <c r="F587" s="57" t="s">
        <v>18030</v>
      </c>
      <c r="G587" s="57" t="s">
        <v>1205</v>
      </c>
      <c r="H587" s="57" t="s">
        <v>15289</v>
      </c>
    </row>
    <row r="588" spans="1:8" ht="18.75" customHeight="1" thickBot="1">
      <c r="A588" s="57" t="s">
        <v>1207</v>
      </c>
      <c r="B588" s="57" t="s">
        <v>10</v>
      </c>
      <c r="C588" s="57" t="s">
        <v>18029</v>
      </c>
      <c r="D588" s="57" t="s">
        <v>14279</v>
      </c>
      <c r="E588" s="57" t="s">
        <v>18028</v>
      </c>
      <c r="F588" s="57" t="s">
        <v>18027</v>
      </c>
      <c r="G588" s="57" t="s">
        <v>1205</v>
      </c>
      <c r="H588" s="57" t="s">
        <v>13484</v>
      </c>
    </row>
    <row r="589" spans="1:8" ht="18.75" customHeight="1" thickBot="1">
      <c r="A589" s="57" t="s">
        <v>3910</v>
      </c>
      <c r="B589" s="57" t="s">
        <v>10</v>
      </c>
      <c r="C589" s="57" t="s">
        <v>18026</v>
      </c>
      <c r="D589" s="57" t="s">
        <v>15503</v>
      </c>
      <c r="E589" s="57" t="s">
        <v>18025</v>
      </c>
      <c r="F589" s="57" t="s">
        <v>6185</v>
      </c>
      <c r="G589" s="57" t="s">
        <v>144</v>
      </c>
      <c r="H589" s="57" t="s">
        <v>13186</v>
      </c>
    </row>
    <row r="590" spans="1:8" ht="18.75" customHeight="1" thickBot="1">
      <c r="A590" s="57" t="s">
        <v>1535</v>
      </c>
      <c r="B590" s="57" t="s">
        <v>10</v>
      </c>
      <c r="C590" s="57" t="s">
        <v>18024</v>
      </c>
      <c r="D590" s="57" t="s">
        <v>13314</v>
      </c>
      <c r="E590" s="57" t="s">
        <v>18023</v>
      </c>
      <c r="F590" s="57" t="s">
        <v>14761</v>
      </c>
      <c r="G590" s="57" t="s">
        <v>626</v>
      </c>
      <c r="H590" s="57" t="s">
        <v>13166</v>
      </c>
    </row>
    <row r="591" spans="1:8" ht="18.75" customHeight="1" thickBot="1">
      <c r="A591" s="57" t="s">
        <v>18022</v>
      </c>
      <c r="B591" s="57" t="s">
        <v>10</v>
      </c>
      <c r="C591" s="57" t="s">
        <v>18021</v>
      </c>
      <c r="D591" s="57" t="s">
        <v>13616</v>
      </c>
      <c r="E591" s="57" t="s">
        <v>18020</v>
      </c>
      <c r="F591" s="57" t="s">
        <v>13167</v>
      </c>
      <c r="G591" s="57" t="s">
        <v>298</v>
      </c>
      <c r="H591" s="57" t="s">
        <v>13166</v>
      </c>
    </row>
    <row r="592" spans="1:8" ht="18.75" customHeight="1" thickBot="1">
      <c r="A592" s="57" t="s">
        <v>3773</v>
      </c>
      <c r="B592" s="57" t="s">
        <v>10</v>
      </c>
      <c r="C592" s="57" t="s">
        <v>18019</v>
      </c>
      <c r="D592" s="57" t="s">
        <v>14279</v>
      </c>
      <c r="E592" s="57" t="s">
        <v>18018</v>
      </c>
      <c r="F592" s="57" t="s">
        <v>6185</v>
      </c>
      <c r="G592" s="57" t="s">
        <v>1216</v>
      </c>
      <c r="H592" s="57" t="s">
        <v>13186</v>
      </c>
    </row>
    <row r="593" spans="1:8" ht="18.75" customHeight="1" thickBot="1">
      <c r="A593" s="57" t="s">
        <v>18017</v>
      </c>
      <c r="B593" s="57" t="s">
        <v>10</v>
      </c>
      <c r="C593" s="57" t="s">
        <v>18016</v>
      </c>
      <c r="D593" s="57" t="s">
        <v>18015</v>
      </c>
      <c r="E593" s="57" t="s">
        <v>18014</v>
      </c>
      <c r="F593" s="57" t="s">
        <v>18013</v>
      </c>
      <c r="G593" s="57" t="s">
        <v>13495</v>
      </c>
      <c r="H593" s="57" t="s">
        <v>13522</v>
      </c>
    </row>
    <row r="594" spans="1:8" ht="18.75" customHeight="1" thickBot="1">
      <c r="A594" s="57" t="s">
        <v>18012</v>
      </c>
      <c r="B594" s="57" t="s">
        <v>10</v>
      </c>
      <c r="C594" s="57" t="s">
        <v>18011</v>
      </c>
      <c r="D594" s="57" t="s">
        <v>14244</v>
      </c>
      <c r="E594" s="57" t="s">
        <v>18010</v>
      </c>
      <c r="F594" s="57" t="s">
        <v>18009</v>
      </c>
      <c r="G594" s="57" t="s">
        <v>13495</v>
      </c>
      <c r="H594" s="57" t="s">
        <v>13494</v>
      </c>
    </row>
    <row r="595" spans="1:8" ht="18.75" customHeight="1" thickBot="1">
      <c r="A595" s="57" t="s">
        <v>18008</v>
      </c>
      <c r="B595" s="57" t="s">
        <v>10</v>
      </c>
      <c r="C595" s="57" t="s">
        <v>18007</v>
      </c>
      <c r="D595" s="57" t="s">
        <v>13612</v>
      </c>
      <c r="E595" s="57" t="s">
        <v>18006</v>
      </c>
      <c r="F595" s="57" t="s">
        <v>13523</v>
      </c>
      <c r="G595" s="57" t="s">
        <v>13495</v>
      </c>
      <c r="H595" s="57" t="s">
        <v>13522</v>
      </c>
    </row>
    <row r="596" spans="1:8" ht="18.75" customHeight="1" thickBot="1">
      <c r="A596" s="57" t="s">
        <v>545</v>
      </c>
      <c r="B596" s="57" t="s">
        <v>10</v>
      </c>
      <c r="C596" s="57" t="s">
        <v>18005</v>
      </c>
      <c r="D596" s="57" t="s">
        <v>18004</v>
      </c>
      <c r="E596" s="57" t="s">
        <v>18003</v>
      </c>
      <c r="F596" s="57" t="s">
        <v>14761</v>
      </c>
      <c r="G596" s="57" t="s">
        <v>39</v>
      </c>
      <c r="H596" s="57" t="s">
        <v>13166</v>
      </c>
    </row>
    <row r="597" spans="1:8" ht="18.75" customHeight="1" thickBot="1">
      <c r="A597" s="57" t="s">
        <v>1167</v>
      </c>
      <c r="B597" s="57" t="s">
        <v>10</v>
      </c>
      <c r="C597" s="57" t="s">
        <v>14560</v>
      </c>
      <c r="D597" s="57" t="s">
        <v>18002</v>
      </c>
      <c r="E597" s="57" t="s">
        <v>18001</v>
      </c>
      <c r="F597" s="57" t="s">
        <v>13167</v>
      </c>
      <c r="G597" s="57" t="s">
        <v>108</v>
      </c>
      <c r="H597" s="57" t="s">
        <v>13166</v>
      </c>
    </row>
    <row r="598" spans="1:8" ht="18.75" customHeight="1" thickBot="1">
      <c r="A598" s="57" t="s">
        <v>18000</v>
      </c>
      <c r="B598" s="57" t="s">
        <v>10</v>
      </c>
      <c r="C598" s="57" t="s">
        <v>17340</v>
      </c>
      <c r="D598" s="57" t="s">
        <v>17999</v>
      </c>
      <c r="E598" s="57" t="s">
        <v>17998</v>
      </c>
      <c r="F598" s="57" t="s">
        <v>14715</v>
      </c>
      <c r="G598" s="57" t="s">
        <v>13646</v>
      </c>
      <c r="H598" s="57" t="s">
        <v>13912</v>
      </c>
    </row>
    <row r="599" spans="1:8" ht="18.75" customHeight="1" thickBot="1">
      <c r="A599" s="57" t="s">
        <v>17997</v>
      </c>
      <c r="B599" s="57" t="s">
        <v>10</v>
      </c>
      <c r="C599" s="57" t="s">
        <v>17996</v>
      </c>
      <c r="D599" s="57" t="s">
        <v>14273</v>
      </c>
      <c r="E599" s="57" t="s">
        <v>17995</v>
      </c>
      <c r="F599" s="57" t="s">
        <v>6185</v>
      </c>
      <c r="G599" s="57" t="s">
        <v>131</v>
      </c>
      <c r="H599" s="57" t="s">
        <v>13186</v>
      </c>
    </row>
    <row r="600" spans="1:8" ht="18.75" customHeight="1" thickBot="1">
      <c r="A600" s="57" t="s">
        <v>17994</v>
      </c>
      <c r="B600" s="57" t="s">
        <v>10</v>
      </c>
      <c r="C600" s="57" t="s">
        <v>17993</v>
      </c>
      <c r="D600" s="57" t="s">
        <v>17424</v>
      </c>
      <c r="E600" s="57" t="s">
        <v>17992</v>
      </c>
      <c r="F600" s="57" t="s">
        <v>13201</v>
      </c>
      <c r="G600" s="57" t="s">
        <v>1678</v>
      </c>
      <c r="H600" s="57" t="s">
        <v>13200</v>
      </c>
    </row>
    <row r="601" spans="1:8" ht="18.75" customHeight="1" thickBot="1">
      <c r="A601" s="57" t="s">
        <v>133</v>
      </c>
      <c r="B601" s="57" t="s">
        <v>10</v>
      </c>
      <c r="C601" s="57" t="s">
        <v>16962</v>
      </c>
      <c r="D601" s="57" t="s">
        <v>16933</v>
      </c>
      <c r="E601" s="57" t="s">
        <v>17991</v>
      </c>
      <c r="F601" s="57" t="s">
        <v>14761</v>
      </c>
      <c r="G601" s="57" t="s">
        <v>131</v>
      </c>
      <c r="H601" s="57" t="s">
        <v>13166</v>
      </c>
    </row>
    <row r="602" spans="1:8" ht="18.75" customHeight="1" thickBot="1">
      <c r="A602" s="57" t="s">
        <v>17990</v>
      </c>
      <c r="B602" s="57" t="s">
        <v>10</v>
      </c>
      <c r="C602" s="57" t="s">
        <v>17989</v>
      </c>
      <c r="D602" s="57" t="s">
        <v>17988</v>
      </c>
      <c r="E602" s="57" t="s">
        <v>17987</v>
      </c>
      <c r="F602" s="57" t="s">
        <v>13181</v>
      </c>
      <c r="G602" s="57" t="s">
        <v>131</v>
      </c>
      <c r="H602" s="57" t="s">
        <v>13180</v>
      </c>
    </row>
    <row r="603" spans="1:8" ht="18.75" customHeight="1" thickBot="1">
      <c r="A603" s="57" t="s">
        <v>727</v>
      </c>
      <c r="B603" s="57" t="s">
        <v>10</v>
      </c>
      <c r="C603" s="57" t="s">
        <v>14396</v>
      </c>
      <c r="D603" s="57" t="s">
        <v>17986</v>
      </c>
      <c r="E603" s="57" t="s">
        <v>17985</v>
      </c>
      <c r="F603" s="57" t="s">
        <v>17984</v>
      </c>
      <c r="G603" s="57" t="s">
        <v>161</v>
      </c>
      <c r="H603" s="57" t="s">
        <v>13166</v>
      </c>
    </row>
    <row r="604" spans="1:8" ht="18.75" customHeight="1" thickBot="1">
      <c r="A604" s="57" t="s">
        <v>17983</v>
      </c>
      <c r="B604" s="57" t="s">
        <v>10</v>
      </c>
      <c r="C604" s="57" t="s">
        <v>14979</v>
      </c>
      <c r="D604" s="57" t="s">
        <v>15363</v>
      </c>
      <c r="E604" s="57" t="s">
        <v>17982</v>
      </c>
      <c r="F604" s="57" t="s">
        <v>6185</v>
      </c>
      <c r="G604" s="57" t="s">
        <v>131</v>
      </c>
      <c r="H604" s="57" t="s">
        <v>13186</v>
      </c>
    </row>
    <row r="605" spans="1:8" ht="18.75" customHeight="1" thickBot="1">
      <c r="A605" s="57" t="s">
        <v>2523</v>
      </c>
      <c r="B605" s="57" t="s">
        <v>10</v>
      </c>
      <c r="C605" s="57" t="s">
        <v>17981</v>
      </c>
      <c r="D605" s="57" t="s">
        <v>17980</v>
      </c>
      <c r="E605" s="57" t="s">
        <v>5717</v>
      </c>
      <c r="F605" s="57" t="s">
        <v>13292</v>
      </c>
      <c r="G605" s="57" t="s">
        <v>131</v>
      </c>
      <c r="H605" s="57" t="s">
        <v>13291</v>
      </c>
    </row>
    <row r="606" spans="1:8" ht="18.75" customHeight="1" thickBot="1">
      <c r="A606" s="57" t="s">
        <v>17979</v>
      </c>
      <c r="B606" s="57" t="s">
        <v>10</v>
      </c>
      <c r="C606" s="57" t="s">
        <v>17978</v>
      </c>
      <c r="D606" s="57" t="s">
        <v>17977</v>
      </c>
      <c r="E606" s="57" t="s">
        <v>17976</v>
      </c>
      <c r="F606" s="57" t="s">
        <v>17975</v>
      </c>
      <c r="G606" s="57" t="s">
        <v>388</v>
      </c>
      <c r="H606" s="57" t="s">
        <v>13291</v>
      </c>
    </row>
    <row r="607" spans="1:8" ht="18.75" customHeight="1" thickBot="1">
      <c r="A607" s="57" t="s">
        <v>1830</v>
      </c>
      <c r="B607" s="57" t="s">
        <v>10</v>
      </c>
      <c r="C607" s="57" t="s">
        <v>17974</v>
      </c>
      <c r="D607" s="57" t="s">
        <v>13967</v>
      </c>
      <c r="E607" s="57" t="s">
        <v>17973</v>
      </c>
      <c r="F607" s="57" t="s">
        <v>13167</v>
      </c>
      <c r="G607" s="57" t="s">
        <v>561</v>
      </c>
      <c r="H607" s="57" t="s">
        <v>13166</v>
      </c>
    </row>
    <row r="608" spans="1:8" ht="18.75" customHeight="1" thickBot="1">
      <c r="A608" s="57" t="s">
        <v>17972</v>
      </c>
      <c r="B608" s="57" t="s">
        <v>10</v>
      </c>
      <c r="C608" s="57" t="s">
        <v>13383</v>
      </c>
      <c r="D608" s="57" t="s">
        <v>13612</v>
      </c>
      <c r="E608" s="57" t="s">
        <v>17971</v>
      </c>
      <c r="F608" s="57" t="s">
        <v>17613</v>
      </c>
      <c r="G608" s="57" t="s">
        <v>13495</v>
      </c>
      <c r="H608" s="57" t="s">
        <v>15170</v>
      </c>
    </row>
    <row r="609" spans="1:8" ht="18.75" customHeight="1" thickBot="1">
      <c r="A609" s="57" t="s">
        <v>17970</v>
      </c>
      <c r="B609" s="57" t="s">
        <v>10</v>
      </c>
      <c r="C609" s="57" t="s">
        <v>17969</v>
      </c>
      <c r="D609" s="57" t="s">
        <v>13443</v>
      </c>
      <c r="E609" s="57" t="s">
        <v>17968</v>
      </c>
      <c r="F609" s="57" t="s">
        <v>13523</v>
      </c>
      <c r="G609" s="57" t="s">
        <v>13646</v>
      </c>
      <c r="H609" s="57" t="s">
        <v>13522</v>
      </c>
    </row>
    <row r="610" spans="1:8" ht="18.75" customHeight="1" thickBot="1">
      <c r="A610" s="57" t="s">
        <v>17967</v>
      </c>
      <c r="B610" s="57" t="s">
        <v>10</v>
      </c>
      <c r="C610" s="57" t="s">
        <v>17966</v>
      </c>
      <c r="D610" s="57" t="s">
        <v>17965</v>
      </c>
      <c r="E610" s="57" t="s">
        <v>17964</v>
      </c>
      <c r="F610" s="57" t="s">
        <v>13201</v>
      </c>
      <c r="G610" s="57" t="s">
        <v>1678</v>
      </c>
      <c r="H610" s="57" t="s">
        <v>13200</v>
      </c>
    </row>
    <row r="611" spans="1:8" ht="18.75" customHeight="1" thickBot="1">
      <c r="A611" s="57" t="s">
        <v>17963</v>
      </c>
      <c r="B611" s="57" t="s">
        <v>10</v>
      </c>
      <c r="C611" s="57" t="s">
        <v>13469</v>
      </c>
      <c r="D611" s="57" t="s">
        <v>14713</v>
      </c>
      <c r="E611" s="57" t="s">
        <v>17962</v>
      </c>
      <c r="F611" s="57" t="s">
        <v>15171</v>
      </c>
      <c r="G611" s="57" t="s">
        <v>13215</v>
      </c>
      <c r="H611" s="57" t="s">
        <v>13327</v>
      </c>
    </row>
    <row r="612" spans="1:8" ht="18.75" customHeight="1" thickBot="1">
      <c r="A612" s="57" t="s">
        <v>2152</v>
      </c>
      <c r="B612" s="57" t="s">
        <v>10</v>
      </c>
      <c r="C612" s="57" t="s">
        <v>17961</v>
      </c>
      <c r="D612" s="57" t="s">
        <v>17960</v>
      </c>
      <c r="E612" s="57" t="s">
        <v>17959</v>
      </c>
      <c r="F612" s="57" t="s">
        <v>14197</v>
      </c>
      <c r="G612" s="57" t="s">
        <v>1216</v>
      </c>
      <c r="H612" s="57" t="s">
        <v>13186</v>
      </c>
    </row>
    <row r="613" spans="1:8" ht="18.75" customHeight="1" thickBot="1">
      <c r="A613" s="57" t="s">
        <v>17958</v>
      </c>
      <c r="B613" s="57" t="s">
        <v>10</v>
      </c>
      <c r="C613" s="57" t="s">
        <v>17957</v>
      </c>
      <c r="D613" s="57" t="s">
        <v>13805</v>
      </c>
      <c r="E613" s="57" t="s">
        <v>17956</v>
      </c>
      <c r="F613" s="57" t="s">
        <v>13939</v>
      </c>
      <c r="G613" s="57" t="s">
        <v>13495</v>
      </c>
      <c r="H613" s="57" t="s">
        <v>13160</v>
      </c>
    </row>
    <row r="614" spans="1:8" ht="18.75" customHeight="1" thickBot="1">
      <c r="A614" s="57" t="s">
        <v>514</v>
      </c>
      <c r="B614" s="57" t="s">
        <v>10</v>
      </c>
      <c r="C614" s="57" t="s">
        <v>17955</v>
      </c>
      <c r="D614" s="57" t="s">
        <v>13542</v>
      </c>
      <c r="E614" s="57" t="s">
        <v>17954</v>
      </c>
      <c r="F614" s="57" t="s">
        <v>6185</v>
      </c>
      <c r="G614" s="57" t="s">
        <v>512</v>
      </c>
      <c r="H614" s="57" t="s">
        <v>13186</v>
      </c>
    </row>
    <row r="615" spans="1:8" ht="18.75" customHeight="1" thickBot="1">
      <c r="A615" s="57" t="s">
        <v>3670</v>
      </c>
      <c r="B615" s="57" t="s">
        <v>10</v>
      </c>
      <c r="C615" s="57" t="s">
        <v>15503</v>
      </c>
      <c r="D615" s="57" t="s">
        <v>13542</v>
      </c>
      <c r="E615" s="57" t="s">
        <v>17953</v>
      </c>
      <c r="F615" s="57" t="s">
        <v>13167</v>
      </c>
      <c r="G615" s="57" t="s">
        <v>620</v>
      </c>
      <c r="H615" s="57" t="s">
        <v>13166</v>
      </c>
    </row>
    <row r="616" spans="1:8" ht="18.75" customHeight="1" thickBot="1">
      <c r="A616" s="57" t="s">
        <v>17952</v>
      </c>
      <c r="B616" s="57" t="s">
        <v>10</v>
      </c>
      <c r="C616" s="57" t="s">
        <v>17951</v>
      </c>
      <c r="D616" s="57" t="s">
        <v>17950</v>
      </c>
      <c r="E616" s="57" t="s">
        <v>17949</v>
      </c>
      <c r="F616" s="57" t="s">
        <v>14521</v>
      </c>
      <c r="G616" s="57" t="s">
        <v>13646</v>
      </c>
      <c r="H616" s="57" t="s">
        <v>13912</v>
      </c>
    </row>
    <row r="617" spans="1:8" ht="18.75" customHeight="1" thickBot="1">
      <c r="A617" s="57" t="s">
        <v>678</v>
      </c>
      <c r="B617" s="57" t="s">
        <v>10</v>
      </c>
      <c r="C617" s="57" t="s">
        <v>17948</v>
      </c>
      <c r="D617" s="57" t="s">
        <v>17947</v>
      </c>
      <c r="E617" s="57" t="s">
        <v>17946</v>
      </c>
      <c r="F617" s="57" t="s">
        <v>13765</v>
      </c>
      <c r="G617" s="57" t="s">
        <v>13646</v>
      </c>
      <c r="H617" s="57" t="s">
        <v>13522</v>
      </c>
    </row>
    <row r="618" spans="1:8" ht="18.75" customHeight="1" thickBot="1">
      <c r="A618" s="57" t="s">
        <v>17945</v>
      </c>
      <c r="B618" s="57" t="s">
        <v>10</v>
      </c>
      <c r="C618" s="57" t="s">
        <v>17944</v>
      </c>
      <c r="D618" s="57" t="s">
        <v>17943</v>
      </c>
      <c r="E618" s="57" t="s">
        <v>17942</v>
      </c>
      <c r="F618" s="57" t="s">
        <v>6185</v>
      </c>
      <c r="G618" s="57" t="s">
        <v>572</v>
      </c>
      <c r="H618" s="57" t="s">
        <v>13186</v>
      </c>
    </row>
    <row r="619" spans="1:8" ht="18.75" customHeight="1" thickBot="1">
      <c r="A619" s="57" t="s">
        <v>4985</v>
      </c>
      <c r="B619" s="57" t="s">
        <v>10</v>
      </c>
      <c r="C619" s="57" t="s">
        <v>17941</v>
      </c>
      <c r="D619" s="57" t="s">
        <v>14285</v>
      </c>
      <c r="E619" s="57" t="s">
        <v>17940</v>
      </c>
      <c r="F619" s="57" t="s">
        <v>6185</v>
      </c>
      <c r="G619" s="57" t="s">
        <v>214</v>
      </c>
      <c r="H619" s="57" t="s">
        <v>13186</v>
      </c>
    </row>
    <row r="620" spans="1:8" ht="18.75" customHeight="1" thickBot="1">
      <c r="A620" s="57" t="s">
        <v>17939</v>
      </c>
      <c r="B620" s="57" t="s">
        <v>10</v>
      </c>
      <c r="C620" s="57" t="s">
        <v>17938</v>
      </c>
      <c r="D620" s="57" t="s">
        <v>17937</v>
      </c>
      <c r="E620" s="57" t="s">
        <v>17936</v>
      </c>
      <c r="F620" s="57" t="s">
        <v>6553</v>
      </c>
      <c r="G620" s="57" t="s">
        <v>131</v>
      </c>
      <c r="H620" s="57" t="s">
        <v>13186</v>
      </c>
    </row>
    <row r="621" spans="1:8" ht="18.75" customHeight="1" thickBot="1">
      <c r="A621" s="57" t="s">
        <v>2033</v>
      </c>
      <c r="B621" s="57" t="s">
        <v>10</v>
      </c>
      <c r="C621" s="57" t="s">
        <v>16360</v>
      </c>
      <c r="D621" s="57" t="s">
        <v>13563</v>
      </c>
      <c r="E621" s="57" t="s">
        <v>17935</v>
      </c>
      <c r="F621" s="57" t="s">
        <v>13167</v>
      </c>
      <c r="G621" s="57" t="s">
        <v>131</v>
      </c>
      <c r="H621" s="57" t="s">
        <v>13166</v>
      </c>
    </row>
    <row r="622" spans="1:8" ht="18.75" customHeight="1" thickBot="1">
      <c r="A622" s="57" t="s">
        <v>2463</v>
      </c>
      <c r="B622" s="57" t="s">
        <v>10</v>
      </c>
      <c r="C622" s="57" t="s">
        <v>17934</v>
      </c>
      <c r="D622" s="57" t="s">
        <v>17549</v>
      </c>
      <c r="E622" s="57" t="s">
        <v>17933</v>
      </c>
      <c r="F622" s="57" t="s">
        <v>13221</v>
      </c>
      <c r="G622" s="57" t="s">
        <v>1651</v>
      </c>
      <c r="H622" s="57" t="s">
        <v>13166</v>
      </c>
    </row>
    <row r="623" spans="1:8" ht="18.75" customHeight="1" thickBot="1">
      <c r="A623" s="57" t="s">
        <v>3069</v>
      </c>
      <c r="B623" s="57" t="s">
        <v>10</v>
      </c>
      <c r="C623" s="57" t="s">
        <v>17932</v>
      </c>
      <c r="D623" s="57" t="s">
        <v>13408</v>
      </c>
      <c r="E623" s="57" t="s">
        <v>17931</v>
      </c>
      <c r="F623" s="57" t="s">
        <v>13167</v>
      </c>
      <c r="G623" s="57" t="s">
        <v>292</v>
      </c>
      <c r="H623" s="57" t="s">
        <v>13166</v>
      </c>
    </row>
    <row r="624" spans="1:8" ht="18.75" customHeight="1" thickBot="1">
      <c r="A624" s="57" t="s">
        <v>712</v>
      </c>
      <c r="B624" s="57" t="s">
        <v>10</v>
      </c>
      <c r="C624" s="57" t="s">
        <v>17930</v>
      </c>
      <c r="D624" s="57" t="s">
        <v>14078</v>
      </c>
      <c r="E624" s="57" t="s">
        <v>17929</v>
      </c>
      <c r="F624" s="57" t="s">
        <v>13167</v>
      </c>
      <c r="G624" s="57" t="s">
        <v>275</v>
      </c>
      <c r="H624" s="57" t="s">
        <v>13166</v>
      </c>
    </row>
    <row r="625" spans="1:8" ht="18.75" customHeight="1" thickBot="1">
      <c r="A625" s="57" t="s">
        <v>2814</v>
      </c>
      <c r="B625" s="57" t="s">
        <v>10</v>
      </c>
      <c r="C625" s="57" t="s">
        <v>17928</v>
      </c>
      <c r="D625" s="57" t="s">
        <v>13289</v>
      </c>
      <c r="E625" s="57" t="s">
        <v>17927</v>
      </c>
      <c r="F625" s="57" t="s">
        <v>13167</v>
      </c>
      <c r="G625" s="57" t="s">
        <v>599</v>
      </c>
      <c r="H625" s="57" t="s">
        <v>13166</v>
      </c>
    </row>
    <row r="626" spans="1:8" ht="18.75" customHeight="1" thickBot="1">
      <c r="A626" s="57" t="s">
        <v>3166</v>
      </c>
      <c r="B626" s="57" t="s">
        <v>10</v>
      </c>
      <c r="C626" s="57" t="s">
        <v>17922</v>
      </c>
      <c r="D626" s="57" t="s">
        <v>13967</v>
      </c>
      <c r="E626" s="57" t="s">
        <v>6314</v>
      </c>
      <c r="F626" s="57" t="s">
        <v>14028</v>
      </c>
      <c r="G626" s="57" t="s">
        <v>3164</v>
      </c>
      <c r="H626" s="57" t="s">
        <v>13291</v>
      </c>
    </row>
    <row r="627" spans="1:8" ht="18.75" customHeight="1" thickBot="1">
      <c r="A627" s="57" t="s">
        <v>17926</v>
      </c>
      <c r="B627" s="57" t="s">
        <v>10</v>
      </c>
      <c r="C627" s="57" t="s">
        <v>13461</v>
      </c>
      <c r="D627" s="57" t="s">
        <v>17925</v>
      </c>
      <c r="E627" s="57" t="s">
        <v>17924</v>
      </c>
      <c r="F627" s="57" t="s">
        <v>13181</v>
      </c>
      <c r="G627" s="57" t="s">
        <v>1063</v>
      </c>
      <c r="H627" s="57" t="s">
        <v>13180</v>
      </c>
    </row>
    <row r="628" spans="1:8" ht="18.75" customHeight="1" thickBot="1">
      <c r="A628" s="57" t="s">
        <v>17923</v>
      </c>
      <c r="B628" s="57" t="s">
        <v>10</v>
      </c>
      <c r="C628" s="57" t="s">
        <v>17922</v>
      </c>
      <c r="D628" s="57" t="s">
        <v>15685</v>
      </c>
      <c r="E628" s="57" t="s">
        <v>17921</v>
      </c>
      <c r="F628" s="57" t="s">
        <v>17920</v>
      </c>
      <c r="G628" s="57" t="s">
        <v>13495</v>
      </c>
      <c r="H628" s="57" t="s">
        <v>13751</v>
      </c>
    </row>
    <row r="629" spans="1:8" ht="18.75" customHeight="1" thickBot="1">
      <c r="A629" s="57" t="s">
        <v>17919</v>
      </c>
      <c r="B629" s="57" t="s">
        <v>10</v>
      </c>
      <c r="C629" s="57" t="s">
        <v>13633</v>
      </c>
      <c r="D629" s="57" t="s">
        <v>13612</v>
      </c>
      <c r="E629" s="57" t="s">
        <v>17918</v>
      </c>
      <c r="F629" s="57" t="s">
        <v>17917</v>
      </c>
      <c r="G629" s="57" t="s">
        <v>13495</v>
      </c>
      <c r="H629" s="57" t="s">
        <v>13522</v>
      </c>
    </row>
    <row r="630" spans="1:8" ht="18.75" customHeight="1" thickBot="1">
      <c r="A630" s="57" t="s">
        <v>17916</v>
      </c>
      <c r="B630" s="57" t="s">
        <v>10</v>
      </c>
      <c r="C630" s="57" t="s">
        <v>17666</v>
      </c>
      <c r="D630" s="57" t="s">
        <v>17915</v>
      </c>
      <c r="E630" s="57" t="s">
        <v>17914</v>
      </c>
      <c r="F630" s="57" t="s">
        <v>15423</v>
      </c>
      <c r="G630" s="57" t="s">
        <v>13495</v>
      </c>
      <c r="H630" s="57" t="s">
        <v>13522</v>
      </c>
    </row>
    <row r="631" spans="1:8" ht="18.75" customHeight="1" thickBot="1">
      <c r="A631" s="57" t="s">
        <v>2638</v>
      </c>
      <c r="B631" s="57" t="s">
        <v>10</v>
      </c>
      <c r="C631" s="57" t="s">
        <v>17913</v>
      </c>
      <c r="D631" s="57" t="s">
        <v>13418</v>
      </c>
      <c r="E631" s="57" t="s">
        <v>17912</v>
      </c>
      <c r="F631" s="57" t="s">
        <v>6185</v>
      </c>
      <c r="G631" s="57" t="s">
        <v>2636</v>
      </c>
      <c r="H631" s="57" t="s">
        <v>13186</v>
      </c>
    </row>
    <row r="632" spans="1:8" ht="18.75" customHeight="1" thickBot="1">
      <c r="A632" s="57" t="s">
        <v>17911</v>
      </c>
      <c r="B632" s="57" t="s">
        <v>10</v>
      </c>
      <c r="C632" s="57" t="s">
        <v>17910</v>
      </c>
      <c r="D632" s="57" t="s">
        <v>14449</v>
      </c>
      <c r="E632" s="57" t="s">
        <v>17909</v>
      </c>
      <c r="F632" s="57" t="s">
        <v>16000</v>
      </c>
      <c r="G632" s="57" t="s">
        <v>1205</v>
      </c>
      <c r="H632" s="57" t="s">
        <v>13291</v>
      </c>
    </row>
    <row r="633" spans="1:8" ht="18.75" customHeight="1" thickBot="1">
      <c r="A633" s="57" t="s">
        <v>17908</v>
      </c>
      <c r="B633" s="57" t="s">
        <v>10</v>
      </c>
      <c r="C633" s="57" t="s">
        <v>17907</v>
      </c>
      <c r="D633" s="57" t="s">
        <v>13422</v>
      </c>
      <c r="E633" s="57" t="s">
        <v>17906</v>
      </c>
      <c r="F633" s="57" t="s">
        <v>13201</v>
      </c>
      <c r="G633" s="57" t="s">
        <v>1678</v>
      </c>
      <c r="H633" s="57" t="s">
        <v>13200</v>
      </c>
    </row>
    <row r="634" spans="1:8" ht="18.75" customHeight="1" thickBot="1">
      <c r="A634" s="57" t="s">
        <v>4443</v>
      </c>
      <c r="B634" s="57" t="s">
        <v>10</v>
      </c>
      <c r="C634" s="57" t="s">
        <v>13317</v>
      </c>
      <c r="D634" s="57" t="s">
        <v>14854</v>
      </c>
      <c r="E634" s="57" t="s">
        <v>17905</v>
      </c>
      <c r="F634" s="57" t="s">
        <v>6185</v>
      </c>
      <c r="G634" s="57" t="s">
        <v>32</v>
      </c>
      <c r="H634" s="57" t="s">
        <v>13186</v>
      </c>
    </row>
    <row r="635" spans="1:8" ht="18.75" customHeight="1" thickBot="1">
      <c r="A635" s="57" t="s">
        <v>17904</v>
      </c>
      <c r="B635" s="57" t="s">
        <v>10</v>
      </c>
      <c r="C635" s="57" t="s">
        <v>17903</v>
      </c>
      <c r="D635" s="57" t="s">
        <v>13404</v>
      </c>
      <c r="E635" s="57" t="s">
        <v>17902</v>
      </c>
      <c r="F635" s="57" t="s">
        <v>13201</v>
      </c>
      <c r="G635" s="57" t="s">
        <v>388</v>
      </c>
      <c r="H635" s="57" t="s">
        <v>13200</v>
      </c>
    </row>
    <row r="636" spans="1:8" ht="18.75" customHeight="1" thickBot="1">
      <c r="A636" s="57" t="s">
        <v>17901</v>
      </c>
      <c r="B636" s="57" t="s">
        <v>10</v>
      </c>
      <c r="C636" s="57" t="s">
        <v>17900</v>
      </c>
      <c r="D636" s="57" t="s">
        <v>13623</v>
      </c>
      <c r="E636" s="57" t="s">
        <v>17899</v>
      </c>
      <c r="F636" s="57" t="s">
        <v>13167</v>
      </c>
      <c r="G636" s="57" t="s">
        <v>15</v>
      </c>
      <c r="H636" s="57" t="s">
        <v>13166</v>
      </c>
    </row>
    <row r="637" spans="1:8" ht="18.75" customHeight="1" thickBot="1">
      <c r="A637" s="57" t="s">
        <v>1315</v>
      </c>
      <c r="B637" s="57" t="s">
        <v>10</v>
      </c>
      <c r="C637" s="57" t="s">
        <v>17898</v>
      </c>
      <c r="D637" s="57" t="s">
        <v>17897</v>
      </c>
      <c r="E637" s="57" t="s">
        <v>17896</v>
      </c>
      <c r="F637" s="57" t="s">
        <v>13167</v>
      </c>
      <c r="G637" s="57" t="s">
        <v>991</v>
      </c>
      <c r="H637" s="57" t="s">
        <v>13166</v>
      </c>
    </row>
    <row r="638" spans="1:8" ht="18.75" customHeight="1" thickBot="1">
      <c r="A638" s="57" t="s">
        <v>17895</v>
      </c>
      <c r="B638" s="57" t="s">
        <v>10</v>
      </c>
      <c r="C638" s="57" t="s">
        <v>17894</v>
      </c>
      <c r="D638" s="57" t="s">
        <v>13294</v>
      </c>
      <c r="E638" s="57" t="s">
        <v>17893</v>
      </c>
      <c r="F638" s="57" t="s">
        <v>6185</v>
      </c>
      <c r="G638" s="57" t="s">
        <v>1228</v>
      </c>
      <c r="H638" s="57" t="s">
        <v>13186</v>
      </c>
    </row>
    <row r="639" spans="1:8" ht="18.75" customHeight="1" thickBot="1">
      <c r="A639" s="57" t="s">
        <v>17892</v>
      </c>
      <c r="B639" s="57" t="s">
        <v>10</v>
      </c>
      <c r="C639" s="57" t="s">
        <v>17891</v>
      </c>
      <c r="D639" s="57" t="s">
        <v>15685</v>
      </c>
      <c r="E639" s="57" t="s">
        <v>17890</v>
      </c>
      <c r="F639" s="57" t="s">
        <v>13201</v>
      </c>
      <c r="G639" s="57" t="s">
        <v>1608</v>
      </c>
      <c r="H639" s="57" t="s">
        <v>13200</v>
      </c>
    </row>
    <row r="640" spans="1:8" ht="18.75" customHeight="1" thickBot="1">
      <c r="A640" s="57" t="s">
        <v>2423</v>
      </c>
      <c r="B640" s="57" t="s">
        <v>10</v>
      </c>
      <c r="C640" s="57" t="s">
        <v>17889</v>
      </c>
      <c r="D640" s="57" t="s">
        <v>14120</v>
      </c>
      <c r="E640" s="57" t="s">
        <v>17888</v>
      </c>
      <c r="F640" s="57" t="s">
        <v>17887</v>
      </c>
      <c r="G640" s="57" t="s">
        <v>991</v>
      </c>
      <c r="H640" s="57" t="s">
        <v>13291</v>
      </c>
    </row>
    <row r="641" spans="1:8" ht="18.75" customHeight="1" thickBot="1">
      <c r="A641" s="57" t="s">
        <v>17886</v>
      </c>
      <c r="B641" s="57" t="s">
        <v>10</v>
      </c>
      <c r="C641" s="57" t="s">
        <v>17885</v>
      </c>
      <c r="D641" s="57" t="s">
        <v>6465</v>
      </c>
      <c r="E641" s="57" t="s">
        <v>17884</v>
      </c>
      <c r="F641" s="57" t="s">
        <v>13201</v>
      </c>
      <c r="G641" s="57" t="s">
        <v>1608</v>
      </c>
      <c r="H641" s="57" t="s">
        <v>13200</v>
      </c>
    </row>
    <row r="642" spans="1:8" ht="18.75" customHeight="1" thickBot="1">
      <c r="A642" s="57" t="s">
        <v>3608</v>
      </c>
      <c r="B642" s="57" t="s">
        <v>10</v>
      </c>
      <c r="C642" s="57" t="s">
        <v>17883</v>
      </c>
      <c r="D642" s="57" t="s">
        <v>14117</v>
      </c>
      <c r="E642" s="57" t="s">
        <v>17882</v>
      </c>
      <c r="F642" s="57" t="s">
        <v>14761</v>
      </c>
      <c r="G642" s="57" t="s">
        <v>400</v>
      </c>
      <c r="H642" s="57" t="s">
        <v>13166</v>
      </c>
    </row>
    <row r="643" spans="1:8" ht="18.75" customHeight="1" thickBot="1">
      <c r="A643" s="57" t="s">
        <v>3408</v>
      </c>
      <c r="B643" s="57" t="s">
        <v>10</v>
      </c>
      <c r="C643" s="57" t="s">
        <v>17881</v>
      </c>
      <c r="D643" s="57" t="s">
        <v>13960</v>
      </c>
      <c r="E643" s="57" t="s">
        <v>17880</v>
      </c>
      <c r="F643" s="57" t="s">
        <v>14761</v>
      </c>
      <c r="G643" s="57" t="s">
        <v>400</v>
      </c>
      <c r="H643" s="57" t="s">
        <v>13166</v>
      </c>
    </row>
    <row r="644" spans="1:8" ht="18.75" customHeight="1" thickBot="1">
      <c r="A644" s="57" t="s">
        <v>4792</v>
      </c>
      <c r="B644" s="57" t="s">
        <v>10</v>
      </c>
      <c r="C644" s="57" t="s">
        <v>13317</v>
      </c>
      <c r="D644" s="57" t="s">
        <v>15616</v>
      </c>
      <c r="E644" s="57" t="s">
        <v>17879</v>
      </c>
      <c r="F644" s="57" t="s">
        <v>6185</v>
      </c>
      <c r="G644" s="57" t="s">
        <v>1033</v>
      </c>
      <c r="H644" s="57" t="s">
        <v>13186</v>
      </c>
    </row>
    <row r="645" spans="1:8" ht="18.75" customHeight="1" thickBot="1">
      <c r="A645" s="57" t="s">
        <v>17878</v>
      </c>
      <c r="B645" s="57" t="s">
        <v>10</v>
      </c>
      <c r="C645" s="57" t="s">
        <v>17877</v>
      </c>
      <c r="D645" s="57" t="s">
        <v>17876</v>
      </c>
      <c r="E645" s="57" t="s">
        <v>17875</v>
      </c>
      <c r="F645" s="57" t="s">
        <v>14338</v>
      </c>
      <c r="G645" s="57" t="s">
        <v>13495</v>
      </c>
      <c r="H645" s="57" t="s">
        <v>13581</v>
      </c>
    </row>
    <row r="646" spans="1:8" ht="18.75" customHeight="1" thickBot="1">
      <c r="A646" s="57" t="s">
        <v>17874</v>
      </c>
      <c r="B646" s="57" t="s">
        <v>10</v>
      </c>
      <c r="C646" s="57" t="s">
        <v>17873</v>
      </c>
      <c r="D646" s="57" t="s">
        <v>15221</v>
      </c>
      <c r="E646" s="57" t="s">
        <v>17872</v>
      </c>
      <c r="F646" s="57" t="s">
        <v>13181</v>
      </c>
      <c r="G646" s="57" t="s">
        <v>1896</v>
      </c>
      <c r="H646" s="57" t="s">
        <v>13180</v>
      </c>
    </row>
    <row r="647" spans="1:8" ht="18.75" customHeight="1" thickBot="1">
      <c r="A647" s="57" t="s">
        <v>17871</v>
      </c>
      <c r="B647" s="57" t="s">
        <v>10</v>
      </c>
      <c r="C647" s="57" t="s">
        <v>17870</v>
      </c>
      <c r="D647" s="57" t="s">
        <v>13933</v>
      </c>
      <c r="E647" s="57" t="s">
        <v>17869</v>
      </c>
      <c r="F647" s="57" t="s">
        <v>13201</v>
      </c>
      <c r="G647" s="57" t="s">
        <v>370</v>
      </c>
      <c r="H647" s="57" t="s">
        <v>13200</v>
      </c>
    </row>
    <row r="648" spans="1:8" ht="18.75" customHeight="1" thickBot="1">
      <c r="A648" s="57" t="s">
        <v>17868</v>
      </c>
      <c r="B648" s="57" t="s">
        <v>10</v>
      </c>
      <c r="C648" s="57" t="s">
        <v>13990</v>
      </c>
      <c r="D648" s="57" t="s">
        <v>14169</v>
      </c>
      <c r="E648" s="57" t="s">
        <v>17867</v>
      </c>
      <c r="F648" s="57" t="s">
        <v>13765</v>
      </c>
      <c r="G648" s="57" t="s">
        <v>13646</v>
      </c>
      <c r="H648" s="57" t="s">
        <v>13522</v>
      </c>
    </row>
    <row r="649" spans="1:8" ht="18.75" customHeight="1" thickBot="1">
      <c r="A649" s="57" t="s">
        <v>1556</v>
      </c>
      <c r="B649" s="57" t="s">
        <v>10</v>
      </c>
      <c r="C649" s="57" t="s">
        <v>17866</v>
      </c>
      <c r="D649" s="57" t="s">
        <v>13506</v>
      </c>
      <c r="E649" s="57" t="s">
        <v>17865</v>
      </c>
      <c r="F649" s="57" t="s">
        <v>6185</v>
      </c>
      <c r="G649" s="57" t="s">
        <v>400</v>
      </c>
      <c r="H649" s="57" t="s">
        <v>13186</v>
      </c>
    </row>
    <row r="650" spans="1:8" ht="18.75" customHeight="1" thickBot="1">
      <c r="A650" s="57" t="s">
        <v>17864</v>
      </c>
      <c r="B650" s="57" t="s">
        <v>10</v>
      </c>
      <c r="C650" s="57" t="s">
        <v>13736</v>
      </c>
      <c r="D650" s="57" t="s">
        <v>13967</v>
      </c>
      <c r="E650" s="57" t="s">
        <v>17863</v>
      </c>
      <c r="F650" s="57" t="s">
        <v>16419</v>
      </c>
      <c r="G650" s="57" t="s">
        <v>13646</v>
      </c>
      <c r="H650" s="57" t="s">
        <v>16418</v>
      </c>
    </row>
    <row r="651" spans="1:8" ht="18.75" customHeight="1" thickBot="1">
      <c r="A651" s="57" t="s">
        <v>17862</v>
      </c>
      <c r="B651" s="57" t="s">
        <v>10</v>
      </c>
      <c r="C651" s="57" t="s">
        <v>17861</v>
      </c>
      <c r="D651" s="57" t="s">
        <v>13815</v>
      </c>
      <c r="E651" s="57" t="s">
        <v>17860</v>
      </c>
      <c r="F651" s="57" t="s">
        <v>15423</v>
      </c>
      <c r="G651" s="57" t="s">
        <v>13646</v>
      </c>
      <c r="H651" s="57" t="s">
        <v>13522</v>
      </c>
    </row>
    <row r="652" spans="1:8" ht="18.75" customHeight="1" thickBot="1">
      <c r="A652" s="57" t="s">
        <v>2976</v>
      </c>
      <c r="B652" s="57" t="s">
        <v>10</v>
      </c>
      <c r="C652" s="57" t="s">
        <v>13634</v>
      </c>
      <c r="D652" s="57" t="s">
        <v>16394</v>
      </c>
      <c r="E652" s="57" t="s">
        <v>17859</v>
      </c>
      <c r="F652" s="57" t="s">
        <v>14761</v>
      </c>
      <c r="G652" s="57" t="s">
        <v>2258</v>
      </c>
      <c r="H652" s="57" t="s">
        <v>13166</v>
      </c>
    </row>
    <row r="653" spans="1:8" ht="18.75" customHeight="1" thickBot="1">
      <c r="A653" s="57" t="s">
        <v>17858</v>
      </c>
      <c r="B653" s="57" t="s">
        <v>10</v>
      </c>
      <c r="C653" s="57" t="s">
        <v>13990</v>
      </c>
      <c r="D653" s="57" t="s">
        <v>14478</v>
      </c>
      <c r="E653" s="57" t="s">
        <v>17857</v>
      </c>
      <c r="F653" s="57" t="s">
        <v>13523</v>
      </c>
      <c r="G653" s="57" t="s">
        <v>13495</v>
      </c>
      <c r="H653" s="57" t="s">
        <v>13522</v>
      </c>
    </row>
    <row r="654" spans="1:8" ht="18.75" customHeight="1" thickBot="1">
      <c r="A654" s="57" t="s">
        <v>17856</v>
      </c>
      <c r="B654" s="57" t="s">
        <v>10</v>
      </c>
      <c r="C654" s="57" t="s">
        <v>17855</v>
      </c>
      <c r="D654" s="57" t="s">
        <v>17854</v>
      </c>
      <c r="E654" s="57" t="s">
        <v>17853</v>
      </c>
      <c r="F654" s="57" t="s">
        <v>13181</v>
      </c>
      <c r="G654" s="57" t="s">
        <v>251</v>
      </c>
      <c r="H654" s="57" t="s">
        <v>13180</v>
      </c>
    </row>
    <row r="655" spans="1:8" ht="18.75" customHeight="1" thickBot="1">
      <c r="A655" s="57" t="s">
        <v>2799</v>
      </c>
      <c r="B655" s="57" t="s">
        <v>10</v>
      </c>
      <c r="C655" s="57" t="s">
        <v>17852</v>
      </c>
      <c r="D655" s="57" t="s">
        <v>15677</v>
      </c>
      <c r="E655" s="57" t="s">
        <v>17851</v>
      </c>
      <c r="F655" s="57" t="s">
        <v>14761</v>
      </c>
      <c r="G655" s="57" t="s">
        <v>298</v>
      </c>
      <c r="H655" s="57" t="s">
        <v>13166</v>
      </c>
    </row>
    <row r="656" spans="1:8" ht="18.75" customHeight="1" thickBot="1">
      <c r="A656" s="57" t="s">
        <v>4571</v>
      </c>
      <c r="B656" s="57" t="s">
        <v>10</v>
      </c>
      <c r="C656" s="57" t="s">
        <v>15936</v>
      </c>
      <c r="D656" s="57" t="s">
        <v>13408</v>
      </c>
      <c r="E656" s="57" t="s">
        <v>17850</v>
      </c>
      <c r="F656" s="57" t="s">
        <v>13167</v>
      </c>
      <c r="G656" s="57" t="s">
        <v>131</v>
      </c>
      <c r="H656" s="57" t="s">
        <v>13166</v>
      </c>
    </row>
    <row r="657" spans="1:8" ht="18.75" customHeight="1" thickBot="1">
      <c r="A657" s="57" t="s">
        <v>17849</v>
      </c>
      <c r="B657" s="57" t="s">
        <v>10</v>
      </c>
      <c r="C657" s="57" t="s">
        <v>17848</v>
      </c>
      <c r="D657" s="57" t="s">
        <v>17847</v>
      </c>
      <c r="E657" s="57" t="s">
        <v>17846</v>
      </c>
      <c r="F657" s="57" t="s">
        <v>13201</v>
      </c>
      <c r="G657" s="57" t="s">
        <v>1678</v>
      </c>
      <c r="H657" s="57" t="s">
        <v>13200</v>
      </c>
    </row>
    <row r="658" spans="1:8" ht="18.75" customHeight="1" thickBot="1">
      <c r="A658" s="57" t="s">
        <v>17845</v>
      </c>
      <c r="B658" s="57" t="s">
        <v>10</v>
      </c>
      <c r="C658" s="57" t="s">
        <v>17844</v>
      </c>
      <c r="D658" s="57" t="s">
        <v>13915</v>
      </c>
      <c r="E658" s="57" t="s">
        <v>17843</v>
      </c>
      <c r="F658" s="57" t="s">
        <v>13664</v>
      </c>
      <c r="G658" s="57" t="s">
        <v>13495</v>
      </c>
      <c r="H658" s="57" t="s">
        <v>13522</v>
      </c>
    </row>
    <row r="659" spans="1:8" ht="18.75" customHeight="1" thickBot="1">
      <c r="A659" s="57" t="s">
        <v>17842</v>
      </c>
      <c r="B659" s="57" t="s">
        <v>10</v>
      </c>
      <c r="C659" s="57" t="s">
        <v>15300</v>
      </c>
      <c r="D659" s="57" t="s">
        <v>13722</v>
      </c>
      <c r="E659" s="57" t="s">
        <v>17841</v>
      </c>
      <c r="F659" s="57" t="s">
        <v>16536</v>
      </c>
      <c r="G659" s="57" t="s">
        <v>13495</v>
      </c>
      <c r="H659" s="57" t="s">
        <v>13522</v>
      </c>
    </row>
    <row r="660" spans="1:8" ht="18.75" customHeight="1" thickBot="1">
      <c r="A660" s="57" t="s">
        <v>17840</v>
      </c>
      <c r="B660" s="57" t="s">
        <v>10</v>
      </c>
      <c r="C660" s="57" t="s">
        <v>15138</v>
      </c>
      <c r="D660" s="57" t="s">
        <v>13616</v>
      </c>
      <c r="E660" s="57" t="s">
        <v>17839</v>
      </c>
      <c r="F660" s="57" t="s">
        <v>13201</v>
      </c>
      <c r="G660" s="57" t="s">
        <v>370</v>
      </c>
      <c r="H660" s="57" t="s">
        <v>13200</v>
      </c>
    </row>
    <row r="661" spans="1:8" ht="18.75" customHeight="1" thickBot="1">
      <c r="A661" s="57" t="s">
        <v>17838</v>
      </c>
      <c r="B661" s="57" t="s">
        <v>10</v>
      </c>
      <c r="C661" s="57" t="s">
        <v>17837</v>
      </c>
      <c r="D661" s="57" t="s">
        <v>13451</v>
      </c>
      <c r="E661" s="57" t="s">
        <v>17836</v>
      </c>
      <c r="F661" s="57" t="s">
        <v>6185</v>
      </c>
      <c r="G661" s="57" t="s">
        <v>2079</v>
      </c>
      <c r="H661" s="57" t="s">
        <v>13186</v>
      </c>
    </row>
    <row r="662" spans="1:8" ht="18.75" customHeight="1" thickBot="1">
      <c r="A662" s="57" t="s">
        <v>3565</v>
      </c>
      <c r="B662" s="57" t="s">
        <v>10</v>
      </c>
      <c r="C662" s="57" t="s">
        <v>17835</v>
      </c>
      <c r="D662" s="57" t="s">
        <v>13616</v>
      </c>
      <c r="E662" s="57" t="s">
        <v>17834</v>
      </c>
      <c r="F662" s="57" t="s">
        <v>6185</v>
      </c>
      <c r="G662" s="57" t="s">
        <v>2855</v>
      </c>
      <c r="H662" s="57" t="s">
        <v>13186</v>
      </c>
    </row>
    <row r="663" spans="1:8" ht="18.75" customHeight="1" thickBot="1">
      <c r="A663" s="57" t="s">
        <v>4721</v>
      </c>
      <c r="B663" s="57" t="s">
        <v>10</v>
      </c>
      <c r="C663" s="57" t="s">
        <v>17833</v>
      </c>
      <c r="D663" s="57" t="s">
        <v>13482</v>
      </c>
      <c r="E663" s="57" t="s">
        <v>17832</v>
      </c>
      <c r="F663" s="57" t="s">
        <v>6185</v>
      </c>
      <c r="G663" s="57" t="s">
        <v>2079</v>
      </c>
      <c r="H663" s="57" t="s">
        <v>13186</v>
      </c>
    </row>
    <row r="664" spans="1:8" ht="18.75" customHeight="1" thickBot="1">
      <c r="A664" s="57" t="s">
        <v>4448</v>
      </c>
      <c r="B664" s="57" t="s">
        <v>10</v>
      </c>
      <c r="C664" s="57" t="s">
        <v>17831</v>
      </c>
      <c r="D664" s="57" t="s">
        <v>14907</v>
      </c>
      <c r="E664" s="57" t="s">
        <v>17830</v>
      </c>
      <c r="F664" s="57" t="s">
        <v>6185</v>
      </c>
      <c r="G664" s="57" t="s">
        <v>82</v>
      </c>
      <c r="H664" s="57" t="s">
        <v>13186</v>
      </c>
    </row>
    <row r="665" spans="1:8" ht="18.75" customHeight="1" thickBot="1">
      <c r="A665" s="57" t="s">
        <v>17829</v>
      </c>
      <c r="B665" s="57" t="s">
        <v>10</v>
      </c>
      <c r="C665" s="57" t="s">
        <v>17828</v>
      </c>
      <c r="D665" s="57" t="s">
        <v>17827</v>
      </c>
      <c r="E665" s="57" t="s">
        <v>17826</v>
      </c>
      <c r="F665" s="57" t="s">
        <v>13201</v>
      </c>
      <c r="G665" s="57" t="s">
        <v>370</v>
      </c>
      <c r="H665" s="57" t="s">
        <v>13200</v>
      </c>
    </row>
    <row r="666" spans="1:8" ht="18.75" customHeight="1" thickBot="1">
      <c r="A666" s="57" t="s">
        <v>17825</v>
      </c>
      <c r="B666" s="57" t="s">
        <v>10</v>
      </c>
      <c r="C666" s="57" t="s">
        <v>14224</v>
      </c>
      <c r="D666" s="57" t="s">
        <v>13196</v>
      </c>
      <c r="E666" s="57" t="s">
        <v>17824</v>
      </c>
      <c r="F666" s="57" t="s">
        <v>17823</v>
      </c>
      <c r="G666" s="57" t="s">
        <v>1205</v>
      </c>
      <c r="H666" s="57" t="s">
        <v>14660</v>
      </c>
    </row>
    <row r="667" spans="1:8" ht="18.75" customHeight="1" thickBot="1">
      <c r="A667" s="57" t="s">
        <v>17822</v>
      </c>
      <c r="B667" s="57" t="s">
        <v>10</v>
      </c>
      <c r="C667" s="57" t="s">
        <v>15686</v>
      </c>
      <c r="D667" s="57" t="s">
        <v>13284</v>
      </c>
      <c r="E667" s="57" t="s">
        <v>17821</v>
      </c>
      <c r="F667" s="57" t="s">
        <v>6185</v>
      </c>
      <c r="G667" s="57" t="s">
        <v>1376</v>
      </c>
      <c r="H667" s="57" t="s">
        <v>13186</v>
      </c>
    </row>
    <row r="668" spans="1:8" ht="18.75" customHeight="1" thickBot="1">
      <c r="A668" s="57" t="s">
        <v>17820</v>
      </c>
      <c r="B668" s="57" t="s">
        <v>10</v>
      </c>
      <c r="C668" s="57" t="s">
        <v>17818</v>
      </c>
      <c r="D668" s="57" t="s">
        <v>13196</v>
      </c>
      <c r="E668" s="57" t="s">
        <v>17819</v>
      </c>
      <c r="F668" s="57" t="s">
        <v>17509</v>
      </c>
      <c r="G668" s="57" t="s">
        <v>370</v>
      </c>
      <c r="H668" s="57" t="s">
        <v>13969</v>
      </c>
    </row>
    <row r="669" spans="1:8" ht="18.75" customHeight="1" thickBot="1">
      <c r="A669" s="57" t="s">
        <v>3080</v>
      </c>
      <c r="B669" s="57" t="s">
        <v>10</v>
      </c>
      <c r="C669" s="57" t="s">
        <v>17818</v>
      </c>
      <c r="D669" s="57" t="s">
        <v>13482</v>
      </c>
      <c r="E669" s="57" t="s">
        <v>5897</v>
      </c>
      <c r="F669" s="57" t="s">
        <v>13292</v>
      </c>
      <c r="G669" s="57" t="s">
        <v>2326</v>
      </c>
      <c r="H669" s="57" t="s">
        <v>13291</v>
      </c>
    </row>
    <row r="670" spans="1:8" ht="18.75" customHeight="1" thickBot="1">
      <c r="A670" s="57" t="s">
        <v>17817</v>
      </c>
      <c r="B670" s="57" t="s">
        <v>13922</v>
      </c>
      <c r="C670" s="57" t="s">
        <v>17816</v>
      </c>
      <c r="D670" s="57" t="s">
        <v>14945</v>
      </c>
      <c r="E670" s="57" t="s">
        <v>17815</v>
      </c>
      <c r="F670" s="57" t="s">
        <v>13201</v>
      </c>
      <c r="G670" s="57" t="s">
        <v>1608</v>
      </c>
      <c r="H670" s="57" t="s">
        <v>13200</v>
      </c>
    </row>
    <row r="671" spans="1:8" ht="18.75" customHeight="1" thickBot="1">
      <c r="A671" s="57" t="s">
        <v>1082</v>
      </c>
      <c r="B671" s="57" t="s">
        <v>10</v>
      </c>
      <c r="C671" s="57" t="s">
        <v>17814</v>
      </c>
      <c r="D671" s="57" t="s">
        <v>13542</v>
      </c>
      <c r="E671" s="57" t="s">
        <v>17813</v>
      </c>
      <c r="F671" s="57" t="s">
        <v>14761</v>
      </c>
      <c r="G671" s="57" t="s">
        <v>465</v>
      </c>
      <c r="H671" s="57" t="s">
        <v>13166</v>
      </c>
    </row>
    <row r="672" spans="1:8" ht="18.75" customHeight="1" thickBot="1">
      <c r="A672" s="57" t="s">
        <v>17812</v>
      </c>
      <c r="B672" s="57" t="s">
        <v>10</v>
      </c>
      <c r="C672" s="57" t="s">
        <v>17811</v>
      </c>
      <c r="D672" s="57" t="s">
        <v>13649</v>
      </c>
      <c r="E672" s="57" t="s">
        <v>17810</v>
      </c>
      <c r="F672" s="57" t="s">
        <v>15171</v>
      </c>
      <c r="G672" s="57" t="s">
        <v>13495</v>
      </c>
      <c r="H672" s="57" t="s">
        <v>15170</v>
      </c>
    </row>
    <row r="673" spans="1:8" ht="18.75" customHeight="1" thickBot="1">
      <c r="A673" s="57" t="s">
        <v>1183</v>
      </c>
      <c r="B673" s="57" t="s">
        <v>10</v>
      </c>
      <c r="C673" s="57" t="s">
        <v>14746</v>
      </c>
      <c r="D673" s="57" t="s">
        <v>17809</v>
      </c>
      <c r="E673" s="57" t="s">
        <v>17808</v>
      </c>
      <c r="F673" s="57" t="s">
        <v>6185</v>
      </c>
      <c r="G673" s="57" t="s">
        <v>114</v>
      </c>
      <c r="H673" s="57" t="s">
        <v>13186</v>
      </c>
    </row>
    <row r="674" spans="1:8" ht="18.75" customHeight="1" thickBot="1">
      <c r="A674" s="57" t="s">
        <v>3710</v>
      </c>
      <c r="B674" s="57" t="s">
        <v>10</v>
      </c>
      <c r="C674" s="57" t="s">
        <v>17807</v>
      </c>
      <c r="D674" s="57" t="s">
        <v>13196</v>
      </c>
      <c r="E674" s="57" t="s">
        <v>17806</v>
      </c>
      <c r="F674" s="57" t="s">
        <v>17602</v>
      </c>
      <c r="G674" s="57" t="s">
        <v>370</v>
      </c>
      <c r="H674" s="57" t="s">
        <v>13742</v>
      </c>
    </row>
    <row r="675" spans="1:8" ht="18.75" customHeight="1" thickBot="1">
      <c r="A675" s="57" t="s">
        <v>17805</v>
      </c>
      <c r="B675" s="57" t="s">
        <v>10</v>
      </c>
      <c r="C675" s="57" t="s">
        <v>17804</v>
      </c>
      <c r="D675" s="57" t="s">
        <v>16825</v>
      </c>
      <c r="E675" s="57" t="s">
        <v>17803</v>
      </c>
      <c r="F675" s="57" t="s">
        <v>16536</v>
      </c>
      <c r="G675" s="57" t="s">
        <v>13495</v>
      </c>
      <c r="H675" s="57" t="s">
        <v>13522</v>
      </c>
    </row>
    <row r="676" spans="1:8" ht="18.75" customHeight="1" thickBot="1">
      <c r="A676" s="57" t="s">
        <v>17802</v>
      </c>
      <c r="B676" s="57" t="s">
        <v>10</v>
      </c>
      <c r="C676" s="57" t="s">
        <v>17801</v>
      </c>
      <c r="D676" s="57" t="s">
        <v>13203</v>
      </c>
      <c r="E676" s="57" t="s">
        <v>17800</v>
      </c>
      <c r="F676" s="57" t="s">
        <v>13201</v>
      </c>
      <c r="G676" s="57" t="s">
        <v>388</v>
      </c>
      <c r="H676" s="57" t="s">
        <v>13200</v>
      </c>
    </row>
    <row r="677" spans="1:8" ht="18.75" customHeight="1" thickBot="1">
      <c r="A677" s="57" t="s">
        <v>186</v>
      </c>
      <c r="B677" s="57" t="s">
        <v>10</v>
      </c>
      <c r="C677" s="57" t="s">
        <v>5194</v>
      </c>
      <c r="D677" s="57" t="s">
        <v>17799</v>
      </c>
      <c r="E677" s="57" t="s">
        <v>17798</v>
      </c>
      <c r="F677" s="57" t="s">
        <v>13167</v>
      </c>
      <c r="G677" s="57" t="s">
        <v>138</v>
      </c>
      <c r="H677" s="57" t="s">
        <v>13166</v>
      </c>
    </row>
    <row r="678" spans="1:8" ht="18.75" customHeight="1" thickBot="1">
      <c r="A678" s="57" t="s">
        <v>17797</v>
      </c>
      <c r="B678" s="57" t="s">
        <v>10</v>
      </c>
      <c r="C678" s="57" t="s">
        <v>13533</v>
      </c>
      <c r="D678" s="57" t="s">
        <v>14134</v>
      </c>
      <c r="E678" s="57" t="s">
        <v>17796</v>
      </c>
      <c r="F678" s="57" t="s">
        <v>6185</v>
      </c>
      <c r="G678" s="57" t="s">
        <v>626</v>
      </c>
      <c r="H678" s="57" t="s">
        <v>13186</v>
      </c>
    </row>
    <row r="679" spans="1:8" ht="18.75" customHeight="1" thickBot="1">
      <c r="A679" s="57" t="s">
        <v>17795</v>
      </c>
      <c r="B679" s="57" t="s">
        <v>10</v>
      </c>
      <c r="C679" s="57" t="s">
        <v>17794</v>
      </c>
      <c r="D679" s="57" t="s">
        <v>17793</v>
      </c>
      <c r="E679" s="57" t="s">
        <v>17792</v>
      </c>
      <c r="F679" s="57" t="s">
        <v>13201</v>
      </c>
      <c r="G679" s="57" t="s">
        <v>388</v>
      </c>
      <c r="H679" s="57" t="s">
        <v>13200</v>
      </c>
    </row>
    <row r="680" spans="1:8" ht="18.75" customHeight="1" thickBot="1">
      <c r="A680" s="57" t="s">
        <v>590</v>
      </c>
      <c r="B680" s="57" t="s">
        <v>10</v>
      </c>
      <c r="C680" s="57" t="s">
        <v>17789</v>
      </c>
      <c r="D680" s="57" t="s">
        <v>17791</v>
      </c>
      <c r="E680" s="57" t="s">
        <v>17790</v>
      </c>
      <c r="F680" s="57" t="s">
        <v>6185</v>
      </c>
      <c r="G680" s="57" t="s">
        <v>196</v>
      </c>
      <c r="H680" s="57" t="s">
        <v>13186</v>
      </c>
    </row>
    <row r="681" spans="1:8" ht="18.75" customHeight="1" thickBot="1">
      <c r="A681" s="57" t="s">
        <v>4870</v>
      </c>
      <c r="B681" s="57" t="s">
        <v>10</v>
      </c>
      <c r="C681" s="57" t="s">
        <v>17789</v>
      </c>
      <c r="D681" s="57" t="s">
        <v>17788</v>
      </c>
      <c r="E681" s="57" t="s">
        <v>17787</v>
      </c>
      <c r="F681" s="57" t="s">
        <v>13167</v>
      </c>
      <c r="G681" s="57" t="s">
        <v>196</v>
      </c>
      <c r="H681" s="57" t="s">
        <v>13166</v>
      </c>
    </row>
    <row r="682" spans="1:8" ht="18.75" customHeight="1" thickBot="1">
      <c r="A682" s="57" t="s">
        <v>17786</v>
      </c>
      <c r="B682" s="57" t="s">
        <v>10</v>
      </c>
      <c r="C682" s="57" t="s">
        <v>13383</v>
      </c>
      <c r="D682" s="57" t="s">
        <v>17785</v>
      </c>
      <c r="E682" s="57" t="s">
        <v>17784</v>
      </c>
      <c r="F682" s="57" t="s">
        <v>13582</v>
      </c>
      <c r="G682" s="57" t="s">
        <v>13495</v>
      </c>
      <c r="H682" s="57" t="s">
        <v>13581</v>
      </c>
    </row>
    <row r="683" spans="1:8" ht="18.75" customHeight="1" thickBot="1">
      <c r="A683" s="57" t="s">
        <v>1591</v>
      </c>
      <c r="B683" s="57" t="s">
        <v>10</v>
      </c>
      <c r="C683" s="57" t="s">
        <v>17783</v>
      </c>
      <c r="D683" s="57" t="s">
        <v>13555</v>
      </c>
      <c r="E683" s="57" t="s">
        <v>5883</v>
      </c>
      <c r="F683" s="57" t="s">
        <v>14373</v>
      </c>
      <c r="G683" s="57" t="s">
        <v>82</v>
      </c>
      <c r="H683" s="57" t="s">
        <v>14372</v>
      </c>
    </row>
    <row r="684" spans="1:8" ht="18.75" customHeight="1" thickBot="1">
      <c r="A684" s="57" t="s">
        <v>17782</v>
      </c>
      <c r="B684" s="57" t="s">
        <v>10</v>
      </c>
      <c r="C684" s="57" t="s">
        <v>17781</v>
      </c>
      <c r="D684" s="57" t="s">
        <v>14982</v>
      </c>
      <c r="E684" s="57" t="s">
        <v>17780</v>
      </c>
      <c r="F684" s="57" t="s">
        <v>14159</v>
      </c>
      <c r="G684" s="57" t="s">
        <v>853</v>
      </c>
      <c r="H684" s="57" t="s">
        <v>13180</v>
      </c>
    </row>
    <row r="685" spans="1:8" ht="18.75" customHeight="1" thickBot="1">
      <c r="A685" s="57" t="s">
        <v>530</v>
      </c>
      <c r="B685" s="57" t="s">
        <v>10</v>
      </c>
      <c r="C685" s="57" t="s">
        <v>17039</v>
      </c>
      <c r="D685" s="57" t="s">
        <v>17779</v>
      </c>
      <c r="E685" s="57" t="s">
        <v>17778</v>
      </c>
      <c r="F685" s="57" t="s">
        <v>6185</v>
      </c>
      <c r="G685" s="57" t="s">
        <v>251</v>
      </c>
      <c r="H685" s="57" t="s">
        <v>13186</v>
      </c>
    </row>
    <row r="686" spans="1:8" ht="18.75" customHeight="1" thickBot="1">
      <c r="A686" s="57" t="s">
        <v>1637</v>
      </c>
      <c r="B686" s="57" t="s">
        <v>10</v>
      </c>
      <c r="C686" s="57" t="s">
        <v>17777</v>
      </c>
      <c r="D686" s="57" t="s">
        <v>13239</v>
      </c>
      <c r="E686" s="57" t="s">
        <v>17776</v>
      </c>
      <c r="F686" s="57" t="s">
        <v>6185</v>
      </c>
      <c r="G686" s="57" t="s">
        <v>853</v>
      </c>
      <c r="H686" s="57" t="s">
        <v>13186</v>
      </c>
    </row>
    <row r="687" spans="1:8" ht="18.75" customHeight="1" thickBot="1">
      <c r="A687" s="57" t="s">
        <v>17775</v>
      </c>
      <c r="B687" s="57" t="s">
        <v>10</v>
      </c>
      <c r="C687" s="57" t="s">
        <v>17774</v>
      </c>
      <c r="D687" s="57" t="s">
        <v>15284</v>
      </c>
      <c r="E687" s="57" t="s">
        <v>17773</v>
      </c>
      <c r="F687" s="57" t="s">
        <v>13181</v>
      </c>
      <c r="G687" s="57" t="s">
        <v>853</v>
      </c>
      <c r="H687" s="57" t="s">
        <v>13180</v>
      </c>
    </row>
    <row r="688" spans="1:8" ht="18.75" customHeight="1" thickBot="1">
      <c r="A688" s="57" t="s">
        <v>17772</v>
      </c>
      <c r="B688" s="57" t="s">
        <v>10</v>
      </c>
      <c r="C688" s="57" t="s">
        <v>17771</v>
      </c>
      <c r="D688" s="57" t="s">
        <v>17770</v>
      </c>
      <c r="E688" s="57" t="s">
        <v>17769</v>
      </c>
      <c r="F688" s="57" t="s">
        <v>6185</v>
      </c>
      <c r="G688" s="57" t="s">
        <v>15</v>
      </c>
      <c r="H688" s="57" t="s">
        <v>13186</v>
      </c>
    </row>
    <row r="689" spans="1:8" ht="18.75" customHeight="1" thickBot="1">
      <c r="A689" s="57" t="s">
        <v>17768</v>
      </c>
      <c r="B689" s="57" t="s">
        <v>10</v>
      </c>
      <c r="C689" s="57" t="s">
        <v>17767</v>
      </c>
      <c r="D689" s="57" t="s">
        <v>17766</v>
      </c>
      <c r="E689" s="57" t="s">
        <v>17765</v>
      </c>
      <c r="F689" s="57" t="s">
        <v>13201</v>
      </c>
      <c r="G689" s="57" t="s">
        <v>1678</v>
      </c>
      <c r="H689" s="57" t="s">
        <v>13200</v>
      </c>
    </row>
    <row r="690" spans="1:8" ht="18.75" customHeight="1" thickBot="1">
      <c r="A690" s="57" t="s">
        <v>2064</v>
      </c>
      <c r="B690" s="57" t="s">
        <v>10</v>
      </c>
      <c r="C690" s="57" t="s">
        <v>17484</v>
      </c>
      <c r="D690" s="57" t="s">
        <v>14078</v>
      </c>
      <c r="E690" s="57" t="s">
        <v>17764</v>
      </c>
      <c r="F690" s="57" t="s">
        <v>13167</v>
      </c>
      <c r="G690" s="57" t="s">
        <v>853</v>
      </c>
      <c r="H690" s="57" t="s">
        <v>13166</v>
      </c>
    </row>
    <row r="691" spans="1:8" ht="18.75" customHeight="1" thickBot="1">
      <c r="A691" s="57" t="s">
        <v>1787</v>
      </c>
      <c r="B691" s="57" t="s">
        <v>10</v>
      </c>
      <c r="C691" s="57" t="s">
        <v>13208</v>
      </c>
      <c r="D691" s="57" t="s">
        <v>13345</v>
      </c>
      <c r="E691" s="57" t="s">
        <v>17763</v>
      </c>
      <c r="F691" s="57" t="s">
        <v>14761</v>
      </c>
      <c r="G691" s="57" t="s">
        <v>15</v>
      </c>
      <c r="H691" s="57" t="s">
        <v>13166</v>
      </c>
    </row>
    <row r="692" spans="1:8" ht="18.75" customHeight="1" thickBot="1">
      <c r="A692" s="57" t="s">
        <v>2368</v>
      </c>
      <c r="B692" s="57" t="s">
        <v>10</v>
      </c>
      <c r="C692" s="57" t="s">
        <v>13208</v>
      </c>
      <c r="D692" s="57" t="s">
        <v>13502</v>
      </c>
      <c r="E692" s="57" t="s">
        <v>17762</v>
      </c>
      <c r="F692" s="57" t="s">
        <v>6185</v>
      </c>
      <c r="G692" s="57" t="s">
        <v>853</v>
      </c>
      <c r="H692" s="57" t="s">
        <v>13186</v>
      </c>
    </row>
    <row r="693" spans="1:8" ht="18.75" customHeight="1" thickBot="1">
      <c r="A693" s="57" t="s">
        <v>860</v>
      </c>
      <c r="B693" s="57" t="s">
        <v>10</v>
      </c>
      <c r="C693" s="57" t="s">
        <v>17761</v>
      </c>
      <c r="D693" s="57" t="s">
        <v>13640</v>
      </c>
      <c r="E693" s="57" t="s">
        <v>17760</v>
      </c>
      <c r="F693" s="57" t="s">
        <v>6185</v>
      </c>
      <c r="G693" s="57" t="s">
        <v>15</v>
      </c>
      <c r="H693" s="57" t="s">
        <v>13186</v>
      </c>
    </row>
    <row r="694" spans="1:8" ht="18.75" customHeight="1" thickBot="1">
      <c r="A694" s="57" t="s">
        <v>17759</v>
      </c>
      <c r="B694" s="57" t="s">
        <v>10</v>
      </c>
      <c r="C694" s="57" t="s">
        <v>17758</v>
      </c>
      <c r="D694" s="57" t="s">
        <v>13191</v>
      </c>
      <c r="E694" s="57" t="s">
        <v>17757</v>
      </c>
      <c r="F694" s="57" t="s">
        <v>13181</v>
      </c>
      <c r="G694" s="57" t="s">
        <v>15</v>
      </c>
      <c r="H694" s="57" t="s">
        <v>13180</v>
      </c>
    </row>
    <row r="695" spans="1:8" ht="18.75" customHeight="1" thickBot="1">
      <c r="A695" s="57" t="s">
        <v>17756</v>
      </c>
      <c r="B695" s="57" t="s">
        <v>10</v>
      </c>
      <c r="C695" s="57" t="s">
        <v>13823</v>
      </c>
      <c r="D695" s="57" t="s">
        <v>14517</v>
      </c>
      <c r="E695" s="57" t="s">
        <v>17755</v>
      </c>
      <c r="F695" s="57" t="s">
        <v>15547</v>
      </c>
      <c r="G695" s="57" t="s">
        <v>1678</v>
      </c>
      <c r="H695" s="57" t="s">
        <v>13200</v>
      </c>
    </row>
    <row r="696" spans="1:8" ht="18.75" customHeight="1" thickBot="1">
      <c r="A696" s="57" t="s">
        <v>17754</v>
      </c>
      <c r="B696" s="57" t="s">
        <v>10</v>
      </c>
      <c r="C696" s="57" t="s">
        <v>17753</v>
      </c>
      <c r="D696" s="57" t="s">
        <v>13967</v>
      </c>
      <c r="E696" s="57" t="s">
        <v>17752</v>
      </c>
      <c r="F696" s="57" t="s">
        <v>13181</v>
      </c>
      <c r="G696" s="57" t="s">
        <v>400</v>
      </c>
      <c r="H696" s="57" t="s">
        <v>13180</v>
      </c>
    </row>
    <row r="697" spans="1:8" ht="18.75" customHeight="1" thickBot="1">
      <c r="A697" s="57" t="s">
        <v>17751</v>
      </c>
      <c r="B697" s="57" t="s">
        <v>10</v>
      </c>
      <c r="C697" s="57" t="s">
        <v>13317</v>
      </c>
      <c r="D697" s="57" t="s">
        <v>17750</v>
      </c>
      <c r="E697" s="57" t="s">
        <v>17749</v>
      </c>
      <c r="F697" s="57" t="s">
        <v>6185</v>
      </c>
      <c r="G697" s="57" t="s">
        <v>471</v>
      </c>
      <c r="H697" s="57" t="s">
        <v>13186</v>
      </c>
    </row>
    <row r="698" spans="1:8" ht="18.75" customHeight="1" thickBot="1">
      <c r="A698" s="57" t="s">
        <v>17748</v>
      </c>
      <c r="B698" s="57" t="s">
        <v>10</v>
      </c>
      <c r="C698" s="57" t="s">
        <v>17747</v>
      </c>
      <c r="D698" s="57" t="s">
        <v>13191</v>
      </c>
      <c r="E698" s="57" t="s">
        <v>17746</v>
      </c>
      <c r="F698" s="57" t="s">
        <v>13181</v>
      </c>
      <c r="G698" s="57" t="s">
        <v>1678</v>
      </c>
      <c r="H698" s="57" t="s">
        <v>13180</v>
      </c>
    </row>
    <row r="699" spans="1:8" ht="18.75" customHeight="1" thickBot="1">
      <c r="A699" s="57" t="s">
        <v>17745</v>
      </c>
      <c r="B699" s="57" t="s">
        <v>10</v>
      </c>
      <c r="C699" s="57" t="s">
        <v>17744</v>
      </c>
      <c r="D699" s="57" t="s">
        <v>13239</v>
      </c>
      <c r="E699" s="57" t="s">
        <v>17743</v>
      </c>
      <c r="F699" s="57" t="s">
        <v>13765</v>
      </c>
      <c r="G699" s="57" t="s">
        <v>13646</v>
      </c>
      <c r="H699" s="57" t="s">
        <v>13522</v>
      </c>
    </row>
    <row r="700" spans="1:8" ht="18.75" customHeight="1" thickBot="1">
      <c r="A700" s="57" t="s">
        <v>17742</v>
      </c>
      <c r="B700" s="57" t="s">
        <v>10</v>
      </c>
      <c r="C700" s="57" t="s">
        <v>17741</v>
      </c>
      <c r="D700" s="57" t="s">
        <v>17740</v>
      </c>
      <c r="E700" s="57" t="s">
        <v>17739</v>
      </c>
      <c r="F700" s="57" t="s">
        <v>17738</v>
      </c>
      <c r="G700" s="57" t="s">
        <v>13215</v>
      </c>
      <c r="H700" s="57" t="s">
        <v>16203</v>
      </c>
    </row>
    <row r="701" spans="1:8" ht="18.75" customHeight="1" thickBot="1">
      <c r="A701" s="57" t="s">
        <v>17737</v>
      </c>
      <c r="B701" s="57" t="s">
        <v>10</v>
      </c>
      <c r="C701" s="57" t="s">
        <v>17736</v>
      </c>
      <c r="D701" s="57" t="s">
        <v>15669</v>
      </c>
      <c r="E701" s="57" t="s">
        <v>17735</v>
      </c>
      <c r="F701" s="57" t="s">
        <v>17148</v>
      </c>
      <c r="G701" s="57" t="s">
        <v>13495</v>
      </c>
      <c r="H701" s="57" t="s">
        <v>13522</v>
      </c>
    </row>
    <row r="702" spans="1:8" ht="18.75" customHeight="1" thickBot="1">
      <c r="A702" s="57" t="s">
        <v>17734</v>
      </c>
      <c r="B702" s="57" t="s">
        <v>10</v>
      </c>
      <c r="C702" s="57" t="s">
        <v>17733</v>
      </c>
      <c r="D702" s="57" t="s">
        <v>13584</v>
      </c>
      <c r="E702" s="57" t="s">
        <v>17732</v>
      </c>
      <c r="F702" s="57" t="s">
        <v>13181</v>
      </c>
      <c r="G702" s="57" t="s">
        <v>275</v>
      </c>
      <c r="H702" s="57" t="s">
        <v>13180</v>
      </c>
    </row>
    <row r="703" spans="1:8" ht="18.75" customHeight="1" thickBot="1">
      <c r="A703" s="57" t="s">
        <v>17731</v>
      </c>
      <c r="B703" s="57" t="s">
        <v>10</v>
      </c>
      <c r="C703" s="57" t="s">
        <v>17730</v>
      </c>
      <c r="D703" s="57" t="s">
        <v>13443</v>
      </c>
      <c r="E703" s="57" t="s">
        <v>17729</v>
      </c>
      <c r="F703" s="57" t="s">
        <v>17728</v>
      </c>
      <c r="G703" s="57" t="s">
        <v>13215</v>
      </c>
      <c r="H703" s="57" t="s">
        <v>13332</v>
      </c>
    </row>
    <row r="704" spans="1:8" ht="18.75" customHeight="1" thickBot="1">
      <c r="A704" s="57" t="s">
        <v>17727</v>
      </c>
      <c r="B704" s="57" t="s">
        <v>10</v>
      </c>
      <c r="C704" s="57" t="s">
        <v>13007</v>
      </c>
      <c r="D704" s="57" t="s">
        <v>15661</v>
      </c>
      <c r="E704" s="57" t="s">
        <v>17726</v>
      </c>
      <c r="F704" s="57" t="s">
        <v>15547</v>
      </c>
      <c r="G704" s="57" t="s">
        <v>1678</v>
      </c>
      <c r="H704" s="57" t="s">
        <v>13200</v>
      </c>
    </row>
    <row r="705" spans="1:8" ht="18.75" customHeight="1" thickBot="1">
      <c r="A705" s="57" t="s">
        <v>17725</v>
      </c>
      <c r="B705" s="57" t="s">
        <v>10</v>
      </c>
      <c r="C705" s="57" t="s">
        <v>13650</v>
      </c>
      <c r="D705" s="57" t="s">
        <v>13422</v>
      </c>
      <c r="E705" s="57" t="s">
        <v>17724</v>
      </c>
      <c r="F705" s="57" t="s">
        <v>13201</v>
      </c>
      <c r="G705" s="57" t="s">
        <v>1608</v>
      </c>
      <c r="H705" s="57" t="s">
        <v>13200</v>
      </c>
    </row>
    <row r="706" spans="1:8" ht="18.75" customHeight="1" thickBot="1">
      <c r="A706" s="57" t="s">
        <v>17723</v>
      </c>
      <c r="B706" s="57" t="s">
        <v>10</v>
      </c>
      <c r="C706" s="57" t="s">
        <v>17722</v>
      </c>
      <c r="D706" s="57" t="s">
        <v>17721</v>
      </c>
      <c r="E706" s="57" t="s">
        <v>17720</v>
      </c>
      <c r="F706" s="57" t="s">
        <v>15547</v>
      </c>
      <c r="G706" s="57" t="s">
        <v>1608</v>
      </c>
      <c r="H706" s="57" t="s">
        <v>13200</v>
      </c>
    </row>
    <row r="707" spans="1:8" ht="18.75" customHeight="1" thickBot="1">
      <c r="A707" s="57" t="s">
        <v>17719</v>
      </c>
      <c r="B707" s="57" t="s">
        <v>10</v>
      </c>
      <c r="C707" s="57" t="s">
        <v>17718</v>
      </c>
      <c r="D707" s="57" t="s">
        <v>17717</v>
      </c>
      <c r="E707" s="57" t="s">
        <v>17716</v>
      </c>
      <c r="F707" s="57" t="s">
        <v>13201</v>
      </c>
      <c r="G707" s="57" t="s">
        <v>1678</v>
      </c>
      <c r="H707" s="57" t="s">
        <v>13200</v>
      </c>
    </row>
    <row r="708" spans="1:8" ht="18.75" customHeight="1" thickBot="1">
      <c r="A708" s="57" t="s">
        <v>1467</v>
      </c>
      <c r="B708" s="57" t="s">
        <v>10</v>
      </c>
      <c r="C708" s="57" t="s">
        <v>17715</v>
      </c>
      <c r="D708" s="57" t="s">
        <v>14513</v>
      </c>
      <c r="E708" s="57" t="s">
        <v>17714</v>
      </c>
      <c r="F708" s="57" t="s">
        <v>6185</v>
      </c>
      <c r="G708" s="57" t="s">
        <v>1465</v>
      </c>
      <c r="H708" s="57" t="s">
        <v>13186</v>
      </c>
    </row>
    <row r="709" spans="1:8" ht="18.75" customHeight="1" thickBot="1">
      <c r="A709" s="57" t="s">
        <v>17713</v>
      </c>
      <c r="B709" s="57" t="s">
        <v>10</v>
      </c>
      <c r="C709" s="57" t="s">
        <v>13823</v>
      </c>
      <c r="D709" s="57" t="s">
        <v>17712</v>
      </c>
      <c r="E709" s="57" t="s">
        <v>17711</v>
      </c>
      <c r="F709" s="57" t="s">
        <v>13201</v>
      </c>
      <c r="G709" s="57" t="s">
        <v>388</v>
      </c>
      <c r="H709" s="57" t="s">
        <v>13200</v>
      </c>
    </row>
    <row r="710" spans="1:8" ht="18.75" customHeight="1" thickBot="1">
      <c r="A710" s="57" t="s">
        <v>17710</v>
      </c>
      <c r="B710" s="57" t="s">
        <v>10</v>
      </c>
      <c r="C710" s="57" t="s">
        <v>17709</v>
      </c>
      <c r="D710" s="57" t="s">
        <v>17708</v>
      </c>
      <c r="E710" s="57" t="s">
        <v>17707</v>
      </c>
      <c r="F710" s="57" t="s">
        <v>15096</v>
      </c>
      <c r="G710" s="57" t="s">
        <v>1608</v>
      </c>
      <c r="H710" s="57" t="s">
        <v>13200</v>
      </c>
    </row>
    <row r="711" spans="1:8" ht="18.75" customHeight="1" thickBot="1">
      <c r="A711" s="57" t="s">
        <v>17706</v>
      </c>
      <c r="B711" s="57" t="s">
        <v>10</v>
      </c>
      <c r="C711" s="57" t="s">
        <v>17705</v>
      </c>
      <c r="D711" s="57" t="s">
        <v>13382</v>
      </c>
      <c r="E711" s="57" t="s">
        <v>17704</v>
      </c>
      <c r="F711" s="57" t="s">
        <v>13523</v>
      </c>
      <c r="G711" s="57" t="s">
        <v>13646</v>
      </c>
      <c r="H711" s="57" t="s">
        <v>13522</v>
      </c>
    </row>
    <row r="712" spans="1:8" ht="18.75" customHeight="1" thickBot="1">
      <c r="A712" s="57" t="s">
        <v>17703</v>
      </c>
      <c r="B712" s="57" t="s">
        <v>10</v>
      </c>
      <c r="C712" s="57" t="s">
        <v>17702</v>
      </c>
      <c r="D712" s="57" t="s">
        <v>17701</v>
      </c>
      <c r="E712" s="57" t="s">
        <v>17700</v>
      </c>
      <c r="F712" s="57" t="s">
        <v>13201</v>
      </c>
      <c r="G712" s="57" t="s">
        <v>388</v>
      </c>
      <c r="H712" s="57" t="s">
        <v>13200</v>
      </c>
    </row>
    <row r="713" spans="1:8" ht="18.75" customHeight="1" thickBot="1">
      <c r="A713" s="57" t="s">
        <v>17699</v>
      </c>
      <c r="B713" s="57" t="s">
        <v>10</v>
      </c>
      <c r="C713" s="57" t="s">
        <v>17698</v>
      </c>
      <c r="D713" s="57" t="s">
        <v>13640</v>
      </c>
      <c r="E713" s="57" t="s">
        <v>17697</v>
      </c>
      <c r="F713" s="57" t="s">
        <v>15096</v>
      </c>
      <c r="G713" s="57" t="s">
        <v>1608</v>
      </c>
      <c r="H713" s="57" t="s">
        <v>13200</v>
      </c>
    </row>
    <row r="714" spans="1:8" ht="18.75" customHeight="1" thickBot="1">
      <c r="A714" s="57" t="s">
        <v>2012</v>
      </c>
      <c r="B714" s="57" t="s">
        <v>10</v>
      </c>
      <c r="C714" s="57" t="s">
        <v>17696</v>
      </c>
      <c r="D714" s="57" t="s">
        <v>14103</v>
      </c>
      <c r="E714" s="57" t="s">
        <v>17695</v>
      </c>
      <c r="F714" s="57" t="s">
        <v>6185</v>
      </c>
      <c r="G714" s="57" t="s">
        <v>620</v>
      </c>
      <c r="H714" s="57" t="s">
        <v>13186</v>
      </c>
    </row>
    <row r="715" spans="1:8" ht="18.75" customHeight="1" thickBot="1">
      <c r="A715" s="57" t="s">
        <v>17694</v>
      </c>
      <c r="B715" s="57" t="s">
        <v>10</v>
      </c>
      <c r="C715" s="57" t="s">
        <v>17693</v>
      </c>
      <c r="D715" s="57" t="s">
        <v>13719</v>
      </c>
      <c r="E715" s="57" t="s">
        <v>17692</v>
      </c>
      <c r="F715" s="57" t="s">
        <v>13664</v>
      </c>
      <c r="G715" s="57" t="s">
        <v>13495</v>
      </c>
      <c r="H715" s="57" t="s">
        <v>13522</v>
      </c>
    </row>
    <row r="716" spans="1:8" ht="18.75" customHeight="1" thickBot="1">
      <c r="A716" s="57" t="s">
        <v>17691</v>
      </c>
      <c r="B716" s="57" t="s">
        <v>10</v>
      </c>
      <c r="C716" s="57" t="s">
        <v>17690</v>
      </c>
      <c r="D716" s="57" t="s">
        <v>17689</v>
      </c>
      <c r="E716" s="57" t="s">
        <v>17688</v>
      </c>
      <c r="F716" s="57" t="s">
        <v>13523</v>
      </c>
      <c r="G716" s="57" t="s">
        <v>13495</v>
      </c>
      <c r="H716" s="57" t="s">
        <v>13522</v>
      </c>
    </row>
    <row r="717" spans="1:8" ht="18.75" customHeight="1" thickBot="1">
      <c r="A717" s="57" t="s">
        <v>17687</v>
      </c>
      <c r="B717" s="57" t="s">
        <v>10</v>
      </c>
      <c r="C717" s="57" t="s">
        <v>17686</v>
      </c>
      <c r="D717" s="57" t="s">
        <v>13693</v>
      </c>
      <c r="E717" s="57" t="s">
        <v>17685</v>
      </c>
      <c r="F717" s="57" t="s">
        <v>17684</v>
      </c>
      <c r="G717" s="57" t="s">
        <v>13495</v>
      </c>
      <c r="H717" s="57" t="s">
        <v>13494</v>
      </c>
    </row>
    <row r="718" spans="1:8" ht="18.75" customHeight="1" thickBot="1">
      <c r="A718" s="57" t="s">
        <v>17683</v>
      </c>
      <c r="B718" s="57" t="s">
        <v>10</v>
      </c>
      <c r="C718" s="57" t="s">
        <v>13787</v>
      </c>
      <c r="D718" s="57" t="s">
        <v>13640</v>
      </c>
      <c r="E718" s="57" t="s">
        <v>17682</v>
      </c>
      <c r="F718" s="57" t="s">
        <v>15813</v>
      </c>
      <c r="G718" s="57" t="s">
        <v>13495</v>
      </c>
      <c r="H718" s="57" t="s">
        <v>13522</v>
      </c>
    </row>
    <row r="719" spans="1:8" ht="18.75" customHeight="1" thickBot="1">
      <c r="A719" s="57" t="s">
        <v>17681</v>
      </c>
      <c r="B719" s="57" t="s">
        <v>10</v>
      </c>
      <c r="C719" s="57" t="s">
        <v>17680</v>
      </c>
      <c r="D719" s="57" t="s">
        <v>14237</v>
      </c>
      <c r="E719" s="57" t="s">
        <v>17679</v>
      </c>
      <c r="F719" s="57" t="s">
        <v>14040</v>
      </c>
      <c r="G719" s="57" t="s">
        <v>13646</v>
      </c>
      <c r="H719" s="57" t="s">
        <v>14039</v>
      </c>
    </row>
    <row r="720" spans="1:8" ht="18.75" customHeight="1" thickBot="1">
      <c r="A720" s="57" t="s">
        <v>3464</v>
      </c>
      <c r="B720" s="57" t="s">
        <v>10</v>
      </c>
      <c r="C720" s="57" t="s">
        <v>17678</v>
      </c>
      <c r="D720" s="57" t="s">
        <v>14259</v>
      </c>
      <c r="E720" s="57" t="s">
        <v>17677</v>
      </c>
      <c r="F720" s="57" t="s">
        <v>6185</v>
      </c>
      <c r="G720" s="57" t="s">
        <v>2204</v>
      </c>
      <c r="H720" s="57" t="s">
        <v>13186</v>
      </c>
    </row>
    <row r="721" spans="1:8" ht="18.75" customHeight="1" thickBot="1">
      <c r="A721" s="57" t="s">
        <v>2318</v>
      </c>
      <c r="B721" s="57" t="s">
        <v>10</v>
      </c>
      <c r="C721" s="57" t="s">
        <v>13416</v>
      </c>
      <c r="D721" s="57" t="s">
        <v>13418</v>
      </c>
      <c r="E721" s="57" t="s">
        <v>5832</v>
      </c>
      <c r="F721" s="57" t="s">
        <v>14197</v>
      </c>
      <c r="G721" s="57" t="s">
        <v>1651</v>
      </c>
      <c r="H721" s="57" t="s">
        <v>13186</v>
      </c>
    </row>
    <row r="722" spans="1:8" ht="18.75" customHeight="1" thickBot="1">
      <c r="A722" s="57" t="s">
        <v>17676</v>
      </c>
      <c r="B722" s="57" t="s">
        <v>10</v>
      </c>
      <c r="C722" s="57" t="s">
        <v>17675</v>
      </c>
      <c r="D722" s="57" t="s">
        <v>15451</v>
      </c>
      <c r="E722" s="57" t="s">
        <v>17674</v>
      </c>
      <c r="F722" s="57" t="s">
        <v>13201</v>
      </c>
      <c r="G722" s="57" t="s">
        <v>388</v>
      </c>
      <c r="H722" s="57" t="s">
        <v>13200</v>
      </c>
    </row>
    <row r="723" spans="1:8" ht="18.75" customHeight="1" thickBot="1">
      <c r="A723" s="57" t="s">
        <v>17673</v>
      </c>
      <c r="B723" s="57" t="s">
        <v>10</v>
      </c>
      <c r="C723" s="57" t="s">
        <v>15300</v>
      </c>
      <c r="D723" s="57" t="s">
        <v>14904</v>
      </c>
      <c r="E723" s="57" t="s">
        <v>17672</v>
      </c>
      <c r="F723" s="57" t="s">
        <v>13523</v>
      </c>
      <c r="G723" s="57" t="s">
        <v>13495</v>
      </c>
      <c r="H723" s="57" t="s">
        <v>13522</v>
      </c>
    </row>
    <row r="724" spans="1:8" ht="18.75" customHeight="1" thickBot="1">
      <c r="A724" s="57" t="s">
        <v>17671</v>
      </c>
      <c r="B724" s="57" t="s">
        <v>10</v>
      </c>
      <c r="C724" s="57" t="s">
        <v>13633</v>
      </c>
      <c r="D724" s="57" t="s">
        <v>13725</v>
      </c>
      <c r="E724" s="57" t="s">
        <v>17670</v>
      </c>
      <c r="F724" s="57" t="s">
        <v>13765</v>
      </c>
      <c r="G724" s="57" t="s">
        <v>13495</v>
      </c>
      <c r="H724" s="57" t="s">
        <v>13522</v>
      </c>
    </row>
    <row r="725" spans="1:8" ht="18.75" customHeight="1" thickBot="1">
      <c r="A725" s="57" t="s">
        <v>84</v>
      </c>
      <c r="B725" s="57" t="s">
        <v>10</v>
      </c>
      <c r="C725" s="57" t="s">
        <v>17669</v>
      </c>
      <c r="D725" s="57" t="s">
        <v>13519</v>
      </c>
      <c r="E725" s="57" t="s">
        <v>17668</v>
      </c>
      <c r="F725" s="57" t="s">
        <v>6185</v>
      </c>
      <c r="G725" s="57" t="s">
        <v>82</v>
      </c>
      <c r="H725" s="57" t="s">
        <v>13186</v>
      </c>
    </row>
    <row r="726" spans="1:8" ht="18.75" customHeight="1" thickBot="1">
      <c r="A726" s="57" t="s">
        <v>17667</v>
      </c>
      <c r="B726" s="57" t="s">
        <v>10</v>
      </c>
      <c r="C726" s="57" t="s">
        <v>17666</v>
      </c>
      <c r="D726" s="57" t="s">
        <v>13815</v>
      </c>
      <c r="E726" s="57" t="s">
        <v>17665</v>
      </c>
      <c r="F726" s="57" t="s">
        <v>13523</v>
      </c>
      <c r="G726" s="57" t="s">
        <v>13495</v>
      </c>
      <c r="H726" s="57" t="s">
        <v>13522</v>
      </c>
    </row>
    <row r="727" spans="1:8" ht="18.75" customHeight="1" thickBot="1">
      <c r="A727" s="57" t="s">
        <v>17664</v>
      </c>
      <c r="B727" s="57" t="s">
        <v>10</v>
      </c>
      <c r="C727" s="57" t="s">
        <v>17663</v>
      </c>
      <c r="D727" s="57" t="s">
        <v>13422</v>
      </c>
      <c r="E727" s="57" t="s">
        <v>17662</v>
      </c>
      <c r="F727" s="57" t="s">
        <v>15547</v>
      </c>
      <c r="G727" s="57" t="s">
        <v>1608</v>
      </c>
      <c r="H727" s="57" t="s">
        <v>13200</v>
      </c>
    </row>
    <row r="728" spans="1:8" ht="18.75" customHeight="1" thickBot="1">
      <c r="A728" s="57" t="s">
        <v>17661</v>
      </c>
      <c r="B728" s="57" t="s">
        <v>10</v>
      </c>
      <c r="C728" s="57" t="s">
        <v>17660</v>
      </c>
      <c r="D728" s="57" t="s">
        <v>13542</v>
      </c>
      <c r="E728" s="57" t="s">
        <v>17659</v>
      </c>
      <c r="F728" s="57" t="s">
        <v>13167</v>
      </c>
      <c r="G728" s="57" t="s">
        <v>1130</v>
      </c>
      <c r="H728" s="57" t="s">
        <v>13166</v>
      </c>
    </row>
    <row r="729" spans="1:8" ht="18.75" customHeight="1" thickBot="1">
      <c r="A729" s="57" t="s">
        <v>17658</v>
      </c>
      <c r="B729" s="57" t="s">
        <v>10</v>
      </c>
      <c r="C729" s="57" t="s">
        <v>17657</v>
      </c>
      <c r="D729" s="57" t="s">
        <v>13722</v>
      </c>
      <c r="E729" s="57" t="s">
        <v>17656</v>
      </c>
      <c r="F729" s="57" t="s">
        <v>6185</v>
      </c>
      <c r="G729" s="57" t="s">
        <v>1130</v>
      </c>
      <c r="H729" s="57" t="s">
        <v>13186</v>
      </c>
    </row>
    <row r="730" spans="1:8" ht="18.75" customHeight="1" thickBot="1">
      <c r="A730" s="57" t="s">
        <v>3700</v>
      </c>
      <c r="B730" s="57" t="s">
        <v>10</v>
      </c>
      <c r="C730" s="57" t="s">
        <v>17655</v>
      </c>
      <c r="D730" s="57" t="s">
        <v>16136</v>
      </c>
      <c r="E730" s="57" t="s">
        <v>17654</v>
      </c>
      <c r="F730" s="57" t="s">
        <v>14197</v>
      </c>
      <c r="G730" s="57" t="s">
        <v>1130</v>
      </c>
      <c r="H730" s="57" t="s">
        <v>13186</v>
      </c>
    </row>
    <row r="731" spans="1:8" ht="18.75" customHeight="1" thickBot="1">
      <c r="A731" s="57" t="s">
        <v>2568</v>
      </c>
      <c r="B731" s="57" t="s">
        <v>10</v>
      </c>
      <c r="C731" s="57" t="s">
        <v>16250</v>
      </c>
      <c r="D731" s="57" t="s">
        <v>13616</v>
      </c>
      <c r="E731" s="57" t="s">
        <v>17653</v>
      </c>
      <c r="F731" s="57" t="s">
        <v>13167</v>
      </c>
      <c r="G731" s="57" t="s">
        <v>400</v>
      </c>
      <c r="H731" s="57" t="s">
        <v>13166</v>
      </c>
    </row>
    <row r="732" spans="1:8" ht="18.75" customHeight="1" thickBot="1">
      <c r="A732" s="57" t="s">
        <v>17652</v>
      </c>
      <c r="B732" s="57" t="s">
        <v>10</v>
      </c>
      <c r="C732" s="57" t="s">
        <v>13560</v>
      </c>
      <c r="D732" s="57" t="s">
        <v>14103</v>
      </c>
      <c r="E732" s="57" t="s">
        <v>17651</v>
      </c>
      <c r="F732" s="57" t="s">
        <v>6185</v>
      </c>
      <c r="G732" s="57" t="s">
        <v>1130</v>
      </c>
      <c r="H732" s="57" t="s">
        <v>13186</v>
      </c>
    </row>
    <row r="733" spans="1:8" ht="18.75" customHeight="1" thickBot="1">
      <c r="A733" s="57" t="s">
        <v>17650</v>
      </c>
      <c r="B733" s="57" t="s">
        <v>13922</v>
      </c>
      <c r="C733" s="57" t="s">
        <v>13395</v>
      </c>
      <c r="D733" s="57" t="s">
        <v>14113</v>
      </c>
      <c r="E733" s="57" t="s">
        <v>17649</v>
      </c>
      <c r="F733" s="57" t="s">
        <v>6185</v>
      </c>
      <c r="G733" s="57" t="s">
        <v>1130</v>
      </c>
      <c r="H733" s="57" t="s">
        <v>13186</v>
      </c>
    </row>
    <row r="734" spans="1:8" ht="18.75" customHeight="1" thickBot="1">
      <c r="A734" s="57" t="s">
        <v>17648</v>
      </c>
      <c r="B734" s="57" t="s">
        <v>10</v>
      </c>
      <c r="C734" s="57" t="s">
        <v>17647</v>
      </c>
      <c r="D734" s="57" t="s">
        <v>17646</v>
      </c>
      <c r="E734" s="57" t="s">
        <v>17645</v>
      </c>
      <c r="F734" s="57" t="s">
        <v>13181</v>
      </c>
      <c r="G734" s="57" t="s">
        <v>1130</v>
      </c>
      <c r="H734" s="57" t="s">
        <v>13180</v>
      </c>
    </row>
    <row r="735" spans="1:8" ht="18.75" customHeight="1" thickBot="1">
      <c r="A735" s="57" t="s">
        <v>17644</v>
      </c>
      <c r="B735" s="57" t="s">
        <v>10</v>
      </c>
      <c r="C735" s="57" t="s">
        <v>15094</v>
      </c>
      <c r="D735" s="57" t="s">
        <v>13719</v>
      </c>
      <c r="E735" s="57" t="s">
        <v>17643</v>
      </c>
      <c r="F735" s="57" t="s">
        <v>13167</v>
      </c>
      <c r="G735" s="57" t="s">
        <v>1130</v>
      </c>
      <c r="H735" s="57" t="s">
        <v>13166</v>
      </c>
    </row>
    <row r="736" spans="1:8" ht="18.75" customHeight="1" thickBot="1">
      <c r="A736" s="57" t="s">
        <v>17642</v>
      </c>
      <c r="B736" s="57" t="s">
        <v>10</v>
      </c>
      <c r="C736" s="57" t="s">
        <v>17641</v>
      </c>
      <c r="D736" s="57" t="s">
        <v>17640</v>
      </c>
      <c r="E736" s="57" t="s">
        <v>5535</v>
      </c>
      <c r="F736" s="57" t="s">
        <v>13292</v>
      </c>
      <c r="G736" s="57" t="s">
        <v>1130</v>
      </c>
      <c r="H736" s="57" t="s">
        <v>13291</v>
      </c>
    </row>
    <row r="737" spans="1:8" ht="18.75" customHeight="1" thickBot="1">
      <c r="A737" s="57" t="s">
        <v>17639</v>
      </c>
      <c r="B737" s="57" t="s">
        <v>10</v>
      </c>
      <c r="C737" s="57" t="s">
        <v>17638</v>
      </c>
      <c r="D737" s="57" t="s">
        <v>17098</v>
      </c>
      <c r="E737" s="57" t="s">
        <v>17637</v>
      </c>
      <c r="F737" s="57" t="s">
        <v>13413</v>
      </c>
      <c r="G737" s="57" t="s">
        <v>1130</v>
      </c>
      <c r="H737" s="57" t="s">
        <v>13291</v>
      </c>
    </row>
    <row r="738" spans="1:8" ht="18.75" customHeight="1" thickBot="1">
      <c r="A738" s="57" t="s">
        <v>2794</v>
      </c>
      <c r="B738" s="57" t="s">
        <v>10</v>
      </c>
      <c r="C738" s="57" t="s">
        <v>17636</v>
      </c>
      <c r="D738" s="57" t="s">
        <v>13196</v>
      </c>
      <c r="E738" s="57" t="s">
        <v>17635</v>
      </c>
      <c r="F738" s="57" t="s">
        <v>13167</v>
      </c>
      <c r="G738" s="57" t="s">
        <v>1130</v>
      </c>
      <c r="H738" s="57" t="s">
        <v>13166</v>
      </c>
    </row>
    <row r="739" spans="1:8" ht="18.75" customHeight="1" thickBot="1">
      <c r="A739" s="57" t="s">
        <v>17634</v>
      </c>
      <c r="B739" s="57" t="s">
        <v>10</v>
      </c>
      <c r="C739" s="57" t="s">
        <v>17633</v>
      </c>
      <c r="D739" s="57" t="s">
        <v>15682</v>
      </c>
      <c r="E739" s="57" t="s">
        <v>17632</v>
      </c>
      <c r="F739" s="57" t="s">
        <v>13181</v>
      </c>
      <c r="G739" s="57" t="s">
        <v>1817</v>
      </c>
      <c r="H739" s="57" t="s">
        <v>13180</v>
      </c>
    </row>
    <row r="740" spans="1:8" ht="18.75" customHeight="1" thickBot="1">
      <c r="A740" s="57" t="s">
        <v>17631</v>
      </c>
      <c r="B740" s="57" t="s">
        <v>10</v>
      </c>
      <c r="C740" s="57" t="s">
        <v>16908</v>
      </c>
      <c r="D740" s="57" t="s">
        <v>15142</v>
      </c>
      <c r="E740" s="57" t="s">
        <v>17630</v>
      </c>
      <c r="F740" s="57" t="s">
        <v>13201</v>
      </c>
      <c r="G740" s="57" t="s">
        <v>1608</v>
      </c>
      <c r="H740" s="57" t="s">
        <v>13200</v>
      </c>
    </row>
    <row r="741" spans="1:8" ht="18.75" customHeight="1" thickBot="1">
      <c r="A741" s="57" t="s">
        <v>1132</v>
      </c>
      <c r="B741" s="57" t="s">
        <v>10</v>
      </c>
      <c r="C741" s="57" t="s">
        <v>17629</v>
      </c>
      <c r="D741" s="57" t="s">
        <v>14078</v>
      </c>
      <c r="E741" s="57" t="s">
        <v>17628</v>
      </c>
      <c r="F741" s="57" t="s">
        <v>13918</v>
      </c>
      <c r="G741" s="57" t="s">
        <v>1130</v>
      </c>
      <c r="H741" s="57" t="s">
        <v>13166</v>
      </c>
    </row>
    <row r="742" spans="1:8" ht="18.75" customHeight="1" thickBot="1">
      <c r="A742" s="57" t="s">
        <v>17627</v>
      </c>
      <c r="B742" s="57" t="s">
        <v>10</v>
      </c>
      <c r="C742" s="57" t="s">
        <v>17626</v>
      </c>
      <c r="D742" s="57" t="s">
        <v>15019</v>
      </c>
      <c r="E742" s="57" t="s">
        <v>17625</v>
      </c>
      <c r="F742" s="57" t="s">
        <v>13201</v>
      </c>
      <c r="G742" s="57" t="s">
        <v>1608</v>
      </c>
      <c r="H742" s="57" t="s">
        <v>13200</v>
      </c>
    </row>
    <row r="743" spans="1:8" ht="18.75" customHeight="1" thickBot="1">
      <c r="A743" s="57" t="s">
        <v>17624</v>
      </c>
      <c r="B743" s="57" t="s">
        <v>10</v>
      </c>
      <c r="C743" s="57" t="s">
        <v>14263</v>
      </c>
      <c r="D743" s="57" t="s">
        <v>13967</v>
      </c>
      <c r="E743" s="57" t="s">
        <v>17623</v>
      </c>
      <c r="F743" s="57" t="s">
        <v>6185</v>
      </c>
      <c r="G743" s="57" t="s">
        <v>150</v>
      </c>
      <c r="H743" s="57" t="s">
        <v>13186</v>
      </c>
    </row>
    <row r="744" spans="1:8" ht="18.75" customHeight="1" thickBot="1">
      <c r="A744" s="57" t="s">
        <v>2206</v>
      </c>
      <c r="B744" s="57" t="s">
        <v>10</v>
      </c>
      <c r="C744" s="57" t="s">
        <v>17622</v>
      </c>
      <c r="D744" s="57" t="s">
        <v>17621</v>
      </c>
      <c r="E744" s="57" t="s">
        <v>17620</v>
      </c>
      <c r="F744" s="57" t="s">
        <v>13167</v>
      </c>
      <c r="G744" s="57" t="s">
        <v>2204</v>
      </c>
      <c r="H744" s="57" t="s">
        <v>13166</v>
      </c>
    </row>
    <row r="745" spans="1:8" ht="18.75" customHeight="1" thickBot="1">
      <c r="A745" s="57" t="s">
        <v>17619</v>
      </c>
      <c r="B745" s="57" t="s">
        <v>10</v>
      </c>
      <c r="C745" s="57" t="s">
        <v>17618</v>
      </c>
      <c r="D745" s="57" t="s">
        <v>17617</v>
      </c>
      <c r="E745" s="57" t="s">
        <v>17616</v>
      </c>
      <c r="F745" s="57" t="s">
        <v>13181</v>
      </c>
      <c r="G745" s="57" t="s">
        <v>292</v>
      </c>
      <c r="H745" s="57" t="s">
        <v>13180</v>
      </c>
    </row>
    <row r="746" spans="1:8" ht="18.75" customHeight="1" thickBot="1">
      <c r="A746" s="57" t="s">
        <v>17615</v>
      </c>
      <c r="B746" s="57" t="s">
        <v>10</v>
      </c>
      <c r="C746" s="57" t="s">
        <v>13339</v>
      </c>
      <c r="D746" s="57" t="s">
        <v>13967</v>
      </c>
      <c r="E746" s="57" t="s">
        <v>17614</v>
      </c>
      <c r="F746" s="57" t="s">
        <v>17613</v>
      </c>
      <c r="G746" s="57" t="s">
        <v>13495</v>
      </c>
      <c r="H746" s="57" t="s">
        <v>15170</v>
      </c>
    </row>
    <row r="747" spans="1:8" ht="18.75" customHeight="1" thickBot="1">
      <c r="A747" s="57" t="s">
        <v>444</v>
      </c>
      <c r="B747" s="57" t="s">
        <v>10</v>
      </c>
      <c r="C747" s="57" t="s">
        <v>17612</v>
      </c>
      <c r="D747" s="57" t="s">
        <v>16384</v>
      </c>
      <c r="E747" s="57" t="s">
        <v>6186</v>
      </c>
      <c r="F747" s="57" t="s">
        <v>6185</v>
      </c>
      <c r="G747" s="57" t="s">
        <v>442</v>
      </c>
      <c r="H747" s="57" t="s">
        <v>13186</v>
      </c>
    </row>
    <row r="748" spans="1:8" ht="18.75" customHeight="1" thickBot="1">
      <c r="A748" s="57" t="s">
        <v>17611</v>
      </c>
      <c r="B748" s="57" t="s">
        <v>10</v>
      </c>
      <c r="C748" s="57" t="s">
        <v>15758</v>
      </c>
      <c r="D748" s="57" t="s">
        <v>17098</v>
      </c>
      <c r="E748" s="57" t="s">
        <v>17610</v>
      </c>
      <c r="F748" s="57" t="s">
        <v>13181</v>
      </c>
      <c r="G748" s="57" t="s">
        <v>2204</v>
      </c>
      <c r="H748" s="57" t="s">
        <v>13180</v>
      </c>
    </row>
    <row r="749" spans="1:8" ht="18.75" customHeight="1" thickBot="1">
      <c r="A749" s="57" t="s">
        <v>17609</v>
      </c>
      <c r="B749" s="57" t="s">
        <v>10</v>
      </c>
      <c r="C749" s="57" t="s">
        <v>14309</v>
      </c>
      <c r="D749" s="57" t="s">
        <v>17608</v>
      </c>
      <c r="E749" s="57" t="s">
        <v>17607</v>
      </c>
      <c r="F749" s="57" t="s">
        <v>15755</v>
      </c>
      <c r="G749" s="57" t="s">
        <v>13495</v>
      </c>
      <c r="H749" s="57" t="s">
        <v>15170</v>
      </c>
    </row>
    <row r="750" spans="1:8" ht="18.75" customHeight="1" thickBot="1">
      <c r="A750" s="57" t="s">
        <v>17606</v>
      </c>
      <c r="B750" s="57" t="s">
        <v>10</v>
      </c>
      <c r="C750" s="57" t="s">
        <v>17605</v>
      </c>
      <c r="D750" s="57" t="s">
        <v>15089</v>
      </c>
      <c r="E750" s="57" t="s">
        <v>17604</v>
      </c>
      <c r="F750" s="57" t="s">
        <v>15813</v>
      </c>
      <c r="G750" s="57" t="s">
        <v>13646</v>
      </c>
      <c r="H750" s="57" t="s">
        <v>13522</v>
      </c>
    </row>
    <row r="751" spans="1:8" ht="18.75" customHeight="1" thickBot="1">
      <c r="A751" s="57" t="s">
        <v>2254</v>
      </c>
      <c r="B751" s="57" t="s">
        <v>10</v>
      </c>
      <c r="C751" s="57" t="s">
        <v>14842</v>
      </c>
      <c r="D751" s="57" t="s">
        <v>13298</v>
      </c>
      <c r="E751" s="57" t="s">
        <v>17603</v>
      </c>
      <c r="F751" s="57" t="s">
        <v>17602</v>
      </c>
      <c r="G751" s="57" t="s">
        <v>1608</v>
      </c>
      <c r="H751" s="57" t="s">
        <v>13742</v>
      </c>
    </row>
    <row r="752" spans="1:8" ht="18.75" customHeight="1" thickBot="1">
      <c r="A752" s="57" t="s">
        <v>762</v>
      </c>
      <c r="B752" s="57" t="s">
        <v>10</v>
      </c>
      <c r="C752" s="57" t="s">
        <v>17601</v>
      </c>
      <c r="D752" s="57" t="s">
        <v>13967</v>
      </c>
      <c r="E752" s="57" t="s">
        <v>17600</v>
      </c>
      <c r="F752" s="57" t="s">
        <v>13167</v>
      </c>
      <c r="G752" s="57" t="s">
        <v>760</v>
      </c>
      <c r="H752" s="57" t="s">
        <v>13166</v>
      </c>
    </row>
    <row r="753" spans="1:8" ht="18.75" customHeight="1" thickBot="1">
      <c r="A753" s="57" t="s">
        <v>17599</v>
      </c>
      <c r="B753" s="57" t="s">
        <v>10</v>
      </c>
      <c r="C753" s="57" t="s">
        <v>13395</v>
      </c>
      <c r="D753" s="57" t="s">
        <v>17598</v>
      </c>
      <c r="E753" s="57" t="s">
        <v>17597</v>
      </c>
      <c r="F753" s="57" t="s">
        <v>17148</v>
      </c>
      <c r="G753" s="57" t="s">
        <v>13495</v>
      </c>
      <c r="H753" s="57" t="s">
        <v>13522</v>
      </c>
    </row>
    <row r="754" spans="1:8" ht="18.75" customHeight="1" thickBot="1">
      <c r="A754" s="57" t="s">
        <v>2824</v>
      </c>
      <c r="B754" s="57" t="s">
        <v>10</v>
      </c>
      <c r="C754" s="57" t="s">
        <v>14697</v>
      </c>
      <c r="D754" s="57" t="s">
        <v>15055</v>
      </c>
      <c r="E754" s="57" t="s">
        <v>17596</v>
      </c>
      <c r="F754" s="57" t="s">
        <v>13167</v>
      </c>
      <c r="G754" s="57" t="s">
        <v>298</v>
      </c>
      <c r="H754" s="57" t="s">
        <v>13166</v>
      </c>
    </row>
    <row r="755" spans="1:8" ht="18.75" customHeight="1" thickBot="1">
      <c r="A755" s="57" t="s">
        <v>17595</v>
      </c>
      <c r="B755" s="57" t="s">
        <v>10</v>
      </c>
      <c r="C755" s="57" t="s">
        <v>17594</v>
      </c>
      <c r="D755" s="57" t="s">
        <v>13443</v>
      </c>
      <c r="E755" s="57" t="s">
        <v>17593</v>
      </c>
      <c r="F755" s="57" t="s">
        <v>13181</v>
      </c>
      <c r="G755" s="57" t="s">
        <v>908</v>
      </c>
      <c r="H755" s="57" t="s">
        <v>13180</v>
      </c>
    </row>
    <row r="756" spans="1:8" ht="18.75" customHeight="1" thickBot="1">
      <c r="A756" s="57" t="s">
        <v>17592</v>
      </c>
      <c r="B756" s="57" t="s">
        <v>10</v>
      </c>
      <c r="C756" s="57" t="s">
        <v>17591</v>
      </c>
      <c r="D756" s="57" t="s">
        <v>14113</v>
      </c>
      <c r="E756" s="57" t="s">
        <v>17590</v>
      </c>
      <c r="F756" s="57" t="s">
        <v>15547</v>
      </c>
      <c r="G756" s="57" t="s">
        <v>1608</v>
      </c>
      <c r="H756" s="57" t="s">
        <v>13200</v>
      </c>
    </row>
    <row r="757" spans="1:8" ht="18.75" customHeight="1" thickBot="1">
      <c r="A757" s="57" t="s">
        <v>2765</v>
      </c>
      <c r="B757" s="57" t="s">
        <v>10</v>
      </c>
      <c r="C757" s="57" t="s">
        <v>13990</v>
      </c>
      <c r="D757" s="57" t="s">
        <v>16346</v>
      </c>
      <c r="E757" s="57" t="s">
        <v>17589</v>
      </c>
      <c r="F757" s="57" t="s">
        <v>6185</v>
      </c>
      <c r="G757" s="57" t="s">
        <v>1124</v>
      </c>
      <c r="H757" s="57" t="s">
        <v>13186</v>
      </c>
    </row>
    <row r="758" spans="1:8" ht="18.75" customHeight="1" thickBot="1">
      <c r="A758" s="57" t="s">
        <v>1519</v>
      </c>
      <c r="B758" s="57" t="s">
        <v>10</v>
      </c>
      <c r="C758" s="57" t="s">
        <v>14728</v>
      </c>
      <c r="D758" s="57" t="s">
        <v>13960</v>
      </c>
      <c r="E758" s="57" t="s">
        <v>17588</v>
      </c>
      <c r="F758" s="57" t="s">
        <v>13167</v>
      </c>
      <c r="G758" s="57" t="s">
        <v>292</v>
      </c>
      <c r="H758" s="57" t="s">
        <v>13166</v>
      </c>
    </row>
    <row r="759" spans="1:8" ht="18.75" customHeight="1" thickBot="1">
      <c r="A759" s="57" t="s">
        <v>1398</v>
      </c>
      <c r="B759" s="57" t="s">
        <v>10</v>
      </c>
      <c r="C759" s="57" t="s">
        <v>17587</v>
      </c>
      <c r="D759" s="57" t="s">
        <v>13212</v>
      </c>
      <c r="E759" s="57" t="s">
        <v>17586</v>
      </c>
      <c r="F759" s="57" t="s">
        <v>6185</v>
      </c>
      <c r="G759" s="57" t="s">
        <v>1124</v>
      </c>
      <c r="H759" s="57" t="s">
        <v>13186</v>
      </c>
    </row>
    <row r="760" spans="1:8" ht="18.75" customHeight="1" thickBot="1">
      <c r="A760" s="57" t="s">
        <v>17585</v>
      </c>
      <c r="B760" s="57" t="s">
        <v>10</v>
      </c>
      <c r="C760" s="57" t="s">
        <v>17582</v>
      </c>
      <c r="D760" s="57" t="s">
        <v>15221</v>
      </c>
      <c r="E760" s="57" t="s">
        <v>17584</v>
      </c>
      <c r="F760" s="57" t="s">
        <v>13523</v>
      </c>
      <c r="G760" s="57" t="s">
        <v>13646</v>
      </c>
      <c r="H760" s="57" t="s">
        <v>13522</v>
      </c>
    </row>
    <row r="761" spans="1:8" ht="18.75" customHeight="1" thickBot="1">
      <c r="A761" s="57" t="s">
        <v>17583</v>
      </c>
      <c r="B761" s="57" t="s">
        <v>10</v>
      </c>
      <c r="C761" s="57" t="s">
        <v>17582</v>
      </c>
      <c r="D761" s="57" t="s">
        <v>16651</v>
      </c>
      <c r="E761" s="57" t="s">
        <v>17581</v>
      </c>
      <c r="F761" s="57" t="s">
        <v>13201</v>
      </c>
      <c r="G761" s="57" t="s">
        <v>388</v>
      </c>
      <c r="H761" s="57" t="s">
        <v>13200</v>
      </c>
    </row>
    <row r="762" spans="1:8" ht="18.75" customHeight="1" thickBot="1">
      <c r="A762" s="57" t="s">
        <v>1126</v>
      </c>
      <c r="B762" s="57" t="s">
        <v>10</v>
      </c>
      <c r="C762" s="57" t="s">
        <v>17580</v>
      </c>
      <c r="D762" s="57" t="s">
        <v>13469</v>
      </c>
      <c r="E762" s="57" t="s">
        <v>17579</v>
      </c>
      <c r="F762" s="57" t="s">
        <v>13167</v>
      </c>
      <c r="G762" s="57" t="s">
        <v>1124</v>
      </c>
      <c r="H762" s="57" t="s">
        <v>13166</v>
      </c>
    </row>
    <row r="763" spans="1:8" ht="18.75" customHeight="1" thickBot="1">
      <c r="A763" s="57" t="s">
        <v>3759</v>
      </c>
      <c r="B763" s="57" t="s">
        <v>10</v>
      </c>
      <c r="C763" s="57" t="s">
        <v>17578</v>
      </c>
      <c r="D763" s="57" t="s">
        <v>13722</v>
      </c>
      <c r="E763" s="57" t="s">
        <v>17577</v>
      </c>
      <c r="F763" s="57" t="s">
        <v>14197</v>
      </c>
      <c r="G763" s="57" t="s">
        <v>495</v>
      </c>
      <c r="H763" s="57" t="s">
        <v>13186</v>
      </c>
    </row>
    <row r="764" spans="1:8" ht="18.75" customHeight="1" thickBot="1">
      <c r="A764" s="57" t="s">
        <v>2388</v>
      </c>
      <c r="B764" s="57" t="s">
        <v>10</v>
      </c>
      <c r="C764" s="57" t="s">
        <v>15300</v>
      </c>
      <c r="D764" s="57" t="s">
        <v>13429</v>
      </c>
      <c r="E764" s="57" t="s">
        <v>17576</v>
      </c>
      <c r="F764" s="57" t="s">
        <v>6185</v>
      </c>
      <c r="G764" s="57" t="s">
        <v>572</v>
      </c>
      <c r="H764" s="57" t="s">
        <v>13186</v>
      </c>
    </row>
    <row r="765" spans="1:8" ht="18.75" customHeight="1" thickBot="1">
      <c r="A765" s="57" t="s">
        <v>431</v>
      </c>
      <c r="B765" s="57" t="s">
        <v>10</v>
      </c>
      <c r="C765" s="57" t="s">
        <v>17575</v>
      </c>
      <c r="D765" s="57" t="s">
        <v>14259</v>
      </c>
      <c r="E765" s="57" t="s">
        <v>17574</v>
      </c>
      <c r="F765" s="57" t="s">
        <v>6185</v>
      </c>
      <c r="G765" s="57" t="s">
        <v>245</v>
      </c>
      <c r="H765" s="57" t="s">
        <v>13186</v>
      </c>
    </row>
    <row r="766" spans="1:8" ht="18.75" customHeight="1" thickBot="1">
      <c r="A766" s="57" t="s">
        <v>17573</v>
      </c>
      <c r="B766" s="57" t="s">
        <v>10</v>
      </c>
      <c r="C766" s="57" t="s">
        <v>15356</v>
      </c>
      <c r="D766" s="57" t="s">
        <v>17572</v>
      </c>
      <c r="E766" s="57" t="s">
        <v>17571</v>
      </c>
      <c r="F766" s="57" t="s">
        <v>13201</v>
      </c>
      <c r="G766" s="57" t="s">
        <v>1678</v>
      </c>
      <c r="H766" s="57" t="s">
        <v>13200</v>
      </c>
    </row>
    <row r="767" spans="1:8" ht="18.75" customHeight="1" thickBot="1">
      <c r="A767" s="57" t="s">
        <v>17570</v>
      </c>
      <c r="B767" s="57" t="s">
        <v>10</v>
      </c>
      <c r="C767" s="57" t="s">
        <v>17569</v>
      </c>
      <c r="D767" s="57" t="s">
        <v>13447</v>
      </c>
      <c r="E767" s="57" t="s">
        <v>17568</v>
      </c>
      <c r="F767" s="57" t="s">
        <v>13181</v>
      </c>
      <c r="G767" s="57" t="s">
        <v>144</v>
      </c>
      <c r="H767" s="57" t="s">
        <v>13180</v>
      </c>
    </row>
    <row r="768" spans="1:8" ht="18.75" customHeight="1" thickBot="1">
      <c r="A768" s="57" t="s">
        <v>3768</v>
      </c>
      <c r="B768" s="57" t="s">
        <v>10</v>
      </c>
      <c r="C768" s="57" t="s">
        <v>17567</v>
      </c>
      <c r="D768" s="57" t="s">
        <v>17566</v>
      </c>
      <c r="E768" s="57" t="s">
        <v>5693</v>
      </c>
      <c r="F768" s="57" t="s">
        <v>6553</v>
      </c>
      <c r="G768" s="57" t="s">
        <v>1657</v>
      </c>
      <c r="H768" s="57" t="s">
        <v>13186</v>
      </c>
    </row>
    <row r="769" spans="1:8" ht="18.75" customHeight="1" thickBot="1">
      <c r="A769" s="57" t="s">
        <v>2081</v>
      </c>
      <c r="B769" s="57" t="s">
        <v>10</v>
      </c>
      <c r="C769" s="57" t="s">
        <v>17565</v>
      </c>
      <c r="D769" s="57" t="s">
        <v>13239</v>
      </c>
      <c r="E769" s="57" t="s">
        <v>17564</v>
      </c>
      <c r="F769" s="57" t="s">
        <v>13167</v>
      </c>
      <c r="G769" s="57" t="s">
        <v>370</v>
      </c>
      <c r="H769" s="57" t="s">
        <v>13166</v>
      </c>
    </row>
    <row r="770" spans="1:8" ht="18.75" customHeight="1" thickBot="1">
      <c r="A770" s="57" t="s">
        <v>17563</v>
      </c>
      <c r="B770" s="57" t="s">
        <v>10</v>
      </c>
      <c r="C770" s="57" t="s">
        <v>17562</v>
      </c>
      <c r="D770" s="57" t="s">
        <v>17561</v>
      </c>
      <c r="E770" s="57" t="s">
        <v>17560</v>
      </c>
      <c r="F770" s="57" t="s">
        <v>13201</v>
      </c>
      <c r="G770" s="57" t="s">
        <v>1678</v>
      </c>
      <c r="H770" s="57" t="s">
        <v>13200</v>
      </c>
    </row>
    <row r="771" spans="1:8" ht="18.75" customHeight="1" thickBot="1">
      <c r="A771" s="57" t="s">
        <v>2720</v>
      </c>
      <c r="B771" s="57" t="s">
        <v>10</v>
      </c>
      <c r="C771" s="57" t="s">
        <v>15292</v>
      </c>
      <c r="D771" s="57" t="s">
        <v>15597</v>
      </c>
      <c r="E771" s="57" t="s">
        <v>17559</v>
      </c>
      <c r="F771" s="57" t="s">
        <v>13167</v>
      </c>
      <c r="G771" s="57" t="s">
        <v>150</v>
      </c>
      <c r="H771" s="57" t="s">
        <v>13166</v>
      </c>
    </row>
    <row r="772" spans="1:8" ht="18.75" customHeight="1" thickBot="1">
      <c r="A772" s="57" t="s">
        <v>17558</v>
      </c>
      <c r="B772" s="57" t="s">
        <v>10</v>
      </c>
      <c r="C772" s="57" t="s">
        <v>17557</v>
      </c>
      <c r="D772" s="57" t="s">
        <v>15585</v>
      </c>
      <c r="E772" s="57" t="s">
        <v>17556</v>
      </c>
      <c r="F772" s="57" t="s">
        <v>6185</v>
      </c>
      <c r="G772" s="57" t="s">
        <v>150</v>
      </c>
      <c r="H772" s="57" t="s">
        <v>13186</v>
      </c>
    </row>
    <row r="773" spans="1:8" ht="18.75" customHeight="1" thickBot="1">
      <c r="A773" s="57" t="s">
        <v>17555</v>
      </c>
      <c r="B773" s="57" t="s">
        <v>10</v>
      </c>
      <c r="C773" s="57" t="s">
        <v>13461</v>
      </c>
      <c r="D773" s="57" t="s">
        <v>15055</v>
      </c>
      <c r="E773" s="57" t="s">
        <v>17554</v>
      </c>
      <c r="F773" s="57" t="s">
        <v>6185</v>
      </c>
      <c r="G773" s="57" t="s">
        <v>150</v>
      </c>
      <c r="H773" s="57" t="s">
        <v>13186</v>
      </c>
    </row>
    <row r="774" spans="1:8" ht="18.75" customHeight="1" thickBot="1">
      <c r="A774" s="57" t="s">
        <v>17553</v>
      </c>
      <c r="B774" s="57" t="s">
        <v>10</v>
      </c>
      <c r="C774" s="57" t="s">
        <v>17552</v>
      </c>
      <c r="D774" s="57" t="s">
        <v>13640</v>
      </c>
      <c r="E774" s="57" t="s">
        <v>17551</v>
      </c>
      <c r="F774" s="57" t="s">
        <v>13201</v>
      </c>
      <c r="G774" s="57" t="s">
        <v>370</v>
      </c>
      <c r="H774" s="57" t="s">
        <v>13200</v>
      </c>
    </row>
    <row r="775" spans="1:8" ht="18.75" customHeight="1" thickBot="1">
      <c r="A775" s="57" t="s">
        <v>17550</v>
      </c>
      <c r="B775" s="57" t="s">
        <v>10</v>
      </c>
      <c r="C775" s="57" t="s">
        <v>17549</v>
      </c>
      <c r="D775" s="57" t="s">
        <v>17548</v>
      </c>
      <c r="E775" s="57" t="s">
        <v>17547</v>
      </c>
      <c r="F775" s="57" t="s">
        <v>13181</v>
      </c>
      <c r="G775" s="57" t="s">
        <v>150</v>
      </c>
      <c r="H775" s="57" t="s">
        <v>13180</v>
      </c>
    </row>
    <row r="776" spans="1:8" ht="18.75" customHeight="1" thickBot="1">
      <c r="A776" s="57" t="s">
        <v>4980</v>
      </c>
      <c r="B776" s="57" t="s">
        <v>10</v>
      </c>
      <c r="C776" s="57" t="s">
        <v>16783</v>
      </c>
      <c r="D776" s="57" t="s">
        <v>13408</v>
      </c>
      <c r="E776" s="57" t="s">
        <v>17546</v>
      </c>
      <c r="F776" s="57" t="s">
        <v>14761</v>
      </c>
      <c r="G776" s="57" t="s">
        <v>626</v>
      </c>
      <c r="H776" s="57" t="s">
        <v>13166</v>
      </c>
    </row>
    <row r="777" spans="1:8" ht="18.75" customHeight="1" thickBot="1">
      <c r="A777" s="57" t="s">
        <v>1367</v>
      </c>
      <c r="B777" s="57" t="s">
        <v>10</v>
      </c>
      <c r="C777" s="57" t="s">
        <v>17545</v>
      </c>
      <c r="D777" s="57" t="s">
        <v>17544</v>
      </c>
      <c r="E777" s="57" t="s">
        <v>17543</v>
      </c>
      <c r="F777" s="57" t="s">
        <v>13514</v>
      </c>
      <c r="G777" s="57" t="s">
        <v>150</v>
      </c>
      <c r="H777" s="57" t="s">
        <v>13513</v>
      </c>
    </row>
    <row r="778" spans="1:8" ht="18.75" customHeight="1" thickBot="1">
      <c r="A778" s="57" t="s">
        <v>2216</v>
      </c>
      <c r="B778" s="57" t="s">
        <v>10</v>
      </c>
      <c r="C778" s="57" t="s">
        <v>17542</v>
      </c>
      <c r="D778" s="57" t="s">
        <v>13841</v>
      </c>
      <c r="E778" s="57" t="s">
        <v>17541</v>
      </c>
      <c r="F778" s="57" t="s">
        <v>13167</v>
      </c>
      <c r="G778" s="57" t="s">
        <v>150</v>
      </c>
      <c r="H778" s="57" t="s">
        <v>13166</v>
      </c>
    </row>
    <row r="779" spans="1:8" ht="18.75" customHeight="1" thickBot="1">
      <c r="A779" s="57" t="s">
        <v>2403</v>
      </c>
      <c r="B779" s="57" t="s">
        <v>10</v>
      </c>
      <c r="C779" s="57" t="s">
        <v>17540</v>
      </c>
      <c r="D779" s="57" t="s">
        <v>13398</v>
      </c>
      <c r="E779" s="57" t="s">
        <v>17539</v>
      </c>
      <c r="F779" s="57" t="s">
        <v>6185</v>
      </c>
      <c r="G779" s="57" t="s">
        <v>465</v>
      </c>
      <c r="H779" s="57" t="s">
        <v>13186</v>
      </c>
    </row>
    <row r="780" spans="1:8" ht="18.75" customHeight="1" thickBot="1">
      <c r="A780" s="57" t="s">
        <v>17538</v>
      </c>
      <c r="B780" s="57" t="s">
        <v>10</v>
      </c>
      <c r="C780" s="57" t="s">
        <v>17537</v>
      </c>
      <c r="D780" s="57" t="s">
        <v>14296</v>
      </c>
      <c r="E780" s="57" t="s">
        <v>17536</v>
      </c>
      <c r="F780" s="57" t="s">
        <v>6185</v>
      </c>
      <c r="G780" s="57" t="s">
        <v>1130</v>
      </c>
      <c r="H780" s="57" t="s">
        <v>13186</v>
      </c>
    </row>
    <row r="781" spans="1:8" ht="18.75" customHeight="1" thickBot="1">
      <c r="A781" s="57" t="s">
        <v>17535</v>
      </c>
      <c r="B781" s="57" t="s">
        <v>10</v>
      </c>
      <c r="C781" s="57" t="s">
        <v>17534</v>
      </c>
      <c r="D781" s="57" t="s">
        <v>13612</v>
      </c>
      <c r="E781" s="57" t="s">
        <v>17533</v>
      </c>
      <c r="F781" s="57" t="s">
        <v>13181</v>
      </c>
      <c r="G781" s="57" t="s">
        <v>3381</v>
      </c>
      <c r="H781" s="57" t="s">
        <v>13180</v>
      </c>
    </row>
    <row r="782" spans="1:8" ht="18.75" customHeight="1" thickBot="1">
      <c r="A782" s="57" t="s">
        <v>17532</v>
      </c>
      <c r="B782" s="57" t="s">
        <v>10</v>
      </c>
      <c r="C782" s="57" t="s">
        <v>17531</v>
      </c>
      <c r="D782" s="57" t="s">
        <v>13725</v>
      </c>
      <c r="E782" s="57" t="s">
        <v>17530</v>
      </c>
      <c r="F782" s="57" t="s">
        <v>13523</v>
      </c>
      <c r="G782" s="57" t="s">
        <v>13495</v>
      </c>
      <c r="H782" s="57" t="s">
        <v>13522</v>
      </c>
    </row>
    <row r="783" spans="1:8" ht="18.75" customHeight="1" thickBot="1">
      <c r="A783" s="57" t="s">
        <v>1898</v>
      </c>
      <c r="B783" s="57" t="s">
        <v>13922</v>
      </c>
      <c r="C783" s="57" t="s">
        <v>13650</v>
      </c>
      <c r="D783" s="57" t="s">
        <v>13623</v>
      </c>
      <c r="E783" s="57" t="s">
        <v>17529</v>
      </c>
      <c r="F783" s="57" t="s">
        <v>6185</v>
      </c>
      <c r="G783" s="57" t="s">
        <v>1896</v>
      </c>
      <c r="H783" s="57" t="s">
        <v>13186</v>
      </c>
    </row>
    <row r="784" spans="1:8" ht="18.75" customHeight="1" thickBot="1">
      <c r="A784" s="57" t="s">
        <v>4797</v>
      </c>
      <c r="B784" s="57" t="s">
        <v>10</v>
      </c>
      <c r="C784" s="57" t="s">
        <v>13750</v>
      </c>
      <c r="D784" s="57" t="s">
        <v>17528</v>
      </c>
      <c r="E784" s="57" t="s">
        <v>17527</v>
      </c>
      <c r="F784" s="57" t="s">
        <v>6185</v>
      </c>
      <c r="G784" s="57" t="s">
        <v>1228</v>
      </c>
      <c r="H784" s="57" t="s">
        <v>13186</v>
      </c>
    </row>
    <row r="785" spans="1:8" ht="18.75" customHeight="1" thickBot="1">
      <c r="A785" s="57" t="s">
        <v>17526</v>
      </c>
      <c r="B785" s="57" t="s">
        <v>10</v>
      </c>
      <c r="C785" s="57" t="s">
        <v>17525</v>
      </c>
      <c r="D785" s="57" t="s">
        <v>13616</v>
      </c>
      <c r="E785" s="57" t="s">
        <v>17524</v>
      </c>
      <c r="F785" s="57" t="s">
        <v>17523</v>
      </c>
      <c r="G785" s="57" t="s">
        <v>13495</v>
      </c>
      <c r="H785" s="57" t="s">
        <v>15170</v>
      </c>
    </row>
    <row r="786" spans="1:8" ht="18.75" customHeight="1" thickBot="1">
      <c r="A786" s="57" t="s">
        <v>17522</v>
      </c>
      <c r="B786" s="57" t="s">
        <v>10</v>
      </c>
      <c r="C786" s="57" t="s">
        <v>17521</v>
      </c>
      <c r="D786" s="57" t="s">
        <v>13830</v>
      </c>
      <c r="E786" s="57" t="s">
        <v>17520</v>
      </c>
      <c r="F786" s="57" t="s">
        <v>13201</v>
      </c>
      <c r="G786" s="57" t="s">
        <v>1608</v>
      </c>
      <c r="H786" s="57" t="s">
        <v>13200</v>
      </c>
    </row>
    <row r="787" spans="1:8" ht="18.75" customHeight="1" thickBot="1">
      <c r="A787" s="57" t="s">
        <v>4099</v>
      </c>
      <c r="B787" s="57" t="s">
        <v>10</v>
      </c>
      <c r="C787" s="57" t="s">
        <v>17519</v>
      </c>
      <c r="D787" s="57" t="s">
        <v>5064</v>
      </c>
      <c r="E787" s="57" t="s">
        <v>17518</v>
      </c>
      <c r="F787" s="57" t="s">
        <v>14761</v>
      </c>
      <c r="G787" s="57" t="s">
        <v>412</v>
      </c>
      <c r="H787" s="57" t="s">
        <v>13166</v>
      </c>
    </row>
    <row r="788" spans="1:8" ht="18.75" customHeight="1" thickBot="1">
      <c r="A788" s="57" t="s">
        <v>3931</v>
      </c>
      <c r="B788" s="57" t="s">
        <v>10</v>
      </c>
      <c r="C788" s="57" t="s">
        <v>17517</v>
      </c>
      <c r="D788" s="57" t="s">
        <v>13715</v>
      </c>
      <c r="E788" s="57" t="s">
        <v>17516</v>
      </c>
      <c r="F788" s="57" t="s">
        <v>13167</v>
      </c>
      <c r="G788" s="57" t="s">
        <v>2258</v>
      </c>
      <c r="H788" s="57" t="s">
        <v>13166</v>
      </c>
    </row>
    <row r="789" spans="1:8" ht="18.75" customHeight="1" thickBot="1">
      <c r="A789" s="57" t="s">
        <v>611</v>
      </c>
      <c r="B789" s="57" t="s">
        <v>10</v>
      </c>
      <c r="C789" s="57" t="s">
        <v>15484</v>
      </c>
      <c r="D789" s="57" t="s">
        <v>17515</v>
      </c>
      <c r="E789" s="57" t="s">
        <v>17514</v>
      </c>
      <c r="F789" s="57" t="s">
        <v>6185</v>
      </c>
      <c r="G789" s="57" t="s">
        <v>239</v>
      </c>
      <c r="H789" s="57" t="s">
        <v>13186</v>
      </c>
    </row>
    <row r="790" spans="1:8" ht="18.75" customHeight="1" thickBot="1">
      <c r="A790" s="57" t="s">
        <v>17513</v>
      </c>
      <c r="B790" s="57" t="s">
        <v>10</v>
      </c>
      <c r="C790" s="57" t="s">
        <v>17512</v>
      </c>
      <c r="D790" s="57" t="s">
        <v>17511</v>
      </c>
      <c r="E790" s="57" t="s">
        <v>17510</v>
      </c>
      <c r="F790" s="57" t="s">
        <v>17509</v>
      </c>
      <c r="G790" s="57" t="s">
        <v>1678</v>
      </c>
      <c r="H790" s="57" t="s">
        <v>13969</v>
      </c>
    </row>
    <row r="791" spans="1:8" ht="18.75" customHeight="1" thickBot="1">
      <c r="A791" s="57" t="s">
        <v>17508</v>
      </c>
      <c r="B791" s="57" t="s">
        <v>10</v>
      </c>
      <c r="C791" s="57" t="s">
        <v>13623</v>
      </c>
      <c r="D791" s="57" t="s">
        <v>16313</v>
      </c>
      <c r="E791" s="57" t="s">
        <v>17507</v>
      </c>
      <c r="F791" s="57" t="s">
        <v>13167</v>
      </c>
      <c r="G791" s="57" t="s">
        <v>660</v>
      </c>
      <c r="H791" s="57" t="s">
        <v>13166</v>
      </c>
    </row>
    <row r="792" spans="1:8" ht="18.75" customHeight="1" thickBot="1">
      <c r="A792" s="57" t="s">
        <v>17506</v>
      </c>
      <c r="B792" s="57" t="s">
        <v>10</v>
      </c>
      <c r="C792" s="57" t="s">
        <v>13750</v>
      </c>
      <c r="D792" s="57" t="s">
        <v>13239</v>
      </c>
      <c r="E792" s="57" t="s">
        <v>5125</v>
      </c>
      <c r="F792" s="57" t="s">
        <v>14028</v>
      </c>
      <c r="G792" s="57" t="s">
        <v>17505</v>
      </c>
      <c r="H792" s="57" t="s">
        <v>13291</v>
      </c>
    </row>
    <row r="793" spans="1:8" ht="18.75" customHeight="1" thickBot="1">
      <c r="A793" s="57" t="s">
        <v>17504</v>
      </c>
      <c r="B793" s="57" t="s">
        <v>10</v>
      </c>
      <c r="C793" s="57" t="s">
        <v>17503</v>
      </c>
      <c r="D793" s="57" t="s">
        <v>17502</v>
      </c>
      <c r="E793" s="57" t="s">
        <v>17501</v>
      </c>
      <c r="F793" s="57" t="s">
        <v>15096</v>
      </c>
      <c r="G793" s="57" t="s">
        <v>1608</v>
      </c>
      <c r="H793" s="57" t="s">
        <v>13200</v>
      </c>
    </row>
    <row r="794" spans="1:8" ht="18.75" customHeight="1" thickBot="1">
      <c r="A794" s="57" t="s">
        <v>17500</v>
      </c>
      <c r="B794" s="57" t="s">
        <v>10</v>
      </c>
      <c r="C794" s="57" t="s">
        <v>17499</v>
      </c>
      <c r="D794" s="57" t="s">
        <v>15439</v>
      </c>
      <c r="E794" s="57" t="s">
        <v>17498</v>
      </c>
      <c r="F794" s="57" t="s">
        <v>13181</v>
      </c>
      <c r="G794" s="57" t="s">
        <v>572</v>
      </c>
      <c r="H794" s="57" t="s">
        <v>13180</v>
      </c>
    </row>
    <row r="795" spans="1:8" ht="18.75" customHeight="1" thickBot="1">
      <c r="A795" s="57" t="s">
        <v>110</v>
      </c>
      <c r="B795" s="57" t="s">
        <v>10</v>
      </c>
      <c r="C795" s="57" t="s">
        <v>17497</v>
      </c>
      <c r="D795" s="57" t="s">
        <v>15055</v>
      </c>
      <c r="E795" s="57" t="s">
        <v>17496</v>
      </c>
      <c r="F795" s="57" t="s">
        <v>14761</v>
      </c>
      <c r="G795" s="57" t="s">
        <v>108</v>
      </c>
      <c r="H795" s="57" t="s">
        <v>13166</v>
      </c>
    </row>
    <row r="796" spans="1:8" ht="18.75" customHeight="1" thickBot="1">
      <c r="A796" s="57" t="s">
        <v>17495</v>
      </c>
      <c r="B796" s="57" t="s">
        <v>10</v>
      </c>
      <c r="C796" s="57" t="s">
        <v>17494</v>
      </c>
      <c r="D796" s="57" t="s">
        <v>16435</v>
      </c>
      <c r="E796" s="57" t="s">
        <v>17493</v>
      </c>
      <c r="F796" s="57" t="s">
        <v>6185</v>
      </c>
      <c r="G796" s="57" t="s">
        <v>108</v>
      </c>
      <c r="H796" s="57" t="s">
        <v>13186</v>
      </c>
    </row>
    <row r="797" spans="1:8" ht="18.75" customHeight="1" thickBot="1">
      <c r="A797" s="57" t="s">
        <v>3550</v>
      </c>
      <c r="B797" s="57" t="s">
        <v>10</v>
      </c>
      <c r="C797" s="57" t="s">
        <v>17492</v>
      </c>
      <c r="D797" s="57" t="s">
        <v>13633</v>
      </c>
      <c r="E797" s="57" t="s">
        <v>17491</v>
      </c>
      <c r="F797" s="57" t="s">
        <v>6185</v>
      </c>
      <c r="G797" s="57" t="s">
        <v>1091</v>
      </c>
      <c r="H797" s="57" t="s">
        <v>13186</v>
      </c>
    </row>
    <row r="798" spans="1:8" ht="18.75" customHeight="1" thickBot="1">
      <c r="A798" s="57" t="s">
        <v>3806</v>
      </c>
      <c r="B798" s="57" t="s">
        <v>10</v>
      </c>
      <c r="C798" s="57" t="s">
        <v>17490</v>
      </c>
      <c r="D798" s="57" t="s">
        <v>13616</v>
      </c>
      <c r="E798" s="57" t="s">
        <v>17489</v>
      </c>
      <c r="F798" s="57" t="s">
        <v>14761</v>
      </c>
      <c r="G798" s="57" t="s">
        <v>1091</v>
      </c>
      <c r="H798" s="57" t="s">
        <v>13166</v>
      </c>
    </row>
    <row r="799" spans="1:8" ht="18.75" customHeight="1" thickBot="1">
      <c r="A799" s="57" t="s">
        <v>270</v>
      </c>
      <c r="B799" s="57" t="s">
        <v>10</v>
      </c>
      <c r="C799" s="57" t="s">
        <v>13394</v>
      </c>
      <c r="D799" s="57" t="s">
        <v>17488</v>
      </c>
      <c r="E799" s="57" t="s">
        <v>17487</v>
      </c>
      <c r="F799" s="57" t="s">
        <v>6185</v>
      </c>
      <c r="G799" s="57" t="s">
        <v>268</v>
      </c>
      <c r="H799" s="57" t="s">
        <v>13186</v>
      </c>
    </row>
    <row r="800" spans="1:8" ht="18.75" customHeight="1" thickBot="1">
      <c r="A800" s="57" t="s">
        <v>264</v>
      </c>
      <c r="B800" s="57" t="s">
        <v>10</v>
      </c>
      <c r="C800" s="57" t="s">
        <v>17486</v>
      </c>
      <c r="D800" s="57" t="s">
        <v>13633</v>
      </c>
      <c r="E800" s="57" t="s">
        <v>17485</v>
      </c>
      <c r="F800" s="57" t="s">
        <v>6185</v>
      </c>
      <c r="G800" s="57" t="s">
        <v>108</v>
      </c>
      <c r="H800" s="57" t="s">
        <v>13186</v>
      </c>
    </row>
    <row r="801" spans="1:8" ht="18.75" customHeight="1" thickBot="1">
      <c r="A801" s="57" t="s">
        <v>855</v>
      </c>
      <c r="B801" s="57" t="s">
        <v>10</v>
      </c>
      <c r="C801" s="57" t="s">
        <v>17484</v>
      </c>
      <c r="D801" s="57" t="s">
        <v>17483</v>
      </c>
      <c r="E801" s="57" t="s">
        <v>17482</v>
      </c>
      <c r="F801" s="57" t="s">
        <v>14761</v>
      </c>
      <c r="G801" s="57" t="s">
        <v>853</v>
      </c>
      <c r="H801" s="57" t="s">
        <v>13166</v>
      </c>
    </row>
    <row r="802" spans="1:8" ht="18.75" customHeight="1" thickBot="1">
      <c r="A802" s="57" t="s">
        <v>17481</v>
      </c>
      <c r="B802" s="57" t="s">
        <v>10</v>
      </c>
      <c r="C802" s="57" t="s">
        <v>17480</v>
      </c>
      <c r="D802" s="57" t="s">
        <v>17479</v>
      </c>
      <c r="E802" s="57" t="s">
        <v>17478</v>
      </c>
      <c r="F802" s="57" t="s">
        <v>13181</v>
      </c>
      <c r="G802" s="57" t="s">
        <v>760</v>
      </c>
      <c r="H802" s="57" t="s">
        <v>13180</v>
      </c>
    </row>
    <row r="803" spans="1:8" ht="18.75" customHeight="1" thickBot="1">
      <c r="A803" s="57" t="s">
        <v>17477</v>
      </c>
      <c r="B803" s="57" t="s">
        <v>10</v>
      </c>
      <c r="C803" s="57" t="s">
        <v>15572</v>
      </c>
      <c r="D803" s="57" t="s">
        <v>17476</v>
      </c>
      <c r="E803" s="57" t="s">
        <v>17475</v>
      </c>
      <c r="F803" s="57" t="s">
        <v>13523</v>
      </c>
      <c r="G803" s="57" t="s">
        <v>13646</v>
      </c>
      <c r="H803" s="57" t="s">
        <v>13522</v>
      </c>
    </row>
    <row r="804" spans="1:8" ht="18.75" customHeight="1" thickBot="1">
      <c r="A804" s="57" t="s">
        <v>1409</v>
      </c>
      <c r="B804" s="57" t="s">
        <v>10</v>
      </c>
      <c r="C804" s="57" t="s">
        <v>17474</v>
      </c>
      <c r="D804" s="57" t="s">
        <v>13502</v>
      </c>
      <c r="E804" s="57" t="s">
        <v>17473</v>
      </c>
      <c r="F804" s="57" t="s">
        <v>6185</v>
      </c>
      <c r="G804" s="57" t="s">
        <v>1044</v>
      </c>
      <c r="H804" s="57" t="s">
        <v>13186</v>
      </c>
    </row>
    <row r="805" spans="1:8" ht="18.75" customHeight="1" thickBot="1">
      <c r="A805" s="57" t="s">
        <v>17472</v>
      </c>
      <c r="B805" s="57" t="s">
        <v>10</v>
      </c>
      <c r="C805" s="57" t="s">
        <v>17471</v>
      </c>
      <c r="D805" s="57" t="s">
        <v>13482</v>
      </c>
      <c r="E805" s="57" t="s">
        <v>17470</v>
      </c>
      <c r="F805" s="57" t="s">
        <v>6185</v>
      </c>
      <c r="G805" s="57" t="s">
        <v>1171</v>
      </c>
      <c r="H805" s="57" t="s">
        <v>13186</v>
      </c>
    </row>
    <row r="806" spans="1:8" ht="18.75" customHeight="1" thickBot="1">
      <c r="A806" s="57" t="s">
        <v>3366</v>
      </c>
      <c r="B806" s="57" t="s">
        <v>10</v>
      </c>
      <c r="C806" s="57" t="s">
        <v>17469</v>
      </c>
      <c r="D806" s="57" t="s">
        <v>13345</v>
      </c>
      <c r="E806" s="57" t="s">
        <v>17468</v>
      </c>
      <c r="F806" s="57" t="s">
        <v>15542</v>
      </c>
      <c r="G806" s="57" t="s">
        <v>1608</v>
      </c>
      <c r="H806" s="57" t="s">
        <v>15541</v>
      </c>
    </row>
    <row r="807" spans="1:8" ht="18.75" customHeight="1" thickBot="1">
      <c r="A807" s="57" t="s">
        <v>17467</v>
      </c>
      <c r="B807" s="57" t="s">
        <v>10</v>
      </c>
      <c r="C807" s="57" t="s">
        <v>17466</v>
      </c>
      <c r="D807" s="57" t="s">
        <v>14113</v>
      </c>
      <c r="E807" s="57" t="s">
        <v>17465</v>
      </c>
      <c r="F807" s="57" t="s">
        <v>17464</v>
      </c>
      <c r="G807" s="57" t="s">
        <v>13495</v>
      </c>
      <c r="H807" s="57" t="s">
        <v>13581</v>
      </c>
    </row>
    <row r="808" spans="1:8" ht="18.75" customHeight="1" thickBot="1">
      <c r="A808" s="57" t="s">
        <v>17463</v>
      </c>
      <c r="B808" s="57" t="s">
        <v>10</v>
      </c>
      <c r="C808" s="57" t="s">
        <v>13787</v>
      </c>
      <c r="D808" s="57" t="s">
        <v>15368</v>
      </c>
      <c r="E808" s="57" t="s">
        <v>17462</v>
      </c>
      <c r="F808" s="57" t="s">
        <v>13765</v>
      </c>
      <c r="G808" s="57" t="s">
        <v>13495</v>
      </c>
      <c r="H808" s="57" t="s">
        <v>13522</v>
      </c>
    </row>
    <row r="809" spans="1:8" ht="18.75" customHeight="1" thickBot="1">
      <c r="A809" s="57" t="s">
        <v>17461</v>
      </c>
      <c r="B809" s="57" t="s">
        <v>10</v>
      </c>
      <c r="C809" s="57" t="s">
        <v>17460</v>
      </c>
      <c r="D809" s="57" t="s">
        <v>13345</v>
      </c>
      <c r="E809" s="57" t="s">
        <v>5379</v>
      </c>
      <c r="F809" s="57" t="s">
        <v>13413</v>
      </c>
      <c r="G809" s="57" t="s">
        <v>245</v>
      </c>
      <c r="H809" s="57" t="s">
        <v>13291</v>
      </c>
    </row>
    <row r="810" spans="1:8" ht="18.75" customHeight="1" thickBot="1">
      <c r="A810" s="57" t="s">
        <v>2875</v>
      </c>
      <c r="B810" s="57" t="s">
        <v>10</v>
      </c>
      <c r="C810" s="57" t="s">
        <v>17459</v>
      </c>
      <c r="D810" s="57" t="s">
        <v>17458</v>
      </c>
      <c r="E810" s="57" t="s">
        <v>17457</v>
      </c>
      <c r="F810" s="57" t="s">
        <v>13167</v>
      </c>
      <c r="G810" s="57" t="s">
        <v>150</v>
      </c>
      <c r="H810" s="57" t="s">
        <v>13166</v>
      </c>
    </row>
    <row r="811" spans="1:8" ht="18.75" customHeight="1" thickBot="1">
      <c r="A811" s="57" t="s">
        <v>4631</v>
      </c>
      <c r="B811" s="57" t="s">
        <v>10</v>
      </c>
      <c r="C811" s="57" t="s">
        <v>17456</v>
      </c>
      <c r="D811" s="57" t="s">
        <v>15565</v>
      </c>
      <c r="E811" s="57" t="s">
        <v>17455</v>
      </c>
      <c r="F811" s="57" t="s">
        <v>15384</v>
      </c>
      <c r="G811" s="57" t="s">
        <v>370</v>
      </c>
      <c r="H811" s="57" t="s">
        <v>13742</v>
      </c>
    </row>
    <row r="812" spans="1:8" ht="18.75" customHeight="1" thickBot="1">
      <c r="A812" s="57" t="s">
        <v>4030</v>
      </c>
      <c r="B812" s="57" t="s">
        <v>10</v>
      </c>
      <c r="C812" s="57" t="s">
        <v>17454</v>
      </c>
      <c r="D812" s="57" t="s">
        <v>14259</v>
      </c>
      <c r="E812" s="57" t="s">
        <v>17453</v>
      </c>
      <c r="F812" s="57" t="s">
        <v>13167</v>
      </c>
      <c r="G812" s="57" t="s">
        <v>32</v>
      </c>
      <c r="H812" s="57" t="s">
        <v>13166</v>
      </c>
    </row>
    <row r="813" spans="1:8" ht="18.75" customHeight="1" thickBot="1">
      <c r="A813" s="57" t="s">
        <v>17452</v>
      </c>
      <c r="B813" s="57" t="s">
        <v>10</v>
      </c>
      <c r="C813" s="57" t="s">
        <v>17451</v>
      </c>
      <c r="D813" s="57" t="s">
        <v>14717</v>
      </c>
      <c r="E813" s="57" t="s">
        <v>17450</v>
      </c>
      <c r="F813" s="57" t="s">
        <v>14669</v>
      </c>
      <c r="G813" s="57" t="s">
        <v>1205</v>
      </c>
      <c r="H813" s="57" t="s">
        <v>13186</v>
      </c>
    </row>
    <row r="814" spans="1:8" ht="18.75" customHeight="1" thickBot="1">
      <c r="A814" s="57" t="s">
        <v>17449</v>
      </c>
      <c r="B814" s="57" t="s">
        <v>10</v>
      </c>
      <c r="C814" s="57" t="s">
        <v>16484</v>
      </c>
      <c r="D814" s="57" t="s">
        <v>13805</v>
      </c>
      <c r="E814" s="57" t="s">
        <v>17448</v>
      </c>
      <c r="F814" s="57" t="s">
        <v>13201</v>
      </c>
      <c r="G814" s="57" t="s">
        <v>1678</v>
      </c>
      <c r="H814" s="57" t="s">
        <v>13200</v>
      </c>
    </row>
    <row r="815" spans="1:8" ht="18.75" customHeight="1" thickBot="1">
      <c r="A815" s="57" t="s">
        <v>3143</v>
      </c>
      <c r="B815" s="57" t="s">
        <v>10</v>
      </c>
      <c r="C815" s="57" t="s">
        <v>17447</v>
      </c>
      <c r="D815" s="57" t="s">
        <v>17446</v>
      </c>
      <c r="E815" s="57" t="s">
        <v>5801</v>
      </c>
      <c r="F815" s="57" t="s">
        <v>13692</v>
      </c>
      <c r="G815" s="57" t="s">
        <v>654</v>
      </c>
      <c r="H815" s="57" t="s">
        <v>13291</v>
      </c>
    </row>
    <row r="816" spans="1:8" ht="18.75" customHeight="1" thickBot="1">
      <c r="A816" s="57" t="s">
        <v>17445</v>
      </c>
      <c r="B816" s="57" t="s">
        <v>10</v>
      </c>
      <c r="C816" s="57" t="s">
        <v>17444</v>
      </c>
      <c r="D816" s="57" t="s">
        <v>15042</v>
      </c>
      <c r="E816" s="57" t="s">
        <v>17443</v>
      </c>
      <c r="F816" s="57" t="s">
        <v>13523</v>
      </c>
      <c r="G816" s="57" t="s">
        <v>13495</v>
      </c>
      <c r="H816" s="57" t="s">
        <v>13522</v>
      </c>
    </row>
    <row r="817" spans="1:8" ht="18.75" customHeight="1" thickBot="1">
      <c r="A817" s="57" t="s">
        <v>17442</v>
      </c>
      <c r="B817" s="57" t="s">
        <v>10</v>
      </c>
      <c r="C817" s="57" t="s">
        <v>17441</v>
      </c>
      <c r="D817" s="57" t="s">
        <v>17440</v>
      </c>
      <c r="E817" s="57" t="s">
        <v>17439</v>
      </c>
      <c r="F817" s="57" t="s">
        <v>13664</v>
      </c>
      <c r="G817" s="57" t="s">
        <v>13495</v>
      </c>
      <c r="H817" s="57" t="s">
        <v>13522</v>
      </c>
    </row>
    <row r="818" spans="1:8" ht="18.75" customHeight="1" thickBot="1">
      <c r="A818" s="57" t="s">
        <v>17438</v>
      </c>
      <c r="B818" s="57" t="s">
        <v>10</v>
      </c>
      <c r="C818" s="57" t="s">
        <v>16716</v>
      </c>
      <c r="D818" s="57" t="s">
        <v>13294</v>
      </c>
      <c r="E818" s="57" t="s">
        <v>17437</v>
      </c>
      <c r="F818" s="57" t="s">
        <v>6185</v>
      </c>
      <c r="G818" s="57" t="s">
        <v>654</v>
      </c>
      <c r="H818" s="57" t="s">
        <v>13186</v>
      </c>
    </row>
    <row r="819" spans="1:8" ht="18.75" customHeight="1" thickBot="1">
      <c r="A819" s="57" t="s">
        <v>4890</v>
      </c>
      <c r="B819" s="57" t="s">
        <v>10</v>
      </c>
      <c r="C819" s="57" t="s">
        <v>17436</v>
      </c>
      <c r="D819" s="57" t="s">
        <v>13294</v>
      </c>
      <c r="E819" s="57" t="s">
        <v>17435</v>
      </c>
      <c r="F819" s="57" t="s">
        <v>6185</v>
      </c>
      <c r="G819" s="57" t="s">
        <v>654</v>
      </c>
      <c r="H819" s="57" t="s">
        <v>13186</v>
      </c>
    </row>
    <row r="820" spans="1:8" ht="18.75" customHeight="1" thickBot="1">
      <c r="A820" s="57" t="s">
        <v>974</v>
      </c>
      <c r="B820" s="57" t="s">
        <v>10</v>
      </c>
      <c r="C820" s="57" t="s">
        <v>16360</v>
      </c>
      <c r="D820" s="57" t="s">
        <v>13294</v>
      </c>
      <c r="E820" s="57" t="s">
        <v>17434</v>
      </c>
      <c r="F820" s="57" t="s">
        <v>6185</v>
      </c>
      <c r="G820" s="57" t="s">
        <v>483</v>
      </c>
      <c r="H820" s="57" t="s">
        <v>13186</v>
      </c>
    </row>
    <row r="821" spans="1:8" ht="18.75" customHeight="1" thickBot="1">
      <c r="A821" s="57" t="s">
        <v>4054</v>
      </c>
      <c r="B821" s="57" t="s">
        <v>10</v>
      </c>
      <c r="C821" s="57" t="s">
        <v>14671</v>
      </c>
      <c r="D821" s="57" t="s">
        <v>13502</v>
      </c>
      <c r="E821" s="57" t="s">
        <v>17433</v>
      </c>
      <c r="F821" s="57" t="s">
        <v>13167</v>
      </c>
      <c r="G821" s="57" t="s">
        <v>654</v>
      </c>
      <c r="H821" s="57" t="s">
        <v>13166</v>
      </c>
    </row>
    <row r="822" spans="1:8" ht="18.75" customHeight="1" thickBot="1">
      <c r="A822" s="57" t="s">
        <v>17432</v>
      </c>
      <c r="B822" s="57" t="s">
        <v>10</v>
      </c>
      <c r="C822" s="57" t="s">
        <v>13208</v>
      </c>
      <c r="D822" s="57" t="s">
        <v>17431</v>
      </c>
      <c r="E822" s="57" t="s">
        <v>17430</v>
      </c>
      <c r="F822" s="57" t="s">
        <v>15547</v>
      </c>
      <c r="G822" s="57" t="s">
        <v>1608</v>
      </c>
      <c r="H822" s="57" t="s">
        <v>13200</v>
      </c>
    </row>
    <row r="823" spans="1:8" ht="18.75" customHeight="1" thickBot="1">
      <c r="A823" s="57" t="s">
        <v>17429</v>
      </c>
      <c r="B823" s="57" t="s">
        <v>10</v>
      </c>
      <c r="C823" s="57" t="s">
        <v>17428</v>
      </c>
      <c r="D823" s="57" t="s">
        <v>14169</v>
      </c>
      <c r="E823" s="57" t="s">
        <v>17427</v>
      </c>
      <c r="F823" s="57" t="s">
        <v>17426</v>
      </c>
      <c r="G823" s="57" t="s">
        <v>13495</v>
      </c>
      <c r="H823" s="57" t="s">
        <v>16462</v>
      </c>
    </row>
    <row r="824" spans="1:8" ht="18.75" customHeight="1" thickBot="1">
      <c r="A824" s="57" t="s">
        <v>17425</v>
      </c>
      <c r="B824" s="57" t="s">
        <v>10</v>
      </c>
      <c r="C824" s="57" t="s">
        <v>13696</v>
      </c>
      <c r="D824" s="57" t="s">
        <v>17424</v>
      </c>
      <c r="E824" s="57" t="s">
        <v>17423</v>
      </c>
      <c r="F824" s="57" t="s">
        <v>13181</v>
      </c>
      <c r="G824" s="57" t="s">
        <v>400</v>
      </c>
      <c r="H824" s="57" t="s">
        <v>13180</v>
      </c>
    </row>
    <row r="825" spans="1:8" ht="18.75" customHeight="1" thickBot="1">
      <c r="A825" s="57" t="s">
        <v>2851</v>
      </c>
      <c r="B825" s="57" t="s">
        <v>10</v>
      </c>
      <c r="C825" s="57" t="s">
        <v>16450</v>
      </c>
      <c r="D825" s="57" t="s">
        <v>15695</v>
      </c>
      <c r="E825" s="57" t="s">
        <v>17422</v>
      </c>
      <c r="F825" s="57" t="s">
        <v>14761</v>
      </c>
      <c r="G825" s="57" t="s">
        <v>32</v>
      </c>
      <c r="H825" s="57" t="s">
        <v>13166</v>
      </c>
    </row>
    <row r="826" spans="1:8" ht="18.75" customHeight="1" thickBot="1">
      <c r="A826" s="57" t="s">
        <v>17421</v>
      </c>
      <c r="B826" s="57" t="s">
        <v>10</v>
      </c>
      <c r="C826" s="57" t="s">
        <v>17420</v>
      </c>
      <c r="D826" s="57" t="s">
        <v>15616</v>
      </c>
      <c r="E826" s="57" t="s">
        <v>17419</v>
      </c>
      <c r="F826" s="57" t="s">
        <v>13523</v>
      </c>
      <c r="G826" s="57" t="s">
        <v>13646</v>
      </c>
      <c r="H826" s="57" t="s">
        <v>13522</v>
      </c>
    </row>
    <row r="827" spans="1:8" ht="18.75" customHeight="1" thickBot="1">
      <c r="A827" s="57" t="s">
        <v>17418</v>
      </c>
      <c r="B827" s="57" t="s">
        <v>10</v>
      </c>
      <c r="C827" s="57" t="s">
        <v>13998</v>
      </c>
      <c r="D827" s="57" t="s">
        <v>17417</v>
      </c>
      <c r="E827" s="57" t="s">
        <v>17416</v>
      </c>
      <c r="F827" s="57" t="s">
        <v>15813</v>
      </c>
      <c r="G827" s="57" t="s">
        <v>13495</v>
      </c>
      <c r="H827" s="57" t="s">
        <v>13522</v>
      </c>
    </row>
    <row r="828" spans="1:8" ht="18.75" customHeight="1" thickBot="1">
      <c r="A828" s="57" t="s">
        <v>17415</v>
      </c>
      <c r="B828" s="57" t="s">
        <v>10</v>
      </c>
      <c r="C828" s="57" t="s">
        <v>17414</v>
      </c>
      <c r="D828" s="57" t="s">
        <v>15544</v>
      </c>
      <c r="E828" s="57" t="s">
        <v>17413</v>
      </c>
      <c r="F828" s="57" t="s">
        <v>17412</v>
      </c>
      <c r="G828" s="57" t="s">
        <v>13495</v>
      </c>
      <c r="H828" s="57" t="s">
        <v>13214</v>
      </c>
    </row>
    <row r="829" spans="1:8" ht="18.75" customHeight="1" thickBot="1">
      <c r="A829" s="57" t="s">
        <v>4217</v>
      </c>
      <c r="B829" s="57" t="s">
        <v>10</v>
      </c>
      <c r="C829" s="57" t="s">
        <v>17411</v>
      </c>
      <c r="D829" s="57" t="s">
        <v>13623</v>
      </c>
      <c r="E829" s="57" t="s">
        <v>17410</v>
      </c>
      <c r="F829" s="57" t="s">
        <v>14197</v>
      </c>
      <c r="G829" s="57" t="s">
        <v>76</v>
      </c>
      <c r="H829" s="57" t="s">
        <v>13186</v>
      </c>
    </row>
    <row r="830" spans="1:8" ht="18.75" customHeight="1" thickBot="1">
      <c r="A830" s="57" t="s">
        <v>17409</v>
      </c>
      <c r="B830" s="57" t="s">
        <v>10</v>
      </c>
      <c r="C830" s="57" t="s">
        <v>15356</v>
      </c>
      <c r="D830" s="57" t="s">
        <v>14563</v>
      </c>
      <c r="E830" s="57" t="s">
        <v>17408</v>
      </c>
      <c r="F830" s="57" t="s">
        <v>6185</v>
      </c>
      <c r="G830" s="57" t="s">
        <v>1376</v>
      </c>
      <c r="H830" s="57" t="s">
        <v>13186</v>
      </c>
    </row>
    <row r="831" spans="1:8" ht="18.75" customHeight="1" thickBot="1">
      <c r="A831" s="57" t="s">
        <v>17407</v>
      </c>
      <c r="B831" s="57" t="s">
        <v>10</v>
      </c>
      <c r="C831" s="57" t="s">
        <v>17406</v>
      </c>
      <c r="D831" s="57" t="s">
        <v>14088</v>
      </c>
      <c r="E831" s="57" t="s">
        <v>17405</v>
      </c>
      <c r="F831" s="57" t="s">
        <v>16309</v>
      </c>
      <c r="G831" s="57" t="s">
        <v>13646</v>
      </c>
      <c r="H831" s="57" t="s">
        <v>13327</v>
      </c>
    </row>
    <row r="832" spans="1:8" ht="18.75" customHeight="1" thickBot="1">
      <c r="A832" s="57" t="s">
        <v>17404</v>
      </c>
      <c r="B832" s="57" t="s">
        <v>10</v>
      </c>
      <c r="C832" s="57" t="s">
        <v>17403</v>
      </c>
      <c r="D832" s="57" t="s">
        <v>17402</v>
      </c>
      <c r="E832" s="57" t="s">
        <v>17401</v>
      </c>
      <c r="F832" s="57" t="s">
        <v>13292</v>
      </c>
      <c r="G832" s="57" t="s">
        <v>370</v>
      </c>
      <c r="H832" s="57" t="s">
        <v>13291</v>
      </c>
    </row>
    <row r="833" spans="1:8" ht="18.75" customHeight="1" thickBot="1">
      <c r="A833" s="57" t="s">
        <v>17400</v>
      </c>
      <c r="B833" s="57" t="s">
        <v>10</v>
      </c>
      <c r="C833" s="57" t="s">
        <v>13224</v>
      </c>
      <c r="D833" s="57" t="s">
        <v>17399</v>
      </c>
      <c r="E833" s="57" t="s">
        <v>17398</v>
      </c>
      <c r="F833" s="57" t="s">
        <v>14159</v>
      </c>
      <c r="G833" s="57" t="s">
        <v>2537</v>
      </c>
      <c r="H833" s="57" t="s">
        <v>13180</v>
      </c>
    </row>
    <row r="834" spans="1:8" ht="18.75" customHeight="1" thickBot="1">
      <c r="A834" s="57" t="s">
        <v>2249</v>
      </c>
      <c r="B834" s="57" t="s">
        <v>10</v>
      </c>
      <c r="C834" s="57" t="s">
        <v>17397</v>
      </c>
      <c r="D834" s="57" t="s">
        <v>13482</v>
      </c>
      <c r="E834" s="57" t="s">
        <v>17396</v>
      </c>
      <c r="F834" s="57" t="s">
        <v>6185</v>
      </c>
      <c r="G834" s="57" t="s">
        <v>2247</v>
      </c>
      <c r="H834" s="57" t="s">
        <v>13186</v>
      </c>
    </row>
    <row r="835" spans="1:8" ht="18.75" customHeight="1" thickBot="1">
      <c r="A835" s="57" t="s">
        <v>2621</v>
      </c>
      <c r="B835" s="57" t="s">
        <v>10</v>
      </c>
      <c r="C835" s="57" t="s">
        <v>17395</v>
      </c>
      <c r="D835" s="57" t="s">
        <v>14180</v>
      </c>
      <c r="E835" s="57" t="s">
        <v>17394</v>
      </c>
      <c r="F835" s="57" t="s">
        <v>13167</v>
      </c>
      <c r="G835" s="57" t="s">
        <v>2537</v>
      </c>
      <c r="H835" s="57" t="s">
        <v>13166</v>
      </c>
    </row>
    <row r="836" spans="1:8" ht="18.75" customHeight="1" thickBot="1">
      <c r="A836" s="57" t="s">
        <v>17393</v>
      </c>
      <c r="B836" s="57" t="s">
        <v>10</v>
      </c>
      <c r="C836" s="57" t="s">
        <v>17392</v>
      </c>
      <c r="D836" s="57" t="s">
        <v>17391</v>
      </c>
      <c r="E836" s="57" t="s">
        <v>17390</v>
      </c>
      <c r="F836" s="57" t="s">
        <v>13201</v>
      </c>
      <c r="G836" s="57" t="s">
        <v>370</v>
      </c>
      <c r="H836" s="57" t="s">
        <v>13200</v>
      </c>
    </row>
    <row r="837" spans="1:8" ht="18.75" customHeight="1" thickBot="1">
      <c r="A837" s="57" t="s">
        <v>3801</v>
      </c>
      <c r="B837" s="57" t="s">
        <v>10</v>
      </c>
      <c r="C837" s="57" t="s">
        <v>17389</v>
      </c>
      <c r="D837" s="57" t="s">
        <v>17388</v>
      </c>
      <c r="E837" s="57" t="s">
        <v>17387</v>
      </c>
      <c r="F837" s="57" t="s">
        <v>14761</v>
      </c>
      <c r="G837" s="57" t="s">
        <v>2537</v>
      </c>
      <c r="H837" s="57" t="s">
        <v>13166</v>
      </c>
    </row>
    <row r="838" spans="1:8" ht="18.75" customHeight="1" thickBot="1">
      <c r="A838" s="57" t="s">
        <v>4113</v>
      </c>
      <c r="B838" s="57" t="s">
        <v>10</v>
      </c>
      <c r="C838" s="57" t="s">
        <v>13823</v>
      </c>
      <c r="D838" s="57" t="s">
        <v>17386</v>
      </c>
      <c r="E838" s="57" t="s">
        <v>17385</v>
      </c>
      <c r="F838" s="57" t="s">
        <v>6185</v>
      </c>
      <c r="G838" s="57" t="s">
        <v>2537</v>
      </c>
      <c r="H838" s="57" t="s">
        <v>13186</v>
      </c>
    </row>
    <row r="839" spans="1:8" ht="18.75" customHeight="1" thickBot="1">
      <c r="A839" s="57" t="s">
        <v>2654</v>
      </c>
      <c r="B839" s="57" t="s">
        <v>10</v>
      </c>
      <c r="C839" s="57" t="s">
        <v>17384</v>
      </c>
      <c r="D839" s="57" t="s">
        <v>13451</v>
      </c>
      <c r="E839" s="57" t="s">
        <v>17383</v>
      </c>
      <c r="F839" s="57" t="s">
        <v>6185</v>
      </c>
      <c r="G839" s="57" t="s">
        <v>2537</v>
      </c>
      <c r="H839" s="57" t="s">
        <v>13186</v>
      </c>
    </row>
    <row r="840" spans="1:8" ht="18.75" customHeight="1" thickBot="1">
      <c r="A840" s="57" t="s">
        <v>17382</v>
      </c>
      <c r="B840" s="57" t="s">
        <v>10</v>
      </c>
      <c r="C840" s="57" t="s">
        <v>17381</v>
      </c>
      <c r="D840" s="57" t="s">
        <v>17380</v>
      </c>
      <c r="E840" s="57" t="s">
        <v>17379</v>
      </c>
      <c r="F840" s="57" t="s">
        <v>15547</v>
      </c>
      <c r="G840" s="57" t="s">
        <v>370</v>
      </c>
      <c r="H840" s="57" t="s">
        <v>13200</v>
      </c>
    </row>
    <row r="841" spans="1:8" ht="18.75" customHeight="1" thickBot="1">
      <c r="A841" s="57" t="s">
        <v>4202</v>
      </c>
      <c r="B841" s="57" t="s">
        <v>10</v>
      </c>
      <c r="C841" s="57" t="s">
        <v>17378</v>
      </c>
      <c r="D841" s="57" t="s">
        <v>13542</v>
      </c>
      <c r="E841" s="57" t="s">
        <v>17377</v>
      </c>
      <c r="F841" s="57" t="s">
        <v>6185</v>
      </c>
      <c r="G841" s="57" t="s">
        <v>534</v>
      </c>
      <c r="H841" s="57" t="s">
        <v>13186</v>
      </c>
    </row>
    <row r="842" spans="1:8" ht="18.75" customHeight="1" thickBot="1">
      <c r="A842" s="57" t="s">
        <v>17376</v>
      </c>
      <c r="B842" s="57" t="s">
        <v>10</v>
      </c>
      <c r="C842" s="57" t="s">
        <v>17375</v>
      </c>
      <c r="D842" s="57" t="s">
        <v>17374</v>
      </c>
      <c r="E842" s="57" t="s">
        <v>17373</v>
      </c>
      <c r="F842" s="57" t="s">
        <v>17372</v>
      </c>
      <c r="G842" s="57" t="s">
        <v>13646</v>
      </c>
      <c r="H842" s="57" t="s">
        <v>14039</v>
      </c>
    </row>
    <row r="843" spans="1:8" ht="18.75" customHeight="1" thickBot="1">
      <c r="A843" s="57" t="s">
        <v>17371</v>
      </c>
      <c r="B843" s="57" t="s">
        <v>10</v>
      </c>
      <c r="C843" s="57" t="s">
        <v>17370</v>
      </c>
      <c r="D843" s="57" t="s">
        <v>13408</v>
      </c>
      <c r="E843" s="57" t="s">
        <v>17369</v>
      </c>
      <c r="F843" s="57" t="s">
        <v>6553</v>
      </c>
      <c r="G843" s="57" t="s">
        <v>370</v>
      </c>
      <c r="H843" s="57" t="s">
        <v>13186</v>
      </c>
    </row>
    <row r="844" spans="1:8" ht="18.75" customHeight="1" thickBot="1">
      <c r="A844" s="57" t="s">
        <v>426</v>
      </c>
      <c r="B844" s="57" t="s">
        <v>10</v>
      </c>
      <c r="C844" s="57" t="s">
        <v>17368</v>
      </c>
      <c r="D844" s="57" t="s">
        <v>13502</v>
      </c>
      <c r="E844" s="57" t="s">
        <v>17367</v>
      </c>
      <c r="F844" s="57" t="s">
        <v>6185</v>
      </c>
      <c r="G844" s="57" t="s">
        <v>424</v>
      </c>
      <c r="H844" s="57" t="s">
        <v>13186</v>
      </c>
    </row>
    <row r="845" spans="1:8" ht="18.75" customHeight="1" thickBot="1">
      <c r="A845" s="57" t="s">
        <v>1819</v>
      </c>
      <c r="B845" s="57" t="s">
        <v>10</v>
      </c>
      <c r="C845" s="57" t="s">
        <v>17366</v>
      </c>
      <c r="D845" s="57" t="s">
        <v>14048</v>
      </c>
      <c r="E845" s="57" t="s">
        <v>17365</v>
      </c>
      <c r="F845" s="57" t="s">
        <v>13167</v>
      </c>
      <c r="G845" s="57" t="s">
        <v>1817</v>
      </c>
      <c r="H845" s="57" t="s">
        <v>13166</v>
      </c>
    </row>
    <row r="846" spans="1:8" ht="18.75" customHeight="1" thickBot="1">
      <c r="A846" s="57" t="s">
        <v>17364</v>
      </c>
      <c r="B846" s="57" t="s">
        <v>10</v>
      </c>
      <c r="C846" s="57" t="s">
        <v>15268</v>
      </c>
      <c r="D846" s="57" t="s">
        <v>13612</v>
      </c>
      <c r="E846" s="57" t="s">
        <v>17363</v>
      </c>
      <c r="F846" s="57" t="s">
        <v>17362</v>
      </c>
      <c r="G846" s="57" t="s">
        <v>13215</v>
      </c>
      <c r="H846" s="57" t="s">
        <v>16198</v>
      </c>
    </row>
    <row r="847" spans="1:8" ht="18.75" customHeight="1" thickBot="1">
      <c r="A847" s="57" t="s">
        <v>17361</v>
      </c>
      <c r="B847" s="57" t="s">
        <v>10</v>
      </c>
      <c r="C847" s="57" t="s">
        <v>17360</v>
      </c>
      <c r="D847" s="57" t="s">
        <v>14667</v>
      </c>
      <c r="E847" s="57" t="s">
        <v>17359</v>
      </c>
      <c r="F847" s="57" t="s">
        <v>13523</v>
      </c>
      <c r="G847" s="57" t="s">
        <v>13495</v>
      </c>
      <c r="H847" s="57" t="s">
        <v>13522</v>
      </c>
    </row>
    <row r="848" spans="1:8" ht="18.75" customHeight="1" thickBot="1">
      <c r="A848" s="57" t="s">
        <v>17358</v>
      </c>
      <c r="B848" s="57" t="s">
        <v>13922</v>
      </c>
      <c r="C848" s="57" t="s">
        <v>13395</v>
      </c>
      <c r="D848" s="57" t="s">
        <v>13177</v>
      </c>
      <c r="E848" s="57" t="s">
        <v>17357</v>
      </c>
      <c r="F848" s="57" t="s">
        <v>13167</v>
      </c>
      <c r="G848" s="57" t="s">
        <v>2269</v>
      </c>
      <c r="H848" s="57" t="s">
        <v>13166</v>
      </c>
    </row>
    <row r="849" spans="1:8" ht="18.75" customHeight="1" thickBot="1">
      <c r="A849" s="57" t="s">
        <v>17356</v>
      </c>
      <c r="B849" s="57" t="s">
        <v>10</v>
      </c>
      <c r="C849" s="57" t="s">
        <v>17355</v>
      </c>
      <c r="D849" s="57" t="s">
        <v>13623</v>
      </c>
      <c r="E849" s="57" t="s">
        <v>5962</v>
      </c>
      <c r="F849" s="57" t="s">
        <v>13292</v>
      </c>
      <c r="G849" s="57" t="s">
        <v>1678</v>
      </c>
      <c r="H849" s="57" t="s">
        <v>13291</v>
      </c>
    </row>
    <row r="850" spans="1:8" ht="18.75" customHeight="1" thickBot="1">
      <c r="A850" s="57" t="s">
        <v>17354</v>
      </c>
      <c r="B850" s="57" t="s">
        <v>10</v>
      </c>
      <c r="C850" s="57" t="s">
        <v>17353</v>
      </c>
      <c r="D850" s="57" t="s">
        <v>15042</v>
      </c>
      <c r="E850" s="57" t="s">
        <v>17352</v>
      </c>
      <c r="F850" s="57" t="s">
        <v>13292</v>
      </c>
      <c r="G850" s="57" t="s">
        <v>268</v>
      </c>
      <c r="H850" s="57" t="s">
        <v>13291</v>
      </c>
    </row>
    <row r="851" spans="1:8" ht="18.75" customHeight="1" thickBot="1">
      <c r="A851" s="57" t="s">
        <v>1976</v>
      </c>
      <c r="B851" s="57" t="s">
        <v>10</v>
      </c>
      <c r="C851" s="57" t="s">
        <v>17351</v>
      </c>
      <c r="D851" s="57" t="s">
        <v>13349</v>
      </c>
      <c r="E851" s="57" t="s">
        <v>17350</v>
      </c>
      <c r="F851" s="57" t="s">
        <v>17349</v>
      </c>
      <c r="G851" s="57" t="s">
        <v>660</v>
      </c>
      <c r="H851" s="57" t="s">
        <v>13166</v>
      </c>
    </row>
    <row r="852" spans="1:8" ht="18.75" customHeight="1" thickBot="1">
      <c r="A852" s="57" t="s">
        <v>17348</v>
      </c>
      <c r="B852" s="57" t="s">
        <v>10</v>
      </c>
      <c r="C852" s="57" t="s">
        <v>17347</v>
      </c>
      <c r="D852" s="57" t="s">
        <v>13612</v>
      </c>
      <c r="E852" s="57" t="s">
        <v>17346</v>
      </c>
      <c r="F852" s="57" t="s">
        <v>13201</v>
      </c>
      <c r="G852" s="57" t="s">
        <v>1608</v>
      </c>
      <c r="H852" s="57" t="s">
        <v>13200</v>
      </c>
    </row>
    <row r="853" spans="1:8" ht="18.75" customHeight="1" thickBot="1">
      <c r="A853" s="57" t="s">
        <v>17345</v>
      </c>
      <c r="B853" s="57" t="s">
        <v>10</v>
      </c>
      <c r="C853" s="57" t="s">
        <v>17344</v>
      </c>
      <c r="D853" s="57" t="s">
        <v>17343</v>
      </c>
      <c r="E853" s="57" t="s">
        <v>17342</v>
      </c>
      <c r="F853" s="57" t="s">
        <v>15096</v>
      </c>
      <c r="G853" s="57" t="s">
        <v>388</v>
      </c>
      <c r="H853" s="57" t="s">
        <v>13200</v>
      </c>
    </row>
    <row r="854" spans="1:8" ht="18.75" customHeight="1" thickBot="1">
      <c r="A854" s="57" t="s">
        <v>17341</v>
      </c>
      <c r="B854" s="57" t="s">
        <v>10</v>
      </c>
      <c r="C854" s="57" t="s">
        <v>17340</v>
      </c>
      <c r="D854" s="57" t="s">
        <v>17339</v>
      </c>
      <c r="E854" s="57" t="s">
        <v>5854</v>
      </c>
      <c r="F854" s="57" t="s">
        <v>13292</v>
      </c>
      <c r="G854" s="57" t="s">
        <v>1228</v>
      </c>
      <c r="H854" s="57" t="s">
        <v>13291</v>
      </c>
    </row>
    <row r="855" spans="1:8" ht="18.75" customHeight="1" thickBot="1">
      <c r="A855" s="57" t="s">
        <v>17338</v>
      </c>
      <c r="B855" s="57" t="s">
        <v>10</v>
      </c>
      <c r="C855" s="57" t="s">
        <v>17337</v>
      </c>
      <c r="D855" s="57" t="s">
        <v>17336</v>
      </c>
      <c r="E855" s="57" t="s">
        <v>17335</v>
      </c>
      <c r="F855" s="57" t="s">
        <v>13523</v>
      </c>
      <c r="G855" s="57" t="s">
        <v>13495</v>
      </c>
      <c r="H855" s="57" t="s">
        <v>13522</v>
      </c>
    </row>
    <row r="856" spans="1:8" ht="18.75" customHeight="1" thickBot="1">
      <c r="A856" s="57" t="s">
        <v>17334</v>
      </c>
      <c r="B856" s="57" t="s">
        <v>10</v>
      </c>
      <c r="C856" s="57" t="s">
        <v>16334</v>
      </c>
      <c r="D856" s="57" t="s">
        <v>15585</v>
      </c>
      <c r="E856" s="57" t="s">
        <v>5977</v>
      </c>
      <c r="F856" s="57" t="s">
        <v>6553</v>
      </c>
      <c r="G856" s="57" t="s">
        <v>233</v>
      </c>
      <c r="H856" s="57" t="s">
        <v>13186</v>
      </c>
    </row>
    <row r="857" spans="1:8" ht="18.75" customHeight="1" thickBot="1">
      <c r="A857" s="57" t="s">
        <v>17333</v>
      </c>
      <c r="B857" s="57" t="s">
        <v>10</v>
      </c>
      <c r="C857" s="57" t="s">
        <v>17332</v>
      </c>
      <c r="D857" s="57" t="s">
        <v>17331</v>
      </c>
      <c r="E857" s="57" t="s">
        <v>17330</v>
      </c>
      <c r="F857" s="57" t="s">
        <v>6185</v>
      </c>
      <c r="G857" s="57" t="s">
        <v>150</v>
      </c>
      <c r="H857" s="57" t="s">
        <v>13186</v>
      </c>
    </row>
    <row r="858" spans="1:8" ht="18.75" customHeight="1" thickBot="1">
      <c r="A858" s="57" t="s">
        <v>17329</v>
      </c>
      <c r="B858" s="57" t="s">
        <v>10</v>
      </c>
      <c r="C858" s="57" t="s">
        <v>17328</v>
      </c>
      <c r="D858" s="57" t="s">
        <v>17327</v>
      </c>
      <c r="E858" s="57" t="s">
        <v>17326</v>
      </c>
      <c r="F858" s="57" t="s">
        <v>13201</v>
      </c>
      <c r="G858" s="57" t="s">
        <v>388</v>
      </c>
      <c r="H858" s="57" t="s">
        <v>13200</v>
      </c>
    </row>
    <row r="859" spans="1:8" ht="18.75" customHeight="1" thickBot="1">
      <c r="A859" s="57" t="s">
        <v>17325</v>
      </c>
      <c r="B859" s="57" t="s">
        <v>10</v>
      </c>
      <c r="C859" s="57" t="s">
        <v>17324</v>
      </c>
      <c r="D859" s="57" t="s">
        <v>17323</v>
      </c>
      <c r="E859" s="57" t="s">
        <v>17322</v>
      </c>
      <c r="F859" s="57" t="s">
        <v>15406</v>
      </c>
      <c r="G859" s="57" t="s">
        <v>13215</v>
      </c>
      <c r="H859" s="57" t="s">
        <v>13332</v>
      </c>
    </row>
    <row r="860" spans="1:8" ht="18.75" customHeight="1" thickBot="1">
      <c r="A860" s="57" t="s">
        <v>17321</v>
      </c>
      <c r="B860" s="57" t="s">
        <v>10</v>
      </c>
      <c r="C860" s="57" t="s">
        <v>17029</v>
      </c>
      <c r="D860" s="57" t="s">
        <v>15055</v>
      </c>
      <c r="E860" s="57" t="s">
        <v>17320</v>
      </c>
      <c r="F860" s="57" t="s">
        <v>6553</v>
      </c>
      <c r="G860" s="57" t="s">
        <v>459</v>
      </c>
      <c r="H860" s="57" t="s">
        <v>13186</v>
      </c>
    </row>
    <row r="861" spans="1:8" ht="18.75" customHeight="1" thickBot="1">
      <c r="A861" s="57" t="s">
        <v>17319</v>
      </c>
      <c r="B861" s="57" t="s">
        <v>10</v>
      </c>
      <c r="C861" s="57" t="s">
        <v>17318</v>
      </c>
      <c r="D861" s="57" t="s">
        <v>13498</v>
      </c>
      <c r="E861" s="57" t="s">
        <v>17317</v>
      </c>
      <c r="F861" s="57" t="s">
        <v>14159</v>
      </c>
      <c r="G861" s="57" t="s">
        <v>654</v>
      </c>
      <c r="H861" s="57" t="s">
        <v>13180</v>
      </c>
    </row>
    <row r="862" spans="1:8" ht="18.75" customHeight="1" thickBot="1">
      <c r="A862" s="57" t="s">
        <v>4880</v>
      </c>
      <c r="B862" s="57" t="s">
        <v>10</v>
      </c>
      <c r="C862" s="57" t="s">
        <v>17316</v>
      </c>
      <c r="D862" s="57" t="s">
        <v>16143</v>
      </c>
      <c r="E862" s="57" t="s">
        <v>17315</v>
      </c>
      <c r="F862" s="57" t="s">
        <v>14761</v>
      </c>
      <c r="G862" s="57" t="s">
        <v>459</v>
      </c>
      <c r="H862" s="57" t="s">
        <v>13166</v>
      </c>
    </row>
    <row r="863" spans="1:8" ht="18.75" customHeight="1" thickBot="1">
      <c r="A863" s="57" t="s">
        <v>17314</v>
      </c>
      <c r="B863" s="57" t="s">
        <v>10</v>
      </c>
      <c r="C863" s="57" t="s">
        <v>17313</v>
      </c>
      <c r="D863" s="57" t="s">
        <v>14120</v>
      </c>
      <c r="E863" s="57" t="s">
        <v>17312</v>
      </c>
      <c r="F863" s="57" t="s">
        <v>13201</v>
      </c>
      <c r="G863" s="57" t="s">
        <v>370</v>
      </c>
      <c r="H863" s="57" t="s">
        <v>13200</v>
      </c>
    </row>
    <row r="864" spans="1:8" ht="18.75" customHeight="1" thickBot="1">
      <c r="A864" s="57" t="s">
        <v>17311</v>
      </c>
      <c r="B864" s="57" t="s">
        <v>10</v>
      </c>
      <c r="C864" s="57" t="s">
        <v>17310</v>
      </c>
      <c r="D864" s="57" t="s">
        <v>13307</v>
      </c>
      <c r="E864" s="57" t="s">
        <v>17309</v>
      </c>
      <c r="F864" s="57" t="s">
        <v>14715</v>
      </c>
      <c r="G864" s="57" t="s">
        <v>13646</v>
      </c>
      <c r="H864" s="57" t="s">
        <v>13912</v>
      </c>
    </row>
    <row r="865" spans="1:8" ht="18.75" customHeight="1" thickBot="1">
      <c r="A865" s="57" t="s">
        <v>2458</v>
      </c>
      <c r="B865" s="57" t="s">
        <v>10</v>
      </c>
      <c r="C865" s="57" t="s">
        <v>17308</v>
      </c>
      <c r="D865" s="57" t="s">
        <v>13838</v>
      </c>
      <c r="E865" s="57" t="s">
        <v>17307</v>
      </c>
      <c r="F865" s="57" t="s">
        <v>13167</v>
      </c>
      <c r="G865" s="57" t="s">
        <v>233</v>
      </c>
      <c r="H865" s="57" t="s">
        <v>13166</v>
      </c>
    </row>
    <row r="866" spans="1:8" ht="18.75" customHeight="1" thickBot="1">
      <c r="A866" s="57" t="s">
        <v>17306</v>
      </c>
      <c r="B866" s="57" t="s">
        <v>10</v>
      </c>
      <c r="C866" s="57" t="s">
        <v>17305</v>
      </c>
      <c r="D866" s="57" t="s">
        <v>13482</v>
      </c>
      <c r="E866" s="57" t="s">
        <v>17304</v>
      </c>
      <c r="F866" s="57" t="s">
        <v>13167</v>
      </c>
      <c r="G866" s="57" t="s">
        <v>1130</v>
      </c>
      <c r="H866" s="57" t="s">
        <v>13166</v>
      </c>
    </row>
    <row r="867" spans="1:8" ht="18.75" customHeight="1" thickBot="1">
      <c r="A867" s="57" t="s">
        <v>17303</v>
      </c>
      <c r="B867" s="57" t="s">
        <v>10</v>
      </c>
      <c r="C867" s="57" t="s">
        <v>13192</v>
      </c>
      <c r="D867" s="57" t="s">
        <v>14721</v>
      </c>
      <c r="E867" s="57" t="s">
        <v>17302</v>
      </c>
      <c r="F867" s="57" t="s">
        <v>13201</v>
      </c>
      <c r="G867" s="57" t="s">
        <v>388</v>
      </c>
      <c r="H867" s="57" t="s">
        <v>13200</v>
      </c>
    </row>
    <row r="868" spans="1:8" ht="18.75" customHeight="1" thickBot="1">
      <c r="A868" s="57" t="s">
        <v>4395</v>
      </c>
      <c r="B868" s="57" t="s">
        <v>10</v>
      </c>
      <c r="C868" s="57" t="s">
        <v>15345</v>
      </c>
      <c r="D868" s="57" t="s">
        <v>17301</v>
      </c>
      <c r="E868" s="57" t="s">
        <v>17300</v>
      </c>
      <c r="F868" s="57" t="s">
        <v>14761</v>
      </c>
      <c r="G868" s="57" t="s">
        <v>268</v>
      </c>
      <c r="H868" s="57" t="s">
        <v>13166</v>
      </c>
    </row>
    <row r="869" spans="1:8" ht="18.75" customHeight="1" thickBot="1">
      <c r="A869" s="57" t="s">
        <v>17299</v>
      </c>
      <c r="B869" s="57" t="s">
        <v>10</v>
      </c>
      <c r="C869" s="57" t="s">
        <v>17298</v>
      </c>
      <c r="D869" s="57" t="s">
        <v>17297</v>
      </c>
      <c r="E869" s="57" t="s">
        <v>17296</v>
      </c>
      <c r="F869" s="57" t="s">
        <v>13181</v>
      </c>
      <c r="G869" s="57" t="s">
        <v>760</v>
      </c>
      <c r="H869" s="57" t="s">
        <v>13180</v>
      </c>
    </row>
    <row r="870" spans="1:8" ht="18.75" customHeight="1" thickBot="1">
      <c r="A870" s="57" t="s">
        <v>17295</v>
      </c>
      <c r="B870" s="57" t="s">
        <v>10</v>
      </c>
      <c r="C870" s="57" t="s">
        <v>17294</v>
      </c>
      <c r="D870" s="57" t="s">
        <v>13941</v>
      </c>
      <c r="E870" s="57" t="s">
        <v>17293</v>
      </c>
      <c r="F870" s="57" t="s">
        <v>14159</v>
      </c>
      <c r="G870" s="57" t="s">
        <v>1860</v>
      </c>
      <c r="H870" s="57" t="s">
        <v>13180</v>
      </c>
    </row>
    <row r="871" spans="1:8" ht="18.75" customHeight="1" thickBot="1">
      <c r="A871" s="57" t="s">
        <v>3695</v>
      </c>
      <c r="B871" s="57" t="s">
        <v>10</v>
      </c>
      <c r="C871" s="57" t="s">
        <v>13252</v>
      </c>
      <c r="D871" s="57" t="s">
        <v>17292</v>
      </c>
      <c r="E871" s="57" t="s">
        <v>17291</v>
      </c>
      <c r="F871" s="57" t="s">
        <v>13167</v>
      </c>
      <c r="G871" s="57" t="s">
        <v>1444</v>
      </c>
      <c r="H871" s="57" t="s">
        <v>13166</v>
      </c>
    </row>
    <row r="872" spans="1:8" ht="18.75" customHeight="1" thickBot="1">
      <c r="A872" s="57" t="s">
        <v>17290</v>
      </c>
      <c r="B872" s="57" t="s">
        <v>10</v>
      </c>
      <c r="C872" s="57" t="s">
        <v>17289</v>
      </c>
      <c r="D872" s="57" t="s">
        <v>14688</v>
      </c>
      <c r="E872" s="57" t="s">
        <v>17288</v>
      </c>
      <c r="F872" s="57" t="s">
        <v>13201</v>
      </c>
      <c r="G872" s="57" t="s">
        <v>388</v>
      </c>
      <c r="H872" s="57" t="s">
        <v>13200</v>
      </c>
    </row>
    <row r="873" spans="1:8" ht="18.75" customHeight="1" thickBot="1">
      <c r="A873" s="57" t="s">
        <v>17287</v>
      </c>
      <c r="B873" s="57" t="s">
        <v>10</v>
      </c>
      <c r="C873" s="57" t="s">
        <v>13196</v>
      </c>
      <c r="D873" s="57" t="s">
        <v>17286</v>
      </c>
      <c r="E873" s="57" t="s">
        <v>17285</v>
      </c>
      <c r="F873" s="57" t="s">
        <v>6553</v>
      </c>
      <c r="G873" s="57" t="s">
        <v>102</v>
      </c>
      <c r="H873" s="57" t="s">
        <v>13186</v>
      </c>
    </row>
    <row r="874" spans="1:8" ht="18.75" customHeight="1" thickBot="1">
      <c r="A874" s="57" t="s">
        <v>17284</v>
      </c>
      <c r="B874" s="57" t="s">
        <v>13922</v>
      </c>
      <c r="C874" s="57" t="s">
        <v>17283</v>
      </c>
      <c r="D874" s="57" t="s">
        <v>15544</v>
      </c>
      <c r="E874" s="57" t="s">
        <v>17282</v>
      </c>
      <c r="F874" s="57" t="s">
        <v>13221</v>
      </c>
      <c r="G874" s="57" t="s">
        <v>1216</v>
      </c>
      <c r="H874" s="57" t="s">
        <v>13166</v>
      </c>
    </row>
    <row r="875" spans="1:8" ht="18.75" customHeight="1" thickBot="1">
      <c r="A875" s="57" t="s">
        <v>17281</v>
      </c>
      <c r="B875" s="57" t="s">
        <v>10</v>
      </c>
      <c r="C875" s="57" t="s">
        <v>17280</v>
      </c>
      <c r="D875" s="57" t="s">
        <v>17279</v>
      </c>
      <c r="E875" s="57" t="s">
        <v>17278</v>
      </c>
      <c r="F875" s="57" t="s">
        <v>6185</v>
      </c>
      <c r="G875" s="57" t="s">
        <v>138</v>
      </c>
      <c r="H875" s="57" t="s">
        <v>13186</v>
      </c>
    </row>
    <row r="876" spans="1:8" ht="18.75" customHeight="1" thickBot="1">
      <c r="A876" s="57" t="s">
        <v>17277</v>
      </c>
      <c r="B876" s="57" t="s">
        <v>10</v>
      </c>
      <c r="C876" s="57" t="s">
        <v>16914</v>
      </c>
      <c r="D876" s="57" t="s">
        <v>17276</v>
      </c>
      <c r="E876" s="57" t="s">
        <v>17275</v>
      </c>
      <c r="F876" s="57" t="s">
        <v>13167</v>
      </c>
      <c r="G876" s="57" t="s">
        <v>298</v>
      </c>
      <c r="H876" s="57" t="s">
        <v>13166</v>
      </c>
    </row>
    <row r="877" spans="1:8" ht="18.75" customHeight="1" thickBot="1">
      <c r="A877" s="57" t="s">
        <v>17274</v>
      </c>
      <c r="B877" s="57" t="s">
        <v>10</v>
      </c>
      <c r="C877" s="57" t="s">
        <v>14590</v>
      </c>
      <c r="D877" s="57" t="s">
        <v>17273</v>
      </c>
      <c r="E877" s="57" t="s">
        <v>17272</v>
      </c>
      <c r="F877" s="57" t="s">
        <v>13523</v>
      </c>
      <c r="G877" s="57" t="s">
        <v>13646</v>
      </c>
      <c r="H877" s="57" t="s">
        <v>13522</v>
      </c>
    </row>
    <row r="878" spans="1:8" ht="18.75" customHeight="1" thickBot="1">
      <c r="A878" s="57" t="s">
        <v>17271</v>
      </c>
      <c r="B878" s="57" t="s">
        <v>10</v>
      </c>
      <c r="C878" s="57" t="s">
        <v>17270</v>
      </c>
      <c r="D878" s="57" t="s">
        <v>15098</v>
      </c>
      <c r="E878" s="57" t="s">
        <v>17269</v>
      </c>
      <c r="F878" s="57" t="s">
        <v>13181</v>
      </c>
      <c r="G878" s="57" t="s">
        <v>108</v>
      </c>
      <c r="H878" s="57" t="s">
        <v>13180</v>
      </c>
    </row>
    <row r="879" spans="1:8" ht="18.75" customHeight="1" thickBot="1">
      <c r="A879" s="57" t="s">
        <v>17268</v>
      </c>
      <c r="B879" s="57" t="s">
        <v>10</v>
      </c>
      <c r="C879" s="57" t="s">
        <v>17267</v>
      </c>
      <c r="D879" s="57" t="s">
        <v>14054</v>
      </c>
      <c r="E879" s="57" t="s">
        <v>17266</v>
      </c>
      <c r="F879" s="57" t="s">
        <v>13181</v>
      </c>
      <c r="G879" s="57" t="s">
        <v>382</v>
      </c>
      <c r="H879" s="57" t="s">
        <v>13180</v>
      </c>
    </row>
    <row r="880" spans="1:8" ht="18.75" customHeight="1" thickBot="1">
      <c r="A880" s="57" t="s">
        <v>17265</v>
      </c>
      <c r="B880" s="57" t="s">
        <v>10</v>
      </c>
      <c r="C880" s="57" t="s">
        <v>17264</v>
      </c>
      <c r="D880" s="57" t="s">
        <v>14478</v>
      </c>
      <c r="E880" s="57" t="s">
        <v>17263</v>
      </c>
      <c r="F880" s="57" t="s">
        <v>13765</v>
      </c>
      <c r="G880" s="57" t="s">
        <v>13495</v>
      </c>
      <c r="H880" s="57" t="s">
        <v>13522</v>
      </c>
    </row>
    <row r="881" spans="1:8" ht="18.75" customHeight="1" thickBot="1">
      <c r="A881" s="57" t="s">
        <v>17262</v>
      </c>
      <c r="B881" s="57" t="s">
        <v>10</v>
      </c>
      <c r="C881" s="57" t="s">
        <v>14234</v>
      </c>
      <c r="D881" s="57" t="s">
        <v>14215</v>
      </c>
      <c r="E881" s="57" t="s">
        <v>17261</v>
      </c>
      <c r="F881" s="57" t="s">
        <v>15893</v>
      </c>
      <c r="G881" s="57" t="s">
        <v>13215</v>
      </c>
      <c r="H881" s="57" t="s">
        <v>13160</v>
      </c>
    </row>
    <row r="882" spans="1:8" ht="18.75" customHeight="1" thickBot="1">
      <c r="A882" s="57" t="s">
        <v>5039</v>
      </c>
      <c r="B882" s="57" t="s">
        <v>10</v>
      </c>
      <c r="C882" s="57" t="s">
        <v>17260</v>
      </c>
      <c r="D882" s="57" t="s">
        <v>17259</v>
      </c>
      <c r="E882" s="57" t="s">
        <v>17258</v>
      </c>
      <c r="F882" s="57" t="s">
        <v>14761</v>
      </c>
      <c r="G882" s="57" t="s">
        <v>39</v>
      </c>
      <c r="H882" s="57" t="s">
        <v>13166</v>
      </c>
    </row>
    <row r="883" spans="1:8" ht="18.75" customHeight="1" thickBot="1">
      <c r="A883" s="57" t="s">
        <v>17257</v>
      </c>
      <c r="B883" s="57" t="s">
        <v>10</v>
      </c>
      <c r="C883" s="57" t="s">
        <v>17256</v>
      </c>
      <c r="D883" s="57" t="s">
        <v>13815</v>
      </c>
      <c r="E883" s="57" t="s">
        <v>17255</v>
      </c>
      <c r="F883" s="57" t="s">
        <v>13523</v>
      </c>
      <c r="G883" s="57" t="s">
        <v>13646</v>
      </c>
      <c r="H883" s="57" t="s">
        <v>13522</v>
      </c>
    </row>
    <row r="884" spans="1:8" ht="18.75" customHeight="1" thickBot="1">
      <c r="A884" s="57" t="s">
        <v>1477</v>
      </c>
      <c r="B884" s="57" t="s">
        <v>10</v>
      </c>
      <c r="C884" s="57" t="s">
        <v>17254</v>
      </c>
      <c r="D884" s="57" t="s">
        <v>13874</v>
      </c>
      <c r="E884" s="57" t="s">
        <v>17253</v>
      </c>
      <c r="F884" s="57" t="s">
        <v>13167</v>
      </c>
      <c r="G884" s="57" t="s">
        <v>977</v>
      </c>
      <c r="H884" s="57" t="s">
        <v>13166</v>
      </c>
    </row>
    <row r="885" spans="1:8" ht="18.75" customHeight="1" thickBot="1">
      <c r="A885" s="57" t="s">
        <v>2695</v>
      </c>
      <c r="B885" s="57" t="s">
        <v>10</v>
      </c>
      <c r="C885" s="57" t="s">
        <v>14336</v>
      </c>
      <c r="D885" s="57" t="s">
        <v>13329</v>
      </c>
      <c r="E885" s="57" t="s">
        <v>17252</v>
      </c>
      <c r="F885" s="57" t="s">
        <v>6185</v>
      </c>
      <c r="G885" s="57" t="s">
        <v>1108</v>
      </c>
      <c r="H885" s="57" t="s">
        <v>13186</v>
      </c>
    </row>
    <row r="886" spans="1:8" ht="18.75" customHeight="1" thickBot="1">
      <c r="A886" s="57" t="s">
        <v>4812</v>
      </c>
      <c r="B886" s="57" t="s">
        <v>10</v>
      </c>
      <c r="C886" s="57" t="s">
        <v>17251</v>
      </c>
      <c r="D886" s="57" t="s">
        <v>13960</v>
      </c>
      <c r="E886" s="57" t="s">
        <v>6574</v>
      </c>
      <c r="F886" s="57" t="s">
        <v>17250</v>
      </c>
      <c r="G886" s="57" t="s">
        <v>1678</v>
      </c>
      <c r="H886" s="57" t="s">
        <v>13291</v>
      </c>
    </row>
    <row r="887" spans="1:8" ht="18.75" customHeight="1" thickBot="1">
      <c r="A887" s="57" t="s">
        <v>690</v>
      </c>
      <c r="B887" s="57" t="s">
        <v>10</v>
      </c>
      <c r="C887" s="57" t="s">
        <v>17249</v>
      </c>
      <c r="D887" s="57" t="s">
        <v>17248</v>
      </c>
      <c r="E887" s="57" t="s">
        <v>17247</v>
      </c>
      <c r="F887" s="57" t="s">
        <v>13167</v>
      </c>
      <c r="G887" s="57" t="s">
        <v>688</v>
      </c>
      <c r="H887" s="57" t="s">
        <v>13166</v>
      </c>
    </row>
    <row r="888" spans="1:8" ht="18.75" customHeight="1" thickBot="1">
      <c r="A888" s="57" t="s">
        <v>17246</v>
      </c>
      <c r="B888" s="57" t="s">
        <v>10</v>
      </c>
      <c r="C888" s="57" t="s">
        <v>17245</v>
      </c>
      <c r="D888" s="57" t="s">
        <v>17244</v>
      </c>
      <c r="E888" s="57" t="s">
        <v>17243</v>
      </c>
      <c r="F888" s="57" t="s">
        <v>13201</v>
      </c>
      <c r="G888" s="57" t="s">
        <v>1678</v>
      </c>
      <c r="H888" s="57" t="s">
        <v>13200</v>
      </c>
    </row>
    <row r="889" spans="1:8" ht="18.75" customHeight="1" thickBot="1">
      <c r="A889" s="57" t="s">
        <v>2539</v>
      </c>
      <c r="B889" s="57" t="s">
        <v>10</v>
      </c>
      <c r="C889" s="57" t="s">
        <v>17242</v>
      </c>
      <c r="D889" s="57" t="s">
        <v>17241</v>
      </c>
      <c r="E889" s="57" t="s">
        <v>17240</v>
      </c>
      <c r="F889" s="57" t="s">
        <v>6185</v>
      </c>
      <c r="G889" s="57" t="s">
        <v>144</v>
      </c>
      <c r="H889" s="57" t="s">
        <v>13186</v>
      </c>
    </row>
    <row r="890" spans="1:8" ht="18.75" customHeight="1" thickBot="1">
      <c r="A890" s="57" t="s">
        <v>17239</v>
      </c>
      <c r="B890" s="57" t="s">
        <v>10</v>
      </c>
      <c r="C890" s="57" t="s">
        <v>17238</v>
      </c>
      <c r="D890" s="57" t="s">
        <v>13542</v>
      </c>
      <c r="E890" s="57" t="s">
        <v>17237</v>
      </c>
      <c r="F890" s="57" t="s">
        <v>14761</v>
      </c>
      <c r="G890" s="57" t="s">
        <v>1512</v>
      </c>
      <c r="H890" s="57" t="s">
        <v>13166</v>
      </c>
    </row>
    <row r="891" spans="1:8" ht="18.75" customHeight="1" thickBot="1">
      <c r="A891" s="57" t="s">
        <v>3788</v>
      </c>
      <c r="B891" s="57" t="s">
        <v>10</v>
      </c>
      <c r="C891" s="57" t="s">
        <v>17236</v>
      </c>
      <c r="D891" s="57" t="s">
        <v>13623</v>
      </c>
      <c r="E891" s="57" t="s">
        <v>17235</v>
      </c>
      <c r="F891" s="57" t="s">
        <v>13167</v>
      </c>
      <c r="G891" s="57" t="s">
        <v>32</v>
      </c>
      <c r="H891" s="57" t="s">
        <v>13166</v>
      </c>
    </row>
    <row r="892" spans="1:8" ht="18.75" customHeight="1" thickBot="1">
      <c r="A892" s="57" t="s">
        <v>1015</v>
      </c>
      <c r="B892" s="57" t="s">
        <v>10</v>
      </c>
      <c r="C892" s="57" t="s">
        <v>17234</v>
      </c>
      <c r="D892" s="57" t="s">
        <v>15055</v>
      </c>
      <c r="E892" s="57" t="s">
        <v>17233</v>
      </c>
      <c r="F892" s="57" t="s">
        <v>6185</v>
      </c>
      <c r="G892" s="57" t="s">
        <v>70</v>
      </c>
      <c r="H892" s="57" t="s">
        <v>13186</v>
      </c>
    </row>
    <row r="893" spans="1:8" ht="18.75" customHeight="1" thickBot="1">
      <c r="A893" s="57" t="s">
        <v>17232</v>
      </c>
      <c r="B893" s="57" t="s">
        <v>10</v>
      </c>
      <c r="C893" s="57" t="s">
        <v>14763</v>
      </c>
      <c r="D893" s="57" t="s">
        <v>14308</v>
      </c>
      <c r="E893" s="57" t="s">
        <v>17231</v>
      </c>
      <c r="F893" s="57" t="s">
        <v>13913</v>
      </c>
      <c r="G893" s="57" t="s">
        <v>13646</v>
      </c>
      <c r="H893" s="57" t="s">
        <v>13912</v>
      </c>
    </row>
    <row r="894" spans="1:8" ht="18.75" customHeight="1" thickBot="1">
      <c r="A894" s="57" t="s">
        <v>4936</v>
      </c>
      <c r="B894" s="57" t="s">
        <v>10</v>
      </c>
      <c r="C894" s="57" t="s">
        <v>17230</v>
      </c>
      <c r="D894" s="57" t="s">
        <v>13960</v>
      </c>
      <c r="E894" s="57" t="s">
        <v>17229</v>
      </c>
      <c r="F894" s="57" t="s">
        <v>6185</v>
      </c>
      <c r="G894" s="57" t="s">
        <v>70</v>
      </c>
      <c r="H894" s="57" t="s">
        <v>13186</v>
      </c>
    </row>
    <row r="895" spans="1:8" ht="18.75" customHeight="1" thickBot="1">
      <c r="A895" s="57" t="s">
        <v>17228</v>
      </c>
      <c r="B895" s="57" t="s">
        <v>10</v>
      </c>
      <c r="C895" s="57" t="s">
        <v>17227</v>
      </c>
      <c r="D895" s="57" t="s">
        <v>14721</v>
      </c>
      <c r="E895" s="57" t="s">
        <v>17226</v>
      </c>
      <c r="F895" s="57" t="s">
        <v>13201</v>
      </c>
      <c r="G895" s="57" t="s">
        <v>1608</v>
      </c>
      <c r="H895" s="57" t="s">
        <v>13200</v>
      </c>
    </row>
    <row r="896" spans="1:8" ht="18.75" customHeight="1" thickBot="1">
      <c r="A896" s="57" t="s">
        <v>1914</v>
      </c>
      <c r="B896" s="57" t="s">
        <v>10</v>
      </c>
      <c r="C896" s="57" t="s">
        <v>17225</v>
      </c>
      <c r="D896" s="57" t="s">
        <v>17224</v>
      </c>
      <c r="E896" s="57" t="s">
        <v>17223</v>
      </c>
      <c r="F896" s="57" t="s">
        <v>6185</v>
      </c>
      <c r="G896" s="57" t="s">
        <v>239</v>
      </c>
      <c r="H896" s="57" t="s">
        <v>13186</v>
      </c>
    </row>
    <row r="897" spans="1:8" ht="18.75" customHeight="1" thickBot="1">
      <c r="A897" s="57" t="s">
        <v>17222</v>
      </c>
      <c r="B897" s="57" t="s">
        <v>10</v>
      </c>
      <c r="C897" s="57" t="s">
        <v>16914</v>
      </c>
      <c r="D897" s="57" t="s">
        <v>17221</v>
      </c>
      <c r="E897" s="57" t="s">
        <v>17220</v>
      </c>
      <c r="F897" s="57" t="s">
        <v>13181</v>
      </c>
      <c r="G897" s="57" t="s">
        <v>125</v>
      </c>
      <c r="H897" s="57" t="s">
        <v>13180</v>
      </c>
    </row>
    <row r="898" spans="1:8" ht="18.75" customHeight="1" thickBot="1">
      <c r="A898" s="57" t="s">
        <v>17219</v>
      </c>
      <c r="B898" s="57" t="s">
        <v>10</v>
      </c>
      <c r="C898" s="57" t="s">
        <v>14288</v>
      </c>
      <c r="D898" s="57" t="s">
        <v>14054</v>
      </c>
      <c r="E898" s="57" t="s">
        <v>17218</v>
      </c>
      <c r="F898" s="57" t="s">
        <v>13523</v>
      </c>
      <c r="G898" s="57" t="s">
        <v>13495</v>
      </c>
      <c r="H898" s="57" t="s">
        <v>13522</v>
      </c>
    </row>
    <row r="899" spans="1:8" ht="18.75" customHeight="1" thickBot="1">
      <c r="A899" s="57" t="s">
        <v>3527</v>
      </c>
      <c r="B899" s="57" t="s">
        <v>10</v>
      </c>
      <c r="C899" s="57" t="s">
        <v>17217</v>
      </c>
      <c r="D899" s="57" t="s">
        <v>14663</v>
      </c>
      <c r="E899" s="57" t="s">
        <v>17216</v>
      </c>
      <c r="F899" s="57" t="s">
        <v>6185</v>
      </c>
      <c r="G899" s="57" t="s">
        <v>1678</v>
      </c>
      <c r="H899" s="57" t="s">
        <v>13186</v>
      </c>
    </row>
    <row r="900" spans="1:8" ht="18.75" customHeight="1" thickBot="1">
      <c r="A900" s="57" t="s">
        <v>4676</v>
      </c>
      <c r="B900" s="57" t="s">
        <v>10</v>
      </c>
      <c r="C900" s="57" t="s">
        <v>17215</v>
      </c>
      <c r="D900" s="57" t="s">
        <v>13506</v>
      </c>
      <c r="E900" s="57" t="s">
        <v>17214</v>
      </c>
      <c r="F900" s="57" t="s">
        <v>14761</v>
      </c>
      <c r="G900" s="57" t="s">
        <v>2171</v>
      </c>
      <c r="H900" s="57" t="s">
        <v>13166</v>
      </c>
    </row>
    <row r="901" spans="1:8" ht="18.75" customHeight="1" thickBot="1">
      <c r="A901" s="57" t="s">
        <v>3096</v>
      </c>
      <c r="B901" s="57" t="s">
        <v>10</v>
      </c>
      <c r="C901" s="57" t="s">
        <v>17213</v>
      </c>
      <c r="D901" s="57" t="s">
        <v>17028</v>
      </c>
      <c r="E901" s="57" t="s">
        <v>17212</v>
      </c>
      <c r="F901" s="57" t="s">
        <v>6185</v>
      </c>
      <c r="G901" s="57" t="s">
        <v>3094</v>
      </c>
      <c r="H901" s="57" t="s">
        <v>13186</v>
      </c>
    </row>
    <row r="902" spans="1:8" ht="18.75" customHeight="1" thickBot="1">
      <c r="A902" s="57" t="s">
        <v>17211</v>
      </c>
      <c r="B902" s="57" t="s">
        <v>10</v>
      </c>
      <c r="C902" s="57" t="s">
        <v>17210</v>
      </c>
      <c r="D902" s="57" t="s">
        <v>15368</v>
      </c>
      <c r="E902" s="57" t="s">
        <v>17209</v>
      </c>
      <c r="F902" s="57" t="s">
        <v>13201</v>
      </c>
      <c r="G902" s="57" t="s">
        <v>370</v>
      </c>
      <c r="H902" s="57" t="s">
        <v>13200</v>
      </c>
    </row>
    <row r="903" spans="1:8" ht="18.75" customHeight="1" thickBot="1">
      <c r="A903" s="57" t="s">
        <v>3570</v>
      </c>
      <c r="B903" s="57" t="s">
        <v>10</v>
      </c>
      <c r="C903" s="57" t="s">
        <v>17208</v>
      </c>
      <c r="D903" s="57" t="s">
        <v>17207</v>
      </c>
      <c r="E903" s="57" t="s">
        <v>17206</v>
      </c>
      <c r="F903" s="57" t="s">
        <v>13167</v>
      </c>
      <c r="G903" s="57" t="s">
        <v>3094</v>
      </c>
      <c r="H903" s="57" t="s">
        <v>13166</v>
      </c>
    </row>
    <row r="904" spans="1:8" ht="18.75" customHeight="1" thickBot="1">
      <c r="A904" s="57" t="s">
        <v>17205</v>
      </c>
      <c r="B904" s="57" t="s">
        <v>10</v>
      </c>
      <c r="C904" s="57" t="s">
        <v>13461</v>
      </c>
      <c r="D904" s="57" t="s">
        <v>13725</v>
      </c>
      <c r="E904" s="57" t="s">
        <v>17204</v>
      </c>
      <c r="F904" s="57" t="s">
        <v>6185</v>
      </c>
      <c r="G904" s="57" t="s">
        <v>2171</v>
      </c>
      <c r="H904" s="57" t="s">
        <v>13186</v>
      </c>
    </row>
    <row r="905" spans="1:8" ht="18.75" customHeight="1" thickBot="1">
      <c r="A905" s="57" t="s">
        <v>4850</v>
      </c>
      <c r="B905" s="57" t="s">
        <v>10</v>
      </c>
      <c r="C905" s="57" t="s">
        <v>17203</v>
      </c>
      <c r="D905" s="57" t="s">
        <v>13758</v>
      </c>
      <c r="E905" s="57" t="s">
        <v>17202</v>
      </c>
      <c r="F905" s="57" t="s">
        <v>13167</v>
      </c>
      <c r="G905" s="57" t="s">
        <v>2171</v>
      </c>
      <c r="H905" s="57" t="s">
        <v>13166</v>
      </c>
    </row>
    <row r="906" spans="1:8" ht="18.75" customHeight="1" thickBot="1">
      <c r="A906" s="57" t="s">
        <v>1625</v>
      </c>
      <c r="B906" s="57" t="s">
        <v>10</v>
      </c>
      <c r="C906" s="57" t="s">
        <v>17201</v>
      </c>
      <c r="D906" s="57" t="s">
        <v>13408</v>
      </c>
      <c r="E906" s="57" t="s">
        <v>17200</v>
      </c>
      <c r="F906" s="57" t="s">
        <v>6185</v>
      </c>
      <c r="G906" s="57" t="s">
        <v>626</v>
      </c>
      <c r="H906" s="57" t="s">
        <v>13186</v>
      </c>
    </row>
    <row r="907" spans="1:8" ht="18.75" customHeight="1" thickBot="1">
      <c r="A907" s="57" t="s">
        <v>3644</v>
      </c>
      <c r="B907" s="57" t="s">
        <v>10</v>
      </c>
      <c r="C907" s="57" t="s">
        <v>17199</v>
      </c>
      <c r="D907" s="57" t="s">
        <v>14279</v>
      </c>
      <c r="E907" s="57" t="s">
        <v>17198</v>
      </c>
      <c r="F907" s="57" t="s">
        <v>6185</v>
      </c>
      <c r="G907" s="57" t="s">
        <v>2171</v>
      </c>
      <c r="H907" s="57" t="s">
        <v>13186</v>
      </c>
    </row>
    <row r="908" spans="1:8" ht="18.75" customHeight="1" thickBot="1">
      <c r="A908" s="57" t="s">
        <v>2221</v>
      </c>
      <c r="B908" s="57" t="s">
        <v>10</v>
      </c>
      <c r="C908" s="57" t="s">
        <v>16944</v>
      </c>
      <c r="D908" s="57" t="s">
        <v>13408</v>
      </c>
      <c r="E908" s="57" t="s">
        <v>17197</v>
      </c>
      <c r="F908" s="57" t="s">
        <v>6185</v>
      </c>
      <c r="G908" s="57" t="s">
        <v>632</v>
      </c>
      <c r="H908" s="57" t="s">
        <v>13186</v>
      </c>
    </row>
    <row r="909" spans="1:8" ht="18.75" customHeight="1" thickBot="1">
      <c r="A909" s="57" t="s">
        <v>372</v>
      </c>
      <c r="B909" s="57" t="s">
        <v>10</v>
      </c>
      <c r="C909" s="57" t="s">
        <v>14157</v>
      </c>
      <c r="D909" s="57" t="s">
        <v>13623</v>
      </c>
      <c r="E909" s="57" t="s">
        <v>17196</v>
      </c>
      <c r="F909" s="57" t="s">
        <v>13292</v>
      </c>
      <c r="G909" s="57" t="s">
        <v>370</v>
      </c>
      <c r="H909" s="57" t="s">
        <v>13291</v>
      </c>
    </row>
    <row r="910" spans="1:8" ht="18.75" customHeight="1" thickBot="1">
      <c r="A910" s="57" t="s">
        <v>17195</v>
      </c>
      <c r="B910" s="57" t="s">
        <v>10</v>
      </c>
      <c r="C910" s="57" t="s">
        <v>17194</v>
      </c>
      <c r="D910" s="57" t="s">
        <v>14478</v>
      </c>
      <c r="E910" s="57" t="s">
        <v>17193</v>
      </c>
      <c r="F910" s="57" t="s">
        <v>6185</v>
      </c>
      <c r="G910" s="57" t="s">
        <v>632</v>
      </c>
      <c r="H910" s="57" t="s">
        <v>13186</v>
      </c>
    </row>
    <row r="911" spans="1:8" ht="18.75" customHeight="1" thickBot="1">
      <c r="A911" s="57" t="s">
        <v>2478</v>
      </c>
      <c r="B911" s="57" t="s">
        <v>10</v>
      </c>
      <c r="C911" s="57" t="s">
        <v>14067</v>
      </c>
      <c r="D911" s="57" t="s">
        <v>17192</v>
      </c>
      <c r="E911" s="57" t="s">
        <v>17191</v>
      </c>
      <c r="F911" s="57" t="s">
        <v>13167</v>
      </c>
      <c r="G911" s="57" t="s">
        <v>632</v>
      </c>
      <c r="H911" s="57" t="s">
        <v>13166</v>
      </c>
    </row>
    <row r="912" spans="1:8" ht="18.75" customHeight="1" thickBot="1">
      <c r="A912" s="57" t="s">
        <v>17190</v>
      </c>
      <c r="B912" s="57" t="s">
        <v>10</v>
      </c>
      <c r="C912" s="57" t="s">
        <v>15493</v>
      </c>
      <c r="D912" s="57" t="s">
        <v>13422</v>
      </c>
      <c r="E912" s="57" t="s">
        <v>17189</v>
      </c>
      <c r="F912" s="57" t="s">
        <v>13201</v>
      </c>
      <c r="G912" s="57" t="s">
        <v>1678</v>
      </c>
      <c r="H912" s="57" t="s">
        <v>13200</v>
      </c>
    </row>
    <row r="913" spans="1:8" ht="18.75" customHeight="1" thickBot="1">
      <c r="A913" s="57" t="s">
        <v>4193</v>
      </c>
      <c r="B913" s="57" t="s">
        <v>10</v>
      </c>
      <c r="C913" s="57" t="s">
        <v>17188</v>
      </c>
      <c r="D913" s="57" t="s">
        <v>14607</v>
      </c>
      <c r="E913" s="57" t="s">
        <v>17187</v>
      </c>
      <c r="F913" s="57" t="s">
        <v>13167</v>
      </c>
      <c r="G913" s="57" t="s">
        <v>572</v>
      </c>
      <c r="H913" s="57" t="s">
        <v>13166</v>
      </c>
    </row>
    <row r="914" spans="1:8" ht="18.75" customHeight="1" thickBot="1">
      <c r="A914" s="57" t="s">
        <v>17186</v>
      </c>
      <c r="B914" s="57" t="s">
        <v>10</v>
      </c>
      <c r="C914" s="57" t="s">
        <v>17185</v>
      </c>
      <c r="D914" s="57" t="s">
        <v>17184</v>
      </c>
      <c r="E914" s="57" t="s">
        <v>6011</v>
      </c>
      <c r="F914" s="57" t="s">
        <v>13292</v>
      </c>
      <c r="G914" s="57" t="s">
        <v>370</v>
      </c>
      <c r="H914" s="57" t="s">
        <v>13291</v>
      </c>
    </row>
    <row r="915" spans="1:8" ht="18.75" customHeight="1" thickBot="1">
      <c r="A915" s="57" t="s">
        <v>1903</v>
      </c>
      <c r="B915" s="57" t="s">
        <v>10</v>
      </c>
      <c r="C915" s="57" t="s">
        <v>17183</v>
      </c>
      <c r="D915" s="57" t="s">
        <v>14103</v>
      </c>
      <c r="E915" s="57" t="s">
        <v>17182</v>
      </c>
      <c r="F915" s="57" t="s">
        <v>6185</v>
      </c>
      <c r="G915" s="57" t="s">
        <v>572</v>
      </c>
      <c r="H915" s="57" t="s">
        <v>13186</v>
      </c>
    </row>
    <row r="916" spans="1:8" ht="18.75" customHeight="1" thickBot="1">
      <c r="A916" s="57" t="s">
        <v>4536</v>
      </c>
      <c r="B916" s="57" t="s">
        <v>10</v>
      </c>
      <c r="C916" s="57" t="s">
        <v>13492</v>
      </c>
      <c r="D916" s="57" t="s">
        <v>17181</v>
      </c>
      <c r="E916" s="57" t="s">
        <v>17180</v>
      </c>
      <c r="F916" s="57" t="s">
        <v>14761</v>
      </c>
      <c r="G916" s="57" t="s">
        <v>32</v>
      </c>
      <c r="H916" s="57" t="s">
        <v>13166</v>
      </c>
    </row>
    <row r="917" spans="1:8" ht="18.75" customHeight="1" thickBot="1">
      <c r="A917" s="57" t="s">
        <v>17179</v>
      </c>
      <c r="B917" s="57" t="s">
        <v>10</v>
      </c>
      <c r="C917" s="57" t="s">
        <v>17178</v>
      </c>
      <c r="D917" s="57" t="s">
        <v>17177</v>
      </c>
      <c r="E917" s="57" t="s">
        <v>17176</v>
      </c>
      <c r="F917" s="57" t="s">
        <v>13221</v>
      </c>
      <c r="G917" s="57" t="s">
        <v>2537</v>
      </c>
      <c r="H917" s="57" t="s">
        <v>13166</v>
      </c>
    </row>
    <row r="918" spans="1:8" ht="18.75" customHeight="1" thickBot="1">
      <c r="A918" s="57" t="s">
        <v>2106</v>
      </c>
      <c r="B918" s="57" t="s">
        <v>10</v>
      </c>
      <c r="C918" s="57" t="s">
        <v>17175</v>
      </c>
      <c r="D918" s="57" t="s">
        <v>15381</v>
      </c>
      <c r="E918" s="57" t="s">
        <v>17174</v>
      </c>
      <c r="F918" s="57" t="s">
        <v>6185</v>
      </c>
      <c r="G918" s="57" t="s">
        <v>483</v>
      </c>
      <c r="H918" s="57" t="s">
        <v>13186</v>
      </c>
    </row>
    <row r="919" spans="1:8" ht="18.75" customHeight="1" thickBot="1">
      <c r="A919" s="57" t="s">
        <v>939</v>
      </c>
      <c r="B919" s="57" t="s">
        <v>10</v>
      </c>
      <c r="C919" s="57" t="s">
        <v>17173</v>
      </c>
      <c r="D919" s="57" t="s">
        <v>13719</v>
      </c>
      <c r="E919" s="57" t="s">
        <v>17172</v>
      </c>
      <c r="F919" s="57" t="s">
        <v>6185</v>
      </c>
      <c r="G919" s="57" t="s">
        <v>578</v>
      </c>
      <c r="H919" s="57" t="s">
        <v>13186</v>
      </c>
    </row>
    <row r="920" spans="1:8" ht="18.75" customHeight="1" thickBot="1">
      <c r="A920" s="57" t="s">
        <v>2510</v>
      </c>
      <c r="B920" s="57" t="s">
        <v>10</v>
      </c>
      <c r="C920" s="57" t="s">
        <v>17171</v>
      </c>
      <c r="D920" s="57" t="s">
        <v>14279</v>
      </c>
      <c r="E920" s="57" t="s">
        <v>17170</v>
      </c>
      <c r="F920" s="57" t="s">
        <v>16475</v>
      </c>
      <c r="G920" s="57" t="s">
        <v>1608</v>
      </c>
      <c r="H920" s="57" t="s">
        <v>16474</v>
      </c>
    </row>
    <row r="921" spans="1:8" ht="18.75" customHeight="1" thickBot="1">
      <c r="A921" s="57" t="s">
        <v>17169</v>
      </c>
      <c r="B921" s="57" t="s">
        <v>10</v>
      </c>
      <c r="C921" s="57" t="s">
        <v>17168</v>
      </c>
      <c r="D921" s="57" t="s">
        <v>13933</v>
      </c>
      <c r="E921" s="57" t="s">
        <v>17167</v>
      </c>
      <c r="F921" s="57" t="s">
        <v>16489</v>
      </c>
      <c r="G921" s="57" t="s">
        <v>13495</v>
      </c>
      <c r="H921" s="57" t="s">
        <v>13522</v>
      </c>
    </row>
    <row r="922" spans="1:8" ht="18.75" customHeight="1" thickBot="1">
      <c r="A922" s="57" t="s">
        <v>17166</v>
      </c>
      <c r="B922" s="57" t="s">
        <v>10</v>
      </c>
      <c r="C922" s="57" t="s">
        <v>17165</v>
      </c>
      <c r="D922" s="57" t="s">
        <v>17164</v>
      </c>
      <c r="E922" s="57" t="s">
        <v>17163</v>
      </c>
      <c r="F922" s="57" t="s">
        <v>14239</v>
      </c>
      <c r="G922" s="57" t="s">
        <v>4751</v>
      </c>
      <c r="H922" s="58"/>
    </row>
    <row r="923" spans="1:8" ht="18.75" customHeight="1" thickBot="1">
      <c r="A923" s="57" t="s">
        <v>17162</v>
      </c>
      <c r="B923" s="57" t="s">
        <v>10</v>
      </c>
      <c r="C923" s="57" t="s">
        <v>17161</v>
      </c>
      <c r="D923" s="57" t="s">
        <v>17160</v>
      </c>
      <c r="E923" s="57" t="s">
        <v>17159</v>
      </c>
      <c r="F923" s="57" t="s">
        <v>17158</v>
      </c>
      <c r="G923" s="57" t="s">
        <v>13646</v>
      </c>
      <c r="H923" s="57" t="s">
        <v>13327</v>
      </c>
    </row>
    <row r="924" spans="1:8" ht="18.75" customHeight="1" thickBot="1">
      <c r="A924" s="57" t="s">
        <v>5044</v>
      </c>
      <c r="B924" s="57" t="s">
        <v>10</v>
      </c>
      <c r="C924" s="57" t="s">
        <v>17157</v>
      </c>
      <c r="D924" s="57" t="s">
        <v>14078</v>
      </c>
      <c r="E924" s="57" t="s">
        <v>17156</v>
      </c>
      <c r="F924" s="57" t="s">
        <v>13692</v>
      </c>
      <c r="G924" s="57" t="s">
        <v>3164</v>
      </c>
      <c r="H924" s="57" t="s">
        <v>13291</v>
      </c>
    </row>
    <row r="925" spans="1:8" ht="18.75" customHeight="1" thickBot="1">
      <c r="A925" s="57" t="s">
        <v>2745</v>
      </c>
      <c r="B925" s="57" t="s">
        <v>10</v>
      </c>
      <c r="C925" s="57" t="s">
        <v>13317</v>
      </c>
      <c r="D925" s="57" t="s">
        <v>15585</v>
      </c>
      <c r="E925" s="57" t="s">
        <v>17155</v>
      </c>
      <c r="F925" s="57" t="s">
        <v>6185</v>
      </c>
      <c r="G925" s="57" t="s">
        <v>1033</v>
      </c>
      <c r="H925" s="57" t="s">
        <v>13186</v>
      </c>
    </row>
    <row r="926" spans="1:8" ht="18.75" customHeight="1" thickBot="1">
      <c r="A926" s="57" t="s">
        <v>2563</v>
      </c>
      <c r="B926" s="57" t="s">
        <v>10</v>
      </c>
      <c r="C926" s="57" t="s">
        <v>17154</v>
      </c>
      <c r="D926" s="57" t="s">
        <v>17153</v>
      </c>
      <c r="E926" s="57" t="s">
        <v>17152</v>
      </c>
      <c r="F926" s="57" t="s">
        <v>13167</v>
      </c>
      <c r="G926" s="57" t="s">
        <v>1896</v>
      </c>
      <c r="H926" s="57" t="s">
        <v>13166</v>
      </c>
    </row>
    <row r="927" spans="1:8" ht="18.75" customHeight="1" thickBot="1">
      <c r="A927" s="57" t="s">
        <v>17151</v>
      </c>
      <c r="B927" s="57" t="s">
        <v>10</v>
      </c>
      <c r="C927" s="57" t="s">
        <v>13409</v>
      </c>
      <c r="D927" s="57" t="s">
        <v>17150</v>
      </c>
      <c r="E927" s="57" t="s">
        <v>17149</v>
      </c>
      <c r="F927" s="57" t="s">
        <v>17148</v>
      </c>
      <c r="G927" s="57" t="s">
        <v>13495</v>
      </c>
      <c r="H927" s="57" t="s">
        <v>13522</v>
      </c>
    </row>
    <row r="928" spans="1:8" ht="18.75" customHeight="1" thickBot="1">
      <c r="A928" s="57" t="s">
        <v>1333</v>
      </c>
      <c r="B928" s="57" t="s">
        <v>10</v>
      </c>
      <c r="C928" s="57" t="s">
        <v>13624</v>
      </c>
      <c r="D928" s="57" t="s">
        <v>13324</v>
      </c>
      <c r="E928" s="57" t="s">
        <v>17147</v>
      </c>
      <c r="F928" s="57" t="s">
        <v>13201</v>
      </c>
      <c r="G928" s="57" t="s">
        <v>1678</v>
      </c>
      <c r="H928" s="57" t="s">
        <v>13200</v>
      </c>
    </row>
    <row r="929" spans="1:8" ht="18.75" customHeight="1" thickBot="1">
      <c r="A929" s="57" t="s">
        <v>17146</v>
      </c>
      <c r="B929" s="57" t="s">
        <v>10</v>
      </c>
      <c r="C929" s="57" t="s">
        <v>13416</v>
      </c>
      <c r="D929" s="57" t="s">
        <v>13519</v>
      </c>
      <c r="E929" s="57" t="s">
        <v>17145</v>
      </c>
      <c r="F929" s="57" t="s">
        <v>14761</v>
      </c>
      <c r="G929" s="57" t="s">
        <v>435</v>
      </c>
      <c r="H929" s="57" t="s">
        <v>13166</v>
      </c>
    </row>
    <row r="930" spans="1:8" ht="18.75" customHeight="1" thickBot="1">
      <c r="A930" s="57" t="s">
        <v>17144</v>
      </c>
      <c r="B930" s="57" t="s">
        <v>10</v>
      </c>
      <c r="C930" s="57" t="s">
        <v>17143</v>
      </c>
      <c r="D930" s="57" t="s">
        <v>17142</v>
      </c>
      <c r="E930" s="57" t="s">
        <v>17141</v>
      </c>
      <c r="F930" s="57" t="s">
        <v>17140</v>
      </c>
      <c r="G930" s="57" t="s">
        <v>1205</v>
      </c>
      <c r="H930" s="57" t="s">
        <v>13484</v>
      </c>
    </row>
    <row r="931" spans="1:8" ht="18.75" customHeight="1" thickBot="1">
      <c r="A931" s="57" t="s">
        <v>2670</v>
      </c>
      <c r="B931" s="57" t="s">
        <v>10</v>
      </c>
      <c r="C931" s="57" t="s">
        <v>16448</v>
      </c>
      <c r="D931" s="57" t="s">
        <v>17139</v>
      </c>
      <c r="E931" s="57" t="s">
        <v>17138</v>
      </c>
      <c r="F931" s="57" t="s">
        <v>6185</v>
      </c>
      <c r="G931" s="57" t="s">
        <v>688</v>
      </c>
      <c r="H931" s="57" t="s">
        <v>13186</v>
      </c>
    </row>
    <row r="932" spans="1:8" ht="18.75" customHeight="1" thickBot="1">
      <c r="A932" s="57" t="s">
        <v>1732</v>
      </c>
      <c r="B932" s="57" t="s">
        <v>10</v>
      </c>
      <c r="C932" s="57" t="s">
        <v>17137</v>
      </c>
      <c r="D932" s="57" t="s">
        <v>14251</v>
      </c>
      <c r="E932" s="57" t="s">
        <v>17136</v>
      </c>
      <c r="F932" s="57" t="s">
        <v>14715</v>
      </c>
      <c r="G932" s="57" t="s">
        <v>13646</v>
      </c>
      <c r="H932" s="57" t="s">
        <v>13912</v>
      </c>
    </row>
    <row r="933" spans="1:8" ht="18.75" customHeight="1" thickBot="1">
      <c r="A933" s="57" t="s">
        <v>17135</v>
      </c>
      <c r="B933" s="57" t="s">
        <v>10</v>
      </c>
      <c r="C933" s="57" t="s">
        <v>17134</v>
      </c>
      <c r="D933" s="57" t="s">
        <v>14854</v>
      </c>
      <c r="E933" s="57" t="s">
        <v>17133</v>
      </c>
      <c r="F933" s="57" t="s">
        <v>6185</v>
      </c>
      <c r="G933" s="57" t="s">
        <v>275</v>
      </c>
      <c r="H933" s="57" t="s">
        <v>13186</v>
      </c>
    </row>
    <row r="934" spans="1:8" ht="18.75" customHeight="1" thickBot="1">
      <c r="A934" s="57" t="s">
        <v>754</v>
      </c>
      <c r="B934" s="57" t="s">
        <v>10</v>
      </c>
      <c r="C934" s="57" t="s">
        <v>17132</v>
      </c>
      <c r="D934" s="57" t="s">
        <v>17131</v>
      </c>
      <c r="E934" s="57" t="s">
        <v>17130</v>
      </c>
      <c r="F934" s="57" t="s">
        <v>13181</v>
      </c>
      <c r="G934" s="57" t="s">
        <v>131</v>
      </c>
      <c r="H934" s="57" t="s">
        <v>13180</v>
      </c>
    </row>
    <row r="935" spans="1:8" ht="18.75" customHeight="1" thickBot="1">
      <c r="A935" s="57" t="s">
        <v>2809</v>
      </c>
      <c r="B935" s="57" t="s">
        <v>10</v>
      </c>
      <c r="C935" s="57" t="s">
        <v>17129</v>
      </c>
      <c r="D935" s="57" t="s">
        <v>17128</v>
      </c>
      <c r="E935" s="57" t="s">
        <v>17127</v>
      </c>
      <c r="F935" s="57" t="s">
        <v>13167</v>
      </c>
      <c r="G935" s="57" t="s">
        <v>1108</v>
      </c>
      <c r="H935" s="57" t="s">
        <v>13166</v>
      </c>
    </row>
    <row r="936" spans="1:8" ht="18.75" customHeight="1" thickBot="1">
      <c r="A936" s="57" t="s">
        <v>3783</v>
      </c>
      <c r="B936" s="57" t="s">
        <v>10</v>
      </c>
      <c r="C936" s="57" t="s">
        <v>13395</v>
      </c>
      <c r="D936" s="57" t="s">
        <v>15427</v>
      </c>
      <c r="E936" s="57" t="s">
        <v>17126</v>
      </c>
      <c r="F936" s="57" t="s">
        <v>13514</v>
      </c>
      <c r="G936" s="57" t="s">
        <v>908</v>
      </c>
      <c r="H936" s="57" t="s">
        <v>13513</v>
      </c>
    </row>
    <row r="937" spans="1:8" ht="18.75" customHeight="1" thickBot="1">
      <c r="A937" s="57" t="s">
        <v>146</v>
      </c>
      <c r="B937" s="57" t="s">
        <v>10</v>
      </c>
      <c r="C937" s="57" t="s">
        <v>15748</v>
      </c>
      <c r="D937" s="57" t="s">
        <v>13627</v>
      </c>
      <c r="E937" s="57" t="s">
        <v>17125</v>
      </c>
      <c r="F937" s="57" t="s">
        <v>13167</v>
      </c>
      <c r="G937" s="57" t="s">
        <v>144</v>
      </c>
      <c r="H937" s="57" t="s">
        <v>13166</v>
      </c>
    </row>
    <row r="938" spans="1:8" ht="18.75" customHeight="1" thickBot="1">
      <c r="A938" s="57" t="s">
        <v>1029</v>
      </c>
      <c r="B938" s="57" t="s">
        <v>10</v>
      </c>
      <c r="C938" s="57" t="s">
        <v>17124</v>
      </c>
      <c r="D938" s="57" t="s">
        <v>17123</v>
      </c>
      <c r="E938" s="57" t="s">
        <v>17122</v>
      </c>
      <c r="F938" s="57" t="s">
        <v>6185</v>
      </c>
      <c r="G938" s="57" t="s">
        <v>32</v>
      </c>
      <c r="H938" s="57" t="s">
        <v>13186</v>
      </c>
    </row>
    <row r="939" spans="1:8" ht="18.75" customHeight="1" thickBot="1">
      <c r="A939" s="57" t="s">
        <v>17121</v>
      </c>
      <c r="B939" s="57" t="s">
        <v>10</v>
      </c>
      <c r="C939" s="57" t="s">
        <v>17120</v>
      </c>
      <c r="D939" s="57" t="s">
        <v>13451</v>
      </c>
      <c r="E939" s="57" t="s">
        <v>17119</v>
      </c>
      <c r="F939" s="57" t="s">
        <v>15384</v>
      </c>
      <c r="G939" s="57" t="s">
        <v>388</v>
      </c>
      <c r="H939" s="57" t="s">
        <v>13742</v>
      </c>
    </row>
    <row r="940" spans="1:8" ht="18.75" customHeight="1" thickBot="1">
      <c r="A940" s="57" t="s">
        <v>17118</v>
      </c>
      <c r="B940" s="57" t="s">
        <v>10</v>
      </c>
      <c r="C940" s="57" t="s">
        <v>17117</v>
      </c>
      <c r="D940" s="57" t="s">
        <v>15244</v>
      </c>
      <c r="E940" s="57" t="s">
        <v>17116</v>
      </c>
      <c r="F940" s="57" t="s">
        <v>13201</v>
      </c>
      <c r="G940" s="57" t="s">
        <v>388</v>
      </c>
      <c r="H940" s="57" t="s">
        <v>13200</v>
      </c>
    </row>
    <row r="941" spans="1:8" ht="18.75" customHeight="1" thickBot="1">
      <c r="A941" s="57" t="s">
        <v>17115</v>
      </c>
      <c r="B941" s="57" t="s">
        <v>10</v>
      </c>
      <c r="C941" s="57" t="s">
        <v>15940</v>
      </c>
      <c r="D941" s="57" t="s">
        <v>17114</v>
      </c>
      <c r="E941" s="57" t="s">
        <v>17113</v>
      </c>
      <c r="F941" s="57" t="s">
        <v>14669</v>
      </c>
      <c r="G941" s="57" t="s">
        <v>388</v>
      </c>
      <c r="H941" s="57" t="s">
        <v>13291</v>
      </c>
    </row>
    <row r="942" spans="1:8" ht="18.75" customHeight="1" thickBot="1">
      <c r="A942" s="57" t="s">
        <v>17112</v>
      </c>
      <c r="B942" s="57" t="s">
        <v>10</v>
      </c>
      <c r="C942" s="57" t="s">
        <v>17111</v>
      </c>
      <c r="D942" s="57" t="s">
        <v>14904</v>
      </c>
      <c r="E942" s="57" t="s">
        <v>17110</v>
      </c>
      <c r="F942" s="57" t="s">
        <v>17109</v>
      </c>
      <c r="G942" s="57" t="s">
        <v>388</v>
      </c>
      <c r="H942" s="57" t="s">
        <v>13291</v>
      </c>
    </row>
    <row r="943" spans="1:8" ht="18.75" customHeight="1" thickBot="1">
      <c r="A943" s="57" t="s">
        <v>1587</v>
      </c>
      <c r="B943" s="57" t="s">
        <v>10</v>
      </c>
      <c r="C943" s="57" t="s">
        <v>17108</v>
      </c>
      <c r="D943" s="57" t="s">
        <v>13915</v>
      </c>
      <c r="E943" s="57" t="s">
        <v>17107</v>
      </c>
      <c r="F943" s="57" t="s">
        <v>13167</v>
      </c>
      <c r="G943" s="57" t="s">
        <v>388</v>
      </c>
      <c r="H943" s="57" t="s">
        <v>13166</v>
      </c>
    </row>
    <row r="944" spans="1:8" ht="18.75" customHeight="1" thickBot="1">
      <c r="A944" s="57" t="s">
        <v>1577</v>
      </c>
      <c r="B944" s="57" t="s">
        <v>10</v>
      </c>
      <c r="C944" s="57" t="s">
        <v>17106</v>
      </c>
      <c r="D944" s="57" t="s">
        <v>17105</v>
      </c>
      <c r="E944" s="57" t="s">
        <v>17104</v>
      </c>
      <c r="F944" s="57" t="s">
        <v>6185</v>
      </c>
      <c r="G944" s="57" t="s">
        <v>214</v>
      </c>
      <c r="H944" s="57" t="s">
        <v>13186</v>
      </c>
    </row>
    <row r="945" spans="1:8" ht="18.75" customHeight="1" thickBot="1">
      <c r="A945" s="57" t="s">
        <v>17103</v>
      </c>
      <c r="B945" s="57" t="s">
        <v>10</v>
      </c>
      <c r="C945" s="57" t="s">
        <v>17094</v>
      </c>
      <c r="D945" s="57" t="s">
        <v>13920</v>
      </c>
      <c r="E945" s="57" t="s">
        <v>17102</v>
      </c>
      <c r="F945" s="57" t="s">
        <v>13743</v>
      </c>
      <c r="G945" s="57" t="s">
        <v>388</v>
      </c>
      <c r="H945" s="57" t="s">
        <v>13742</v>
      </c>
    </row>
    <row r="946" spans="1:8" ht="18.75" customHeight="1" thickBot="1">
      <c r="A946" s="57" t="s">
        <v>3655</v>
      </c>
      <c r="B946" s="57" t="s">
        <v>10</v>
      </c>
      <c r="C946" s="57" t="s">
        <v>14234</v>
      </c>
      <c r="D946" s="57" t="s">
        <v>13612</v>
      </c>
      <c r="E946" s="57" t="s">
        <v>17101</v>
      </c>
      <c r="F946" s="57" t="s">
        <v>6185</v>
      </c>
      <c r="G946" s="57" t="s">
        <v>388</v>
      </c>
      <c r="H946" s="57" t="s">
        <v>13186</v>
      </c>
    </row>
    <row r="947" spans="1:8" ht="18.75" customHeight="1" thickBot="1">
      <c r="A947" s="57" t="s">
        <v>17100</v>
      </c>
      <c r="B947" s="57" t="s">
        <v>10</v>
      </c>
      <c r="C947" s="57" t="s">
        <v>17099</v>
      </c>
      <c r="D947" s="57" t="s">
        <v>17098</v>
      </c>
      <c r="E947" s="57" t="s">
        <v>17097</v>
      </c>
      <c r="F947" s="57" t="s">
        <v>6185</v>
      </c>
      <c r="G947" s="57" t="s">
        <v>214</v>
      </c>
      <c r="H947" s="57" t="s">
        <v>13186</v>
      </c>
    </row>
    <row r="948" spans="1:8" ht="18.75" customHeight="1" thickBot="1">
      <c r="A948" s="57" t="s">
        <v>3433</v>
      </c>
      <c r="B948" s="57" t="s">
        <v>10</v>
      </c>
      <c r="C948" s="57" t="s">
        <v>17096</v>
      </c>
      <c r="D948" s="57" t="s">
        <v>15625</v>
      </c>
      <c r="E948" s="57" t="s">
        <v>17095</v>
      </c>
      <c r="F948" s="57" t="s">
        <v>6185</v>
      </c>
      <c r="G948" s="57" t="s">
        <v>88</v>
      </c>
      <c r="H948" s="57" t="s">
        <v>13186</v>
      </c>
    </row>
    <row r="949" spans="1:8" ht="18.75" customHeight="1" thickBot="1">
      <c r="A949" s="57" t="s">
        <v>90</v>
      </c>
      <c r="B949" s="57" t="s">
        <v>10</v>
      </c>
      <c r="C949" s="57" t="s">
        <v>17094</v>
      </c>
      <c r="D949" s="57" t="s">
        <v>13429</v>
      </c>
      <c r="E949" s="57" t="s">
        <v>17093</v>
      </c>
      <c r="F949" s="57" t="s">
        <v>14197</v>
      </c>
      <c r="G949" s="57" t="s">
        <v>214</v>
      </c>
      <c r="H949" s="57" t="s">
        <v>13186</v>
      </c>
    </row>
    <row r="950" spans="1:8" ht="18.75" customHeight="1" thickBot="1">
      <c r="A950" s="57" t="s">
        <v>17092</v>
      </c>
      <c r="B950" s="57" t="s">
        <v>10</v>
      </c>
      <c r="C950" s="57" t="s">
        <v>17091</v>
      </c>
      <c r="D950" s="57" t="s">
        <v>17090</v>
      </c>
      <c r="E950" s="57" t="s">
        <v>17089</v>
      </c>
      <c r="F950" s="57" t="s">
        <v>13523</v>
      </c>
      <c r="G950" s="57" t="s">
        <v>13646</v>
      </c>
      <c r="H950" s="57" t="s">
        <v>13522</v>
      </c>
    </row>
    <row r="951" spans="1:8" ht="18.75" customHeight="1" thickBot="1">
      <c r="A951" s="57" t="s">
        <v>17088</v>
      </c>
      <c r="B951" s="57" t="s">
        <v>10</v>
      </c>
      <c r="C951" s="57" t="s">
        <v>17087</v>
      </c>
      <c r="D951" s="57" t="s">
        <v>17086</v>
      </c>
      <c r="E951" s="57" t="s">
        <v>17085</v>
      </c>
      <c r="F951" s="57" t="s">
        <v>13514</v>
      </c>
      <c r="G951" s="57" t="s">
        <v>214</v>
      </c>
      <c r="H951" s="57" t="s">
        <v>13513</v>
      </c>
    </row>
    <row r="952" spans="1:8" ht="18.75" customHeight="1" thickBot="1">
      <c r="A952" s="57" t="s">
        <v>1971</v>
      </c>
      <c r="B952" s="57" t="s">
        <v>10</v>
      </c>
      <c r="C952" s="57" t="s">
        <v>17084</v>
      </c>
      <c r="D952" s="57" t="s">
        <v>13506</v>
      </c>
      <c r="E952" s="57" t="s">
        <v>17083</v>
      </c>
      <c r="F952" s="57" t="s">
        <v>13167</v>
      </c>
      <c r="G952" s="57" t="s">
        <v>572</v>
      </c>
      <c r="H952" s="57" t="s">
        <v>13166</v>
      </c>
    </row>
    <row r="953" spans="1:8" ht="18.75" customHeight="1" thickBot="1">
      <c r="A953" s="57" t="s">
        <v>17082</v>
      </c>
      <c r="B953" s="57" t="s">
        <v>10</v>
      </c>
      <c r="C953" s="57" t="s">
        <v>17081</v>
      </c>
      <c r="D953" s="57" t="s">
        <v>13239</v>
      </c>
      <c r="E953" s="57" t="s">
        <v>5785</v>
      </c>
      <c r="F953" s="57" t="s">
        <v>13292</v>
      </c>
      <c r="G953" s="57" t="s">
        <v>1678</v>
      </c>
      <c r="H953" s="57" t="s">
        <v>13291</v>
      </c>
    </row>
    <row r="954" spans="1:8" ht="18.75" customHeight="1" thickBot="1">
      <c r="A954" s="57" t="s">
        <v>17080</v>
      </c>
      <c r="B954" s="57" t="s">
        <v>10</v>
      </c>
      <c r="C954" s="57" t="s">
        <v>17079</v>
      </c>
      <c r="D954" s="57" t="s">
        <v>13649</v>
      </c>
      <c r="E954" s="57" t="s">
        <v>17078</v>
      </c>
      <c r="F954" s="57" t="s">
        <v>14239</v>
      </c>
      <c r="G954" s="57" t="s">
        <v>13215</v>
      </c>
      <c r="H954" s="57" t="s">
        <v>13160</v>
      </c>
    </row>
    <row r="955" spans="1:8" ht="18.75" customHeight="1" thickBot="1">
      <c r="A955" s="57" t="s">
        <v>4701</v>
      </c>
      <c r="B955" s="57" t="s">
        <v>10</v>
      </c>
      <c r="C955" s="57" t="s">
        <v>17077</v>
      </c>
      <c r="D955" s="57" t="s">
        <v>14580</v>
      </c>
      <c r="E955" s="57" t="s">
        <v>17076</v>
      </c>
      <c r="F955" s="57" t="s">
        <v>6185</v>
      </c>
      <c r="G955" s="57" t="s">
        <v>304</v>
      </c>
      <c r="H955" s="57" t="s">
        <v>13186</v>
      </c>
    </row>
    <row r="956" spans="1:8" ht="18.75" customHeight="1" thickBot="1">
      <c r="A956" s="57" t="s">
        <v>17075</v>
      </c>
      <c r="B956" s="57" t="s">
        <v>10</v>
      </c>
      <c r="C956" s="57" t="s">
        <v>17074</v>
      </c>
      <c r="D956" s="57" t="s">
        <v>13584</v>
      </c>
      <c r="E956" s="57" t="s">
        <v>17073</v>
      </c>
      <c r="F956" s="57" t="s">
        <v>13201</v>
      </c>
      <c r="G956" s="57" t="s">
        <v>1678</v>
      </c>
      <c r="H956" s="57" t="s">
        <v>13200</v>
      </c>
    </row>
    <row r="957" spans="1:8" ht="18.75" customHeight="1" thickBot="1">
      <c r="A957" s="57" t="s">
        <v>4716</v>
      </c>
      <c r="B957" s="57" t="s">
        <v>10</v>
      </c>
      <c r="C957" s="57" t="s">
        <v>15292</v>
      </c>
      <c r="D957" s="57" t="s">
        <v>17072</v>
      </c>
      <c r="E957" s="57" t="s">
        <v>17071</v>
      </c>
      <c r="F957" s="57" t="s">
        <v>14761</v>
      </c>
      <c r="G957" s="57" t="s">
        <v>1565</v>
      </c>
      <c r="H957" s="57" t="s">
        <v>13166</v>
      </c>
    </row>
    <row r="958" spans="1:8" ht="18.75" customHeight="1" thickBot="1">
      <c r="A958" s="57" t="s">
        <v>17070</v>
      </c>
      <c r="B958" s="57" t="s">
        <v>10</v>
      </c>
      <c r="C958" s="57" t="s">
        <v>13285</v>
      </c>
      <c r="D958" s="57" t="s">
        <v>13408</v>
      </c>
      <c r="E958" s="57" t="s">
        <v>17069</v>
      </c>
      <c r="F958" s="57" t="s">
        <v>13181</v>
      </c>
      <c r="G958" s="57" t="s">
        <v>561</v>
      </c>
      <c r="H958" s="57" t="s">
        <v>13180</v>
      </c>
    </row>
    <row r="959" spans="1:8" ht="18.75" customHeight="1" thickBot="1">
      <c r="A959" s="57" t="s">
        <v>17068</v>
      </c>
      <c r="B959" s="57" t="s">
        <v>10</v>
      </c>
      <c r="C959" s="57" t="s">
        <v>17067</v>
      </c>
      <c r="D959" s="57" t="s">
        <v>14533</v>
      </c>
      <c r="E959" s="57" t="s">
        <v>17066</v>
      </c>
      <c r="F959" s="57" t="s">
        <v>15547</v>
      </c>
      <c r="G959" s="57" t="s">
        <v>370</v>
      </c>
      <c r="H959" s="57" t="s">
        <v>13200</v>
      </c>
    </row>
    <row r="960" spans="1:8" ht="18.75" customHeight="1" thickBot="1">
      <c r="A960" s="57" t="s">
        <v>4967</v>
      </c>
      <c r="B960" s="57" t="s">
        <v>10</v>
      </c>
      <c r="C960" s="57" t="s">
        <v>16598</v>
      </c>
      <c r="D960" s="57" t="s">
        <v>17065</v>
      </c>
      <c r="E960" s="57" t="s">
        <v>17064</v>
      </c>
      <c r="F960" s="57" t="s">
        <v>14761</v>
      </c>
      <c r="G960" s="57" t="s">
        <v>114</v>
      </c>
      <c r="H960" s="57" t="s">
        <v>13166</v>
      </c>
    </row>
    <row r="961" spans="1:8" ht="18.75" customHeight="1" thickBot="1">
      <c r="A961" s="57" t="s">
        <v>4255</v>
      </c>
      <c r="B961" s="57" t="s">
        <v>10</v>
      </c>
      <c r="C961" s="57" t="s">
        <v>14319</v>
      </c>
      <c r="D961" s="57" t="s">
        <v>13633</v>
      </c>
      <c r="E961" s="57" t="s">
        <v>17063</v>
      </c>
      <c r="F961" s="57" t="s">
        <v>6185</v>
      </c>
      <c r="G961" s="57" t="s">
        <v>3824</v>
      </c>
      <c r="H961" s="57" t="s">
        <v>13186</v>
      </c>
    </row>
    <row r="962" spans="1:8" ht="18.75" customHeight="1" thickBot="1">
      <c r="A962" s="57" t="s">
        <v>17062</v>
      </c>
      <c r="B962" s="57" t="s">
        <v>10</v>
      </c>
      <c r="C962" s="57" t="s">
        <v>17061</v>
      </c>
      <c r="D962" s="57" t="s">
        <v>15089</v>
      </c>
      <c r="E962" s="57" t="s">
        <v>17060</v>
      </c>
      <c r="F962" s="57" t="s">
        <v>13181</v>
      </c>
      <c r="G962" s="57" t="s">
        <v>3824</v>
      </c>
      <c r="H962" s="57" t="s">
        <v>13180</v>
      </c>
    </row>
    <row r="963" spans="1:8" ht="18.75" customHeight="1" thickBot="1">
      <c r="A963" s="57" t="s">
        <v>17059</v>
      </c>
      <c r="B963" s="57" t="s">
        <v>10</v>
      </c>
      <c r="C963" s="57" t="s">
        <v>17058</v>
      </c>
      <c r="D963" s="57" t="s">
        <v>16977</v>
      </c>
      <c r="E963" s="57" t="s">
        <v>17057</v>
      </c>
      <c r="F963" s="57" t="s">
        <v>13201</v>
      </c>
      <c r="G963" s="57" t="s">
        <v>388</v>
      </c>
      <c r="H963" s="57" t="s">
        <v>13200</v>
      </c>
    </row>
    <row r="964" spans="1:8" ht="18.75" customHeight="1" thickBot="1">
      <c r="A964" s="57" t="s">
        <v>3831</v>
      </c>
      <c r="B964" s="57" t="s">
        <v>10</v>
      </c>
      <c r="C964" s="57" t="s">
        <v>14523</v>
      </c>
      <c r="D964" s="57" t="s">
        <v>14103</v>
      </c>
      <c r="E964" s="57" t="s">
        <v>6074</v>
      </c>
      <c r="F964" s="57" t="s">
        <v>6553</v>
      </c>
      <c r="G964" s="57" t="s">
        <v>1187</v>
      </c>
      <c r="H964" s="57" t="s">
        <v>13186</v>
      </c>
    </row>
    <row r="965" spans="1:8" ht="18.75" customHeight="1" thickBot="1">
      <c r="A965" s="57" t="s">
        <v>17056</v>
      </c>
      <c r="B965" s="57" t="s">
        <v>10</v>
      </c>
      <c r="C965" s="57" t="s">
        <v>17055</v>
      </c>
      <c r="D965" s="57" t="s">
        <v>13239</v>
      </c>
      <c r="E965" s="57" t="s">
        <v>17054</v>
      </c>
      <c r="F965" s="57" t="s">
        <v>17053</v>
      </c>
      <c r="G965" s="57" t="s">
        <v>1205</v>
      </c>
      <c r="H965" s="57" t="s">
        <v>13969</v>
      </c>
    </row>
    <row r="966" spans="1:8" ht="18.75" customHeight="1" thickBot="1">
      <c r="A966" s="57" t="s">
        <v>2705</v>
      </c>
      <c r="B966" s="57" t="s">
        <v>10</v>
      </c>
      <c r="C966" s="57" t="s">
        <v>17052</v>
      </c>
      <c r="D966" s="57" t="s">
        <v>14325</v>
      </c>
      <c r="E966" s="57" t="s">
        <v>17051</v>
      </c>
      <c r="F966" s="57" t="s">
        <v>6185</v>
      </c>
      <c r="G966" s="57" t="s">
        <v>114</v>
      </c>
      <c r="H966" s="57" t="s">
        <v>13186</v>
      </c>
    </row>
    <row r="967" spans="1:8" ht="18.75" customHeight="1" thickBot="1">
      <c r="A967" s="57" t="s">
        <v>17050</v>
      </c>
      <c r="B967" s="57" t="s">
        <v>10</v>
      </c>
      <c r="C967" s="57" t="s">
        <v>17049</v>
      </c>
      <c r="D967" s="57" t="s">
        <v>17048</v>
      </c>
      <c r="E967" s="57" t="s">
        <v>17047</v>
      </c>
      <c r="F967" s="57" t="s">
        <v>13765</v>
      </c>
      <c r="G967" s="57" t="s">
        <v>13495</v>
      </c>
      <c r="H967" s="57" t="s">
        <v>13522</v>
      </c>
    </row>
    <row r="968" spans="1:8" ht="18.75" customHeight="1" thickBot="1">
      <c r="A968" s="57" t="s">
        <v>2418</v>
      </c>
      <c r="B968" s="57" t="s">
        <v>10</v>
      </c>
      <c r="C968" s="57" t="s">
        <v>17046</v>
      </c>
      <c r="D968" s="57" t="s">
        <v>14103</v>
      </c>
      <c r="E968" s="57" t="s">
        <v>17045</v>
      </c>
      <c r="F968" s="57" t="s">
        <v>13221</v>
      </c>
      <c r="G968" s="57" t="s">
        <v>356</v>
      </c>
      <c r="H968" s="57" t="s">
        <v>13166</v>
      </c>
    </row>
    <row r="969" spans="1:8" ht="18.75" customHeight="1" thickBot="1">
      <c r="A969" s="57" t="s">
        <v>17044</v>
      </c>
      <c r="B969" s="57" t="s">
        <v>10</v>
      </c>
      <c r="C969" s="57" t="s">
        <v>17043</v>
      </c>
      <c r="D969" s="57" t="s">
        <v>17042</v>
      </c>
      <c r="E969" s="57" t="s">
        <v>17041</v>
      </c>
      <c r="F969" s="57" t="s">
        <v>13181</v>
      </c>
      <c r="G969" s="57" t="s">
        <v>32</v>
      </c>
      <c r="H969" s="57" t="s">
        <v>13180</v>
      </c>
    </row>
    <row r="970" spans="1:8" ht="18.75" customHeight="1" thickBot="1">
      <c r="A970" s="57" t="s">
        <v>17040</v>
      </c>
      <c r="B970" s="57" t="s">
        <v>10</v>
      </c>
      <c r="C970" s="57" t="s">
        <v>17039</v>
      </c>
      <c r="D970" s="57" t="s">
        <v>14702</v>
      </c>
      <c r="E970" s="57" t="s">
        <v>17038</v>
      </c>
      <c r="F970" s="57" t="s">
        <v>17037</v>
      </c>
      <c r="G970" s="57" t="s">
        <v>388</v>
      </c>
      <c r="H970" s="57" t="s">
        <v>15289</v>
      </c>
    </row>
    <row r="971" spans="1:8" ht="18.75" customHeight="1" thickBot="1">
      <c r="A971" s="57" t="s">
        <v>17036</v>
      </c>
      <c r="B971" s="57" t="s">
        <v>10</v>
      </c>
      <c r="C971" s="57" t="s">
        <v>13395</v>
      </c>
      <c r="D971" s="57" t="s">
        <v>17035</v>
      </c>
      <c r="E971" s="57" t="s">
        <v>17034</v>
      </c>
      <c r="F971" s="57" t="s">
        <v>17033</v>
      </c>
      <c r="G971" s="57" t="s">
        <v>13495</v>
      </c>
      <c r="H971" s="57" t="s">
        <v>13494</v>
      </c>
    </row>
    <row r="972" spans="1:8" ht="18.75" customHeight="1" thickBot="1">
      <c r="A972" s="57" t="s">
        <v>168</v>
      </c>
      <c r="B972" s="57" t="s">
        <v>10</v>
      </c>
      <c r="C972" s="57" t="s">
        <v>17032</v>
      </c>
      <c r="D972" s="57" t="s">
        <v>17031</v>
      </c>
      <c r="E972" s="57" t="s">
        <v>17030</v>
      </c>
      <c r="F972" s="57" t="s">
        <v>14761</v>
      </c>
      <c r="G972" s="57" t="s">
        <v>114</v>
      </c>
      <c r="H972" s="57" t="s">
        <v>13166</v>
      </c>
    </row>
    <row r="973" spans="1:8" ht="18.75" customHeight="1" thickBot="1">
      <c r="A973" s="57" t="s">
        <v>1550</v>
      </c>
      <c r="B973" s="57" t="s">
        <v>10</v>
      </c>
      <c r="C973" s="57" t="s">
        <v>17029</v>
      </c>
      <c r="D973" s="57" t="s">
        <v>17028</v>
      </c>
      <c r="E973" s="57" t="s">
        <v>17027</v>
      </c>
      <c r="F973" s="57" t="s">
        <v>14761</v>
      </c>
      <c r="G973" s="57" t="s">
        <v>292</v>
      </c>
      <c r="H973" s="57" t="s">
        <v>13166</v>
      </c>
    </row>
    <row r="974" spans="1:8" ht="18.75" customHeight="1" thickBot="1">
      <c r="A974" s="57" t="s">
        <v>17026</v>
      </c>
      <c r="B974" s="57" t="s">
        <v>10</v>
      </c>
      <c r="C974" s="57" t="s">
        <v>17025</v>
      </c>
      <c r="D974" s="57" t="s">
        <v>15579</v>
      </c>
      <c r="E974" s="57" t="s">
        <v>17024</v>
      </c>
      <c r="F974" s="57" t="s">
        <v>13523</v>
      </c>
      <c r="G974" s="57" t="s">
        <v>13495</v>
      </c>
      <c r="H974" s="57" t="s">
        <v>13522</v>
      </c>
    </row>
    <row r="975" spans="1:8" ht="18.75" customHeight="1" thickBot="1">
      <c r="A975" s="57" t="s">
        <v>1461</v>
      </c>
      <c r="B975" s="57" t="s">
        <v>10</v>
      </c>
      <c r="C975" s="57" t="s">
        <v>17023</v>
      </c>
      <c r="D975" s="57" t="s">
        <v>13289</v>
      </c>
      <c r="E975" s="57" t="s">
        <v>17022</v>
      </c>
      <c r="F975" s="57" t="s">
        <v>14197</v>
      </c>
      <c r="G975" s="57" t="s">
        <v>1720</v>
      </c>
      <c r="H975" s="57" t="s">
        <v>13186</v>
      </c>
    </row>
    <row r="976" spans="1:8" ht="18.75" customHeight="1" thickBot="1">
      <c r="A976" s="57" t="s">
        <v>17021</v>
      </c>
      <c r="B976" s="57" t="s">
        <v>10</v>
      </c>
      <c r="C976" s="57" t="s">
        <v>17020</v>
      </c>
      <c r="D976" s="57" t="s">
        <v>16414</v>
      </c>
      <c r="E976" s="57" t="s">
        <v>17019</v>
      </c>
      <c r="F976" s="57" t="s">
        <v>13292</v>
      </c>
      <c r="G976" s="57" t="s">
        <v>435</v>
      </c>
      <c r="H976" s="57" t="s">
        <v>13291</v>
      </c>
    </row>
    <row r="977" spans="1:8" ht="18.75" customHeight="1" thickBot="1">
      <c r="A977" s="57" t="s">
        <v>563</v>
      </c>
      <c r="B977" s="57" t="s">
        <v>10</v>
      </c>
      <c r="C977" s="57" t="s">
        <v>5194</v>
      </c>
      <c r="D977" s="57" t="s">
        <v>13542</v>
      </c>
      <c r="E977" s="57" t="s">
        <v>17018</v>
      </c>
      <c r="F977" s="57" t="s">
        <v>6185</v>
      </c>
      <c r="G977" s="57" t="s">
        <v>561</v>
      </c>
      <c r="H977" s="57" t="s">
        <v>13186</v>
      </c>
    </row>
    <row r="978" spans="1:8" ht="18.75" customHeight="1" thickBot="1">
      <c r="A978" s="57" t="s">
        <v>2961</v>
      </c>
      <c r="B978" s="57" t="s">
        <v>10</v>
      </c>
      <c r="C978" s="57" t="s">
        <v>13990</v>
      </c>
      <c r="D978" s="57" t="s">
        <v>13276</v>
      </c>
      <c r="E978" s="57" t="s">
        <v>17017</v>
      </c>
      <c r="F978" s="57" t="s">
        <v>14761</v>
      </c>
      <c r="G978" s="57" t="s">
        <v>32</v>
      </c>
      <c r="H978" s="57" t="s">
        <v>13166</v>
      </c>
    </row>
    <row r="979" spans="1:8" ht="18.75" customHeight="1" thickBot="1">
      <c r="A979" s="57" t="s">
        <v>3030</v>
      </c>
      <c r="B979" s="57" t="s">
        <v>10</v>
      </c>
      <c r="C979" s="57" t="s">
        <v>17016</v>
      </c>
      <c r="D979" s="57" t="s">
        <v>15677</v>
      </c>
      <c r="E979" s="57" t="s">
        <v>17015</v>
      </c>
      <c r="F979" s="57" t="s">
        <v>13167</v>
      </c>
      <c r="G979" s="57" t="s">
        <v>239</v>
      </c>
      <c r="H979" s="57" t="s">
        <v>13166</v>
      </c>
    </row>
    <row r="980" spans="1:8" ht="18.75" customHeight="1" thickBot="1">
      <c r="A980" s="57" t="s">
        <v>17014</v>
      </c>
      <c r="B980" s="57" t="s">
        <v>10</v>
      </c>
      <c r="C980" s="57" t="s">
        <v>17013</v>
      </c>
      <c r="D980" s="57" t="s">
        <v>13398</v>
      </c>
      <c r="E980" s="57" t="s">
        <v>17012</v>
      </c>
      <c r="F980" s="57" t="s">
        <v>13167</v>
      </c>
      <c r="G980" s="57" t="s">
        <v>138</v>
      </c>
      <c r="H980" s="57" t="s">
        <v>13166</v>
      </c>
    </row>
    <row r="981" spans="1:8" ht="18.75" customHeight="1" thickBot="1">
      <c r="A981" s="57" t="s">
        <v>4188</v>
      </c>
      <c r="B981" s="57" t="s">
        <v>10</v>
      </c>
      <c r="C981" s="57" t="s">
        <v>17011</v>
      </c>
      <c r="D981" s="57" t="s">
        <v>13408</v>
      </c>
      <c r="E981" s="57" t="s">
        <v>17010</v>
      </c>
      <c r="F981" s="57" t="s">
        <v>13167</v>
      </c>
      <c r="G981" s="57" t="s">
        <v>214</v>
      </c>
      <c r="H981" s="57" t="s">
        <v>13166</v>
      </c>
    </row>
    <row r="982" spans="1:8" ht="18.75" customHeight="1" thickBot="1">
      <c r="A982" s="57" t="s">
        <v>17009</v>
      </c>
      <c r="B982" s="57" t="s">
        <v>10</v>
      </c>
      <c r="C982" s="57" t="s">
        <v>17008</v>
      </c>
      <c r="D982" s="57" t="s">
        <v>17007</v>
      </c>
      <c r="E982" s="57" t="s">
        <v>17006</v>
      </c>
      <c r="F982" s="57" t="s">
        <v>17005</v>
      </c>
      <c r="G982" s="57" t="s">
        <v>13495</v>
      </c>
      <c r="H982" s="57" t="s">
        <v>15170</v>
      </c>
    </row>
    <row r="983" spans="1:8" ht="18.75" customHeight="1" thickBot="1">
      <c r="A983" s="57" t="s">
        <v>17004</v>
      </c>
      <c r="B983" s="57" t="s">
        <v>10</v>
      </c>
      <c r="C983" s="57" t="s">
        <v>14700</v>
      </c>
      <c r="D983" s="57" t="s">
        <v>14054</v>
      </c>
      <c r="E983" s="57" t="s">
        <v>17003</v>
      </c>
      <c r="F983" s="57" t="s">
        <v>15813</v>
      </c>
      <c r="G983" s="57" t="s">
        <v>13495</v>
      </c>
      <c r="H983" s="57" t="s">
        <v>13522</v>
      </c>
    </row>
    <row r="984" spans="1:8" ht="18.75" customHeight="1" thickBot="1">
      <c r="A984" s="57" t="s">
        <v>17002</v>
      </c>
      <c r="B984" s="57" t="s">
        <v>10</v>
      </c>
      <c r="C984" s="57" t="s">
        <v>13317</v>
      </c>
      <c r="D984" s="57" t="s">
        <v>17001</v>
      </c>
      <c r="E984" s="57" t="s">
        <v>17000</v>
      </c>
      <c r="F984" s="57" t="s">
        <v>13523</v>
      </c>
      <c r="G984" s="57" t="s">
        <v>13646</v>
      </c>
      <c r="H984" s="57" t="s">
        <v>13522</v>
      </c>
    </row>
    <row r="985" spans="1:8" ht="18.75" customHeight="1" thickBot="1">
      <c r="A985" s="57" t="s">
        <v>1137</v>
      </c>
      <c r="B985" s="57" t="s">
        <v>10</v>
      </c>
      <c r="C985" s="57" t="s">
        <v>15758</v>
      </c>
      <c r="D985" s="57" t="s">
        <v>13616</v>
      </c>
      <c r="E985" s="57" t="s">
        <v>16999</v>
      </c>
      <c r="F985" s="57" t="s">
        <v>14761</v>
      </c>
      <c r="G985" s="57" t="s">
        <v>1124</v>
      </c>
      <c r="H985" s="57" t="s">
        <v>13166</v>
      </c>
    </row>
    <row r="986" spans="1:8" ht="18.75" customHeight="1" thickBot="1">
      <c r="A986" s="57" t="s">
        <v>3578</v>
      </c>
      <c r="B986" s="57" t="s">
        <v>10</v>
      </c>
      <c r="C986" s="57" t="s">
        <v>16998</v>
      </c>
      <c r="D986" s="57" t="s">
        <v>13616</v>
      </c>
      <c r="E986" s="57" t="s">
        <v>16997</v>
      </c>
      <c r="F986" s="57" t="s">
        <v>13221</v>
      </c>
      <c r="G986" s="57" t="s">
        <v>356</v>
      </c>
      <c r="H986" s="57" t="s">
        <v>13166</v>
      </c>
    </row>
    <row r="987" spans="1:8" ht="18.75" customHeight="1" thickBot="1">
      <c r="A987" s="57" t="s">
        <v>3947</v>
      </c>
      <c r="B987" s="57" t="s">
        <v>10</v>
      </c>
      <c r="C987" s="57" t="s">
        <v>16996</v>
      </c>
      <c r="D987" s="57" t="s">
        <v>16995</v>
      </c>
      <c r="E987" s="57" t="s">
        <v>16994</v>
      </c>
      <c r="F987" s="57" t="s">
        <v>13167</v>
      </c>
      <c r="G987" s="57" t="s">
        <v>1006</v>
      </c>
      <c r="H987" s="57" t="s">
        <v>13166</v>
      </c>
    </row>
    <row r="988" spans="1:8" ht="18.75" customHeight="1" thickBot="1">
      <c r="A988" s="57" t="s">
        <v>16993</v>
      </c>
      <c r="B988" s="57" t="s">
        <v>10</v>
      </c>
      <c r="C988" s="57" t="s">
        <v>16992</v>
      </c>
      <c r="D988" s="57" t="s">
        <v>16991</v>
      </c>
      <c r="E988" s="57" t="s">
        <v>6082</v>
      </c>
      <c r="F988" s="57" t="s">
        <v>6553</v>
      </c>
      <c r="G988" s="57" t="s">
        <v>2658</v>
      </c>
      <c r="H988" s="57" t="s">
        <v>13186</v>
      </c>
    </row>
    <row r="989" spans="1:8" ht="18.75" customHeight="1" thickBot="1">
      <c r="A989" s="57" t="s">
        <v>16990</v>
      </c>
      <c r="B989" s="57" t="s">
        <v>10</v>
      </c>
      <c r="C989" s="57" t="s">
        <v>13633</v>
      </c>
      <c r="D989" s="57" t="s">
        <v>13429</v>
      </c>
      <c r="E989" s="57" t="s">
        <v>16989</v>
      </c>
      <c r="F989" s="57" t="s">
        <v>15423</v>
      </c>
      <c r="G989" s="57" t="s">
        <v>13495</v>
      </c>
      <c r="H989" s="57" t="s">
        <v>13522</v>
      </c>
    </row>
    <row r="990" spans="1:8" ht="18.75" customHeight="1" thickBot="1">
      <c r="A990" s="57" t="s">
        <v>16988</v>
      </c>
      <c r="B990" s="57" t="s">
        <v>10</v>
      </c>
      <c r="C990" s="57" t="s">
        <v>16987</v>
      </c>
      <c r="D990" s="57" t="s">
        <v>13314</v>
      </c>
      <c r="E990" s="57" t="s">
        <v>16986</v>
      </c>
      <c r="F990" s="57" t="s">
        <v>16985</v>
      </c>
      <c r="G990" s="57" t="s">
        <v>13215</v>
      </c>
      <c r="H990" s="57" t="s">
        <v>13214</v>
      </c>
    </row>
    <row r="991" spans="1:8" ht="18.75" customHeight="1" thickBot="1">
      <c r="A991" s="57" t="s">
        <v>16984</v>
      </c>
      <c r="B991" s="57" t="s">
        <v>10</v>
      </c>
      <c r="C991" s="57" t="s">
        <v>16983</v>
      </c>
      <c r="D991" s="57" t="s">
        <v>13633</v>
      </c>
      <c r="E991" s="57" t="s">
        <v>16982</v>
      </c>
      <c r="F991" s="57" t="s">
        <v>16981</v>
      </c>
      <c r="G991" s="57" t="s">
        <v>13215</v>
      </c>
      <c r="H991" s="57" t="s">
        <v>13751</v>
      </c>
    </row>
    <row r="992" spans="1:8" ht="18.75" customHeight="1" thickBot="1">
      <c r="A992" s="57" t="s">
        <v>3649</v>
      </c>
      <c r="B992" s="57" t="s">
        <v>10</v>
      </c>
      <c r="C992" s="57" t="s">
        <v>16980</v>
      </c>
      <c r="D992" s="57" t="s">
        <v>13630</v>
      </c>
      <c r="E992" s="57" t="s">
        <v>16979</v>
      </c>
      <c r="F992" s="57" t="s">
        <v>13292</v>
      </c>
      <c r="G992" s="57" t="s">
        <v>161</v>
      </c>
      <c r="H992" s="57" t="s">
        <v>13291</v>
      </c>
    </row>
    <row r="993" spans="1:8" ht="18.75" customHeight="1" thickBot="1">
      <c r="A993" s="57" t="s">
        <v>16978</v>
      </c>
      <c r="B993" s="57" t="s">
        <v>10</v>
      </c>
      <c r="C993" s="57" t="s">
        <v>13492</v>
      </c>
      <c r="D993" s="57" t="s">
        <v>16977</v>
      </c>
      <c r="E993" s="57" t="s">
        <v>16976</v>
      </c>
      <c r="F993" s="57" t="s">
        <v>13181</v>
      </c>
      <c r="G993" s="57" t="s">
        <v>161</v>
      </c>
      <c r="H993" s="57" t="s">
        <v>13180</v>
      </c>
    </row>
    <row r="994" spans="1:8" ht="18.75" customHeight="1" thickBot="1">
      <c r="A994" s="57" t="s">
        <v>16975</v>
      </c>
      <c r="B994" s="57" t="s">
        <v>10</v>
      </c>
      <c r="C994" s="57" t="s">
        <v>16974</v>
      </c>
      <c r="D994" s="57" t="s">
        <v>16973</v>
      </c>
      <c r="E994" s="57" t="s">
        <v>16972</v>
      </c>
      <c r="F994" s="57" t="s">
        <v>13201</v>
      </c>
      <c r="G994" s="57" t="s">
        <v>1678</v>
      </c>
      <c r="H994" s="57" t="s">
        <v>13200</v>
      </c>
    </row>
    <row r="995" spans="1:8" ht="18.75" customHeight="1" thickBot="1">
      <c r="A995" s="57" t="s">
        <v>16971</v>
      </c>
      <c r="B995" s="57" t="s">
        <v>10</v>
      </c>
      <c r="C995" s="57" t="s">
        <v>16970</v>
      </c>
      <c r="D995" s="57" t="s">
        <v>14771</v>
      </c>
      <c r="E995" s="57" t="s">
        <v>16969</v>
      </c>
      <c r="F995" s="57" t="s">
        <v>13201</v>
      </c>
      <c r="G995" s="57" t="s">
        <v>1678</v>
      </c>
      <c r="H995" s="57" t="s">
        <v>13200</v>
      </c>
    </row>
    <row r="996" spans="1:8" ht="18.75" customHeight="1" thickBot="1">
      <c r="A996" s="57" t="s">
        <v>16968</v>
      </c>
      <c r="B996" s="57" t="s">
        <v>10</v>
      </c>
      <c r="C996" s="57" t="s">
        <v>13199</v>
      </c>
      <c r="D996" s="57" t="s">
        <v>6465</v>
      </c>
      <c r="E996" s="57" t="s">
        <v>16967</v>
      </c>
      <c r="F996" s="57" t="s">
        <v>6185</v>
      </c>
      <c r="G996" s="57" t="s">
        <v>161</v>
      </c>
      <c r="H996" s="57" t="s">
        <v>13186</v>
      </c>
    </row>
    <row r="997" spans="1:8" ht="18.75" customHeight="1" thickBot="1">
      <c r="A997" s="57" t="s">
        <v>16966</v>
      </c>
      <c r="B997" s="57" t="s">
        <v>10</v>
      </c>
      <c r="C997" s="57" t="s">
        <v>16965</v>
      </c>
      <c r="D997" s="57" t="s">
        <v>15841</v>
      </c>
      <c r="E997" s="57" t="s">
        <v>16964</v>
      </c>
      <c r="F997" s="57" t="s">
        <v>6185</v>
      </c>
      <c r="G997" s="57" t="s">
        <v>161</v>
      </c>
      <c r="H997" s="57" t="s">
        <v>13186</v>
      </c>
    </row>
    <row r="998" spans="1:8" ht="18.75" customHeight="1" thickBot="1">
      <c r="A998" s="57" t="s">
        <v>16963</v>
      </c>
      <c r="B998" s="57" t="s">
        <v>10</v>
      </c>
      <c r="C998" s="57" t="s">
        <v>16962</v>
      </c>
      <c r="D998" s="57" t="s">
        <v>16961</v>
      </c>
      <c r="E998" s="57" t="s">
        <v>16960</v>
      </c>
      <c r="F998" s="57" t="s">
        <v>16059</v>
      </c>
      <c r="G998" s="57" t="s">
        <v>161</v>
      </c>
      <c r="H998" s="57" t="s">
        <v>13291</v>
      </c>
    </row>
    <row r="999" spans="1:8" ht="18.75" customHeight="1" thickBot="1">
      <c r="A999" s="57" t="s">
        <v>525</v>
      </c>
      <c r="B999" s="57" t="s">
        <v>10</v>
      </c>
      <c r="C999" s="57" t="s">
        <v>16959</v>
      </c>
      <c r="D999" s="57" t="s">
        <v>15042</v>
      </c>
      <c r="E999" s="57" t="s">
        <v>16958</v>
      </c>
      <c r="F999" s="57" t="s">
        <v>6185</v>
      </c>
      <c r="G999" s="57" t="s">
        <v>161</v>
      </c>
      <c r="H999" s="57" t="s">
        <v>13186</v>
      </c>
    </row>
    <row r="1000" spans="1:8" ht="18.75" customHeight="1" thickBot="1">
      <c r="A1000" s="57" t="s">
        <v>16957</v>
      </c>
      <c r="B1000" s="57" t="s">
        <v>10</v>
      </c>
      <c r="C1000" s="57" t="s">
        <v>16956</v>
      </c>
      <c r="D1000" s="57" t="s">
        <v>16955</v>
      </c>
      <c r="E1000" s="57" t="s">
        <v>16954</v>
      </c>
      <c r="F1000" s="57" t="s">
        <v>16953</v>
      </c>
      <c r="G1000" s="57" t="s">
        <v>13215</v>
      </c>
      <c r="H1000" s="57" t="s">
        <v>13327</v>
      </c>
    </row>
    <row r="1001" spans="1:8" ht="18.75" customHeight="1" thickBot="1">
      <c r="A1001" s="57" t="s">
        <v>16952</v>
      </c>
      <c r="B1001" s="57" t="s">
        <v>10</v>
      </c>
      <c r="C1001" s="57" t="s">
        <v>14297</v>
      </c>
      <c r="D1001" s="57" t="s">
        <v>13307</v>
      </c>
      <c r="E1001" s="57" t="s">
        <v>16951</v>
      </c>
      <c r="F1001" s="57" t="s">
        <v>16950</v>
      </c>
      <c r="G1001" s="57" t="s">
        <v>1205</v>
      </c>
      <c r="H1001" s="57" t="s">
        <v>16949</v>
      </c>
    </row>
    <row r="1002" spans="1:8" ht="18.75" customHeight="1" thickBot="1">
      <c r="A1002" s="57" t="s">
        <v>104</v>
      </c>
      <c r="B1002" s="57" t="s">
        <v>10</v>
      </c>
      <c r="C1002" s="57" t="s">
        <v>16948</v>
      </c>
      <c r="D1002" s="57" t="s">
        <v>16947</v>
      </c>
      <c r="E1002" s="57" t="s">
        <v>16946</v>
      </c>
      <c r="F1002" s="57" t="s">
        <v>14761</v>
      </c>
      <c r="G1002" s="57" t="s">
        <v>102</v>
      </c>
      <c r="H1002" s="57" t="s">
        <v>13166</v>
      </c>
    </row>
    <row r="1003" spans="1:8" ht="18.75" customHeight="1" thickBot="1">
      <c r="A1003" s="57" t="s">
        <v>16945</v>
      </c>
      <c r="B1003" s="57" t="s">
        <v>10</v>
      </c>
      <c r="C1003" s="57" t="s">
        <v>16944</v>
      </c>
      <c r="D1003" s="57" t="s">
        <v>14244</v>
      </c>
      <c r="E1003" s="57" t="s">
        <v>16943</v>
      </c>
      <c r="F1003" s="57" t="s">
        <v>13523</v>
      </c>
      <c r="G1003" s="57" t="s">
        <v>13495</v>
      </c>
      <c r="H1003" s="57" t="s">
        <v>13522</v>
      </c>
    </row>
    <row r="1004" spans="1:8" ht="18.75" customHeight="1" thickBot="1">
      <c r="A1004" s="57" t="s">
        <v>2017</v>
      </c>
      <c r="B1004" s="57" t="s">
        <v>10</v>
      </c>
      <c r="C1004" s="57" t="s">
        <v>16108</v>
      </c>
      <c r="D1004" s="57" t="s">
        <v>13502</v>
      </c>
      <c r="E1004" s="57" t="s">
        <v>5700</v>
      </c>
      <c r="F1004" s="57" t="s">
        <v>13292</v>
      </c>
      <c r="G1004" s="57" t="s">
        <v>1512</v>
      </c>
      <c r="H1004" s="57" t="s">
        <v>13291</v>
      </c>
    </row>
    <row r="1005" spans="1:8" ht="18.75" customHeight="1" thickBot="1">
      <c r="A1005" s="57" t="s">
        <v>2043</v>
      </c>
      <c r="B1005" s="57" t="s">
        <v>10</v>
      </c>
      <c r="C1005" s="57" t="s">
        <v>16942</v>
      </c>
      <c r="D1005" s="57" t="s">
        <v>16941</v>
      </c>
      <c r="E1005" s="57" t="s">
        <v>16940</v>
      </c>
      <c r="F1005" s="57" t="s">
        <v>14761</v>
      </c>
      <c r="G1005" s="57" t="s">
        <v>660</v>
      </c>
      <c r="H1005" s="57" t="s">
        <v>13166</v>
      </c>
    </row>
    <row r="1006" spans="1:8" ht="18.75" customHeight="1" thickBot="1">
      <c r="A1006" s="57" t="s">
        <v>1250</v>
      </c>
      <c r="B1006" s="57" t="s">
        <v>10</v>
      </c>
      <c r="C1006" s="57" t="s">
        <v>16939</v>
      </c>
      <c r="D1006" s="57" t="s">
        <v>15585</v>
      </c>
      <c r="E1006" s="57" t="s">
        <v>16938</v>
      </c>
      <c r="F1006" s="57" t="s">
        <v>6185</v>
      </c>
      <c r="G1006" s="57" t="s">
        <v>688</v>
      </c>
      <c r="H1006" s="57" t="s">
        <v>13186</v>
      </c>
    </row>
    <row r="1007" spans="1:8" ht="18.75" customHeight="1" thickBot="1">
      <c r="A1007" s="57" t="s">
        <v>3754</v>
      </c>
      <c r="B1007" s="57" t="s">
        <v>10</v>
      </c>
      <c r="C1007" s="57" t="s">
        <v>16937</v>
      </c>
      <c r="D1007" s="57" t="s">
        <v>13196</v>
      </c>
      <c r="E1007" s="57" t="s">
        <v>16936</v>
      </c>
      <c r="F1007" s="57" t="s">
        <v>13167</v>
      </c>
      <c r="G1007" s="57" t="s">
        <v>853</v>
      </c>
      <c r="H1007" s="57" t="s">
        <v>13166</v>
      </c>
    </row>
    <row r="1008" spans="1:8" ht="18.75" customHeight="1" thickBot="1">
      <c r="A1008" s="57" t="s">
        <v>16935</v>
      </c>
      <c r="B1008" s="57" t="s">
        <v>10</v>
      </c>
      <c r="C1008" s="57" t="s">
        <v>16934</v>
      </c>
      <c r="D1008" s="57" t="s">
        <v>16933</v>
      </c>
      <c r="E1008" s="57" t="s">
        <v>16932</v>
      </c>
      <c r="F1008" s="57" t="s">
        <v>13167</v>
      </c>
      <c r="G1008" s="57" t="s">
        <v>2658</v>
      </c>
      <c r="H1008" s="57" t="s">
        <v>13166</v>
      </c>
    </row>
    <row r="1009" spans="1:8" ht="18.75" customHeight="1" thickBot="1">
      <c r="A1009" s="57" t="s">
        <v>16931</v>
      </c>
      <c r="B1009" s="57" t="s">
        <v>10</v>
      </c>
      <c r="C1009" s="57" t="s">
        <v>13983</v>
      </c>
      <c r="D1009" s="57" t="s">
        <v>16111</v>
      </c>
      <c r="E1009" s="57" t="s">
        <v>16930</v>
      </c>
      <c r="F1009" s="57" t="s">
        <v>14761</v>
      </c>
      <c r="G1009" s="57" t="s">
        <v>39</v>
      </c>
      <c r="H1009" s="57" t="s">
        <v>13166</v>
      </c>
    </row>
    <row r="1010" spans="1:8" ht="18.75" customHeight="1" thickBot="1">
      <c r="A1010" s="57" t="s">
        <v>16929</v>
      </c>
      <c r="B1010" s="57" t="s">
        <v>10</v>
      </c>
      <c r="C1010" s="57" t="s">
        <v>5485</v>
      </c>
      <c r="D1010" s="57" t="s">
        <v>13447</v>
      </c>
      <c r="E1010" s="57" t="s">
        <v>16928</v>
      </c>
      <c r="F1010" s="57" t="s">
        <v>13765</v>
      </c>
      <c r="G1010" s="57" t="s">
        <v>13495</v>
      </c>
      <c r="H1010" s="57" t="s">
        <v>13522</v>
      </c>
    </row>
    <row r="1011" spans="1:8" ht="18.75" customHeight="1" thickBot="1">
      <c r="A1011" s="57" t="s">
        <v>16927</v>
      </c>
      <c r="B1011" s="57" t="s">
        <v>10</v>
      </c>
      <c r="C1011" s="57" t="s">
        <v>16926</v>
      </c>
      <c r="D1011" s="57" t="s">
        <v>14255</v>
      </c>
      <c r="E1011" s="57" t="s">
        <v>16925</v>
      </c>
      <c r="F1011" s="57" t="s">
        <v>16489</v>
      </c>
      <c r="G1011" s="57" t="s">
        <v>13495</v>
      </c>
      <c r="H1011" s="57" t="s">
        <v>13522</v>
      </c>
    </row>
    <row r="1012" spans="1:8" ht="18.75" customHeight="1" thickBot="1">
      <c r="A1012" s="57" t="s">
        <v>16924</v>
      </c>
      <c r="B1012" s="57" t="s">
        <v>10</v>
      </c>
      <c r="C1012" s="57" t="s">
        <v>13281</v>
      </c>
      <c r="D1012" s="57" t="s">
        <v>15221</v>
      </c>
      <c r="E1012" s="57" t="s">
        <v>16923</v>
      </c>
      <c r="F1012" s="57" t="s">
        <v>13181</v>
      </c>
      <c r="G1012" s="57" t="s">
        <v>2658</v>
      </c>
      <c r="H1012" s="57" t="s">
        <v>13180</v>
      </c>
    </row>
    <row r="1013" spans="1:8" ht="18.75" customHeight="1" thickBot="1">
      <c r="A1013" s="57" t="s">
        <v>328</v>
      </c>
      <c r="B1013" s="57" t="s">
        <v>10</v>
      </c>
      <c r="C1013" s="57" t="s">
        <v>16922</v>
      </c>
      <c r="D1013" s="57" t="s">
        <v>13502</v>
      </c>
      <c r="E1013" s="57" t="s">
        <v>16921</v>
      </c>
      <c r="F1013" s="57" t="s">
        <v>6185</v>
      </c>
      <c r="G1013" s="57" t="s">
        <v>55</v>
      </c>
      <c r="H1013" s="57" t="s">
        <v>13186</v>
      </c>
    </row>
    <row r="1014" spans="1:8" ht="18.75" customHeight="1" thickBot="1">
      <c r="A1014" s="57" t="s">
        <v>16920</v>
      </c>
      <c r="B1014" s="57" t="s">
        <v>10</v>
      </c>
      <c r="C1014" s="57" t="s">
        <v>15345</v>
      </c>
      <c r="D1014" s="57" t="s">
        <v>15575</v>
      </c>
      <c r="E1014" s="57" t="s">
        <v>16919</v>
      </c>
      <c r="F1014" s="57" t="s">
        <v>14040</v>
      </c>
      <c r="G1014" s="57" t="s">
        <v>13646</v>
      </c>
      <c r="H1014" s="57" t="s">
        <v>14039</v>
      </c>
    </row>
    <row r="1015" spans="1:8" ht="18.75" customHeight="1" thickBot="1">
      <c r="A1015" s="57" t="s">
        <v>4324</v>
      </c>
      <c r="B1015" s="57" t="s">
        <v>10</v>
      </c>
      <c r="C1015" s="57" t="s">
        <v>16918</v>
      </c>
      <c r="D1015" s="57" t="s">
        <v>16917</v>
      </c>
      <c r="E1015" s="57" t="s">
        <v>16916</v>
      </c>
      <c r="F1015" s="57" t="s">
        <v>13221</v>
      </c>
      <c r="G1015" s="57" t="s">
        <v>944</v>
      </c>
      <c r="H1015" s="57" t="s">
        <v>13166</v>
      </c>
    </row>
    <row r="1016" spans="1:8" ht="18.75" customHeight="1" thickBot="1">
      <c r="A1016" s="57" t="s">
        <v>16915</v>
      </c>
      <c r="B1016" s="57" t="s">
        <v>10</v>
      </c>
      <c r="C1016" s="57" t="s">
        <v>16914</v>
      </c>
      <c r="D1016" s="57" t="s">
        <v>16913</v>
      </c>
      <c r="E1016" s="57" t="s">
        <v>16912</v>
      </c>
      <c r="F1016" s="57" t="s">
        <v>13181</v>
      </c>
      <c r="G1016" s="57" t="s">
        <v>125</v>
      </c>
      <c r="H1016" s="57" t="s">
        <v>13180</v>
      </c>
    </row>
    <row r="1017" spans="1:8" ht="18.75" customHeight="1" thickBot="1">
      <c r="A1017" s="57" t="s">
        <v>4807</v>
      </c>
      <c r="B1017" s="57" t="s">
        <v>10</v>
      </c>
      <c r="C1017" s="57" t="s">
        <v>16911</v>
      </c>
      <c r="D1017" s="57" t="s">
        <v>14580</v>
      </c>
      <c r="E1017" s="57" t="s">
        <v>16910</v>
      </c>
      <c r="F1017" s="57" t="s">
        <v>15542</v>
      </c>
      <c r="G1017" s="57" t="s">
        <v>1608</v>
      </c>
      <c r="H1017" s="57" t="s">
        <v>15541</v>
      </c>
    </row>
    <row r="1018" spans="1:8" ht="18.75" customHeight="1" thickBot="1">
      <c r="A1018" s="57" t="s">
        <v>16909</v>
      </c>
      <c r="B1018" s="57" t="s">
        <v>10</v>
      </c>
      <c r="C1018" s="57" t="s">
        <v>16908</v>
      </c>
      <c r="D1018" s="57" t="s">
        <v>16907</v>
      </c>
      <c r="E1018" s="57" t="s">
        <v>16906</v>
      </c>
      <c r="F1018" s="57" t="s">
        <v>13201</v>
      </c>
      <c r="G1018" s="57" t="s">
        <v>388</v>
      </c>
      <c r="H1018" s="57" t="s">
        <v>13200</v>
      </c>
    </row>
    <row r="1019" spans="1:8" ht="18.75" customHeight="1" thickBot="1">
      <c r="A1019" s="57" t="s">
        <v>2515</v>
      </c>
      <c r="B1019" s="57" t="s">
        <v>10</v>
      </c>
      <c r="C1019" s="57" t="s">
        <v>16905</v>
      </c>
      <c r="D1019" s="57" t="s">
        <v>13294</v>
      </c>
      <c r="E1019" s="57" t="s">
        <v>16904</v>
      </c>
      <c r="F1019" s="57" t="s">
        <v>6185</v>
      </c>
      <c r="G1019" s="57" t="s">
        <v>39</v>
      </c>
      <c r="H1019" s="57" t="s">
        <v>13186</v>
      </c>
    </row>
    <row r="1020" spans="1:8" ht="18.75" customHeight="1" thickBot="1">
      <c r="A1020" s="57" t="s">
        <v>180</v>
      </c>
      <c r="B1020" s="57" t="s">
        <v>10</v>
      </c>
      <c r="C1020" s="57" t="s">
        <v>13681</v>
      </c>
      <c r="D1020" s="57" t="s">
        <v>13191</v>
      </c>
      <c r="E1020" s="57" t="s">
        <v>16903</v>
      </c>
      <c r="F1020" s="57" t="s">
        <v>6185</v>
      </c>
      <c r="G1020" s="57" t="s">
        <v>150</v>
      </c>
      <c r="H1020" s="57" t="s">
        <v>13186</v>
      </c>
    </row>
    <row r="1021" spans="1:8" ht="18.75" customHeight="1" thickBot="1">
      <c r="A1021" s="57" t="s">
        <v>5010</v>
      </c>
      <c r="B1021" s="57" t="s">
        <v>10</v>
      </c>
      <c r="C1021" s="57" t="s">
        <v>13871</v>
      </c>
      <c r="D1021" s="57" t="s">
        <v>13502</v>
      </c>
      <c r="E1021" s="57" t="s">
        <v>16902</v>
      </c>
      <c r="F1021" s="57" t="s">
        <v>6185</v>
      </c>
      <c r="G1021" s="57" t="s">
        <v>39</v>
      </c>
      <c r="H1021" s="57" t="s">
        <v>13186</v>
      </c>
    </row>
    <row r="1022" spans="1:8" ht="18.75" customHeight="1" thickBot="1">
      <c r="A1022" s="57" t="s">
        <v>3512</v>
      </c>
      <c r="B1022" s="57" t="s">
        <v>10</v>
      </c>
      <c r="C1022" s="57" t="s">
        <v>16901</v>
      </c>
      <c r="D1022" s="57" t="s">
        <v>16900</v>
      </c>
      <c r="E1022" s="57" t="s">
        <v>16899</v>
      </c>
      <c r="F1022" s="57" t="s">
        <v>13167</v>
      </c>
      <c r="G1022" s="57" t="s">
        <v>813</v>
      </c>
      <c r="H1022" s="57" t="s">
        <v>13166</v>
      </c>
    </row>
    <row r="1023" spans="1:8" ht="18.75" customHeight="1" thickBot="1">
      <c r="A1023" s="57" t="s">
        <v>16898</v>
      </c>
      <c r="B1023" s="57" t="s">
        <v>10</v>
      </c>
      <c r="C1023" s="57" t="s">
        <v>16897</v>
      </c>
      <c r="D1023" s="57" t="s">
        <v>16896</v>
      </c>
      <c r="E1023" s="57" t="s">
        <v>16895</v>
      </c>
      <c r="F1023" s="57" t="s">
        <v>13181</v>
      </c>
      <c r="G1023" s="57" t="s">
        <v>660</v>
      </c>
      <c r="H1023" s="57" t="s">
        <v>13180</v>
      </c>
    </row>
    <row r="1024" spans="1:8" ht="18.75" customHeight="1" thickBot="1">
      <c r="A1024" s="57" t="s">
        <v>16894</v>
      </c>
      <c r="B1024" s="57" t="s">
        <v>10</v>
      </c>
      <c r="C1024" s="57" t="s">
        <v>16893</v>
      </c>
      <c r="D1024" s="57" t="s">
        <v>14066</v>
      </c>
      <c r="E1024" s="57" t="s">
        <v>16892</v>
      </c>
      <c r="F1024" s="57" t="s">
        <v>13181</v>
      </c>
      <c r="G1024" s="57" t="s">
        <v>88</v>
      </c>
      <c r="H1024" s="57" t="s">
        <v>13180</v>
      </c>
    </row>
    <row r="1025" spans="1:8" ht="18.75" customHeight="1" thickBot="1">
      <c r="A1025" s="57" t="s">
        <v>16891</v>
      </c>
      <c r="B1025" s="57" t="s">
        <v>10</v>
      </c>
      <c r="C1025" s="57" t="s">
        <v>16890</v>
      </c>
      <c r="D1025" s="57" t="s">
        <v>13298</v>
      </c>
      <c r="E1025" s="57" t="s">
        <v>16889</v>
      </c>
      <c r="F1025" s="57" t="s">
        <v>16888</v>
      </c>
      <c r="G1025" s="57" t="s">
        <v>1205</v>
      </c>
      <c r="H1025" s="57" t="s">
        <v>16474</v>
      </c>
    </row>
    <row r="1026" spans="1:8" ht="18.75" customHeight="1" thickBot="1">
      <c r="A1026" s="57" t="s">
        <v>175</v>
      </c>
      <c r="B1026" s="57" t="s">
        <v>10</v>
      </c>
      <c r="C1026" s="57" t="s">
        <v>16887</v>
      </c>
      <c r="D1026" s="57" t="s">
        <v>13847</v>
      </c>
      <c r="E1026" s="57" t="s">
        <v>16886</v>
      </c>
      <c r="F1026" s="57" t="s">
        <v>14028</v>
      </c>
      <c r="G1026" s="57" t="s">
        <v>173</v>
      </c>
      <c r="H1026" s="57" t="s">
        <v>13291</v>
      </c>
    </row>
    <row r="1027" spans="1:8" ht="18.75" customHeight="1" thickBot="1">
      <c r="A1027" s="57" t="s">
        <v>3725</v>
      </c>
      <c r="B1027" s="57" t="s">
        <v>10</v>
      </c>
      <c r="C1027" s="57" t="s">
        <v>16448</v>
      </c>
      <c r="D1027" s="57" t="s">
        <v>15446</v>
      </c>
      <c r="E1027" s="57" t="s">
        <v>16885</v>
      </c>
      <c r="F1027" s="57" t="s">
        <v>6185</v>
      </c>
      <c r="G1027" s="57" t="s">
        <v>39</v>
      </c>
      <c r="H1027" s="57" t="s">
        <v>13186</v>
      </c>
    </row>
    <row r="1028" spans="1:8" ht="18.75" customHeight="1" thickBot="1">
      <c r="A1028" s="57" t="s">
        <v>1223</v>
      </c>
      <c r="B1028" s="57" t="s">
        <v>10</v>
      </c>
      <c r="C1028" s="57" t="s">
        <v>16884</v>
      </c>
      <c r="D1028" s="57" t="s">
        <v>14523</v>
      </c>
      <c r="E1028" s="57" t="s">
        <v>16883</v>
      </c>
      <c r="F1028" s="57" t="s">
        <v>13221</v>
      </c>
      <c r="G1028" s="57" t="s">
        <v>334</v>
      </c>
      <c r="H1028" s="57" t="s">
        <v>13166</v>
      </c>
    </row>
    <row r="1029" spans="1:8" ht="18.75" customHeight="1" thickBot="1">
      <c r="A1029" s="57" t="s">
        <v>16882</v>
      </c>
      <c r="B1029" s="57" t="s">
        <v>10</v>
      </c>
      <c r="C1029" s="57" t="s">
        <v>16881</v>
      </c>
      <c r="D1029" s="57" t="s">
        <v>16880</v>
      </c>
      <c r="E1029" s="57" t="s">
        <v>16879</v>
      </c>
      <c r="F1029" s="57" t="s">
        <v>16878</v>
      </c>
      <c r="G1029" s="57" t="s">
        <v>334</v>
      </c>
      <c r="H1029" s="57" t="s">
        <v>13186</v>
      </c>
    </row>
    <row r="1030" spans="1:8" ht="18.75" customHeight="1" thickBot="1">
      <c r="A1030" s="57" t="s">
        <v>16877</v>
      </c>
      <c r="B1030" s="57" t="s">
        <v>10</v>
      </c>
      <c r="C1030" s="57" t="s">
        <v>16876</v>
      </c>
      <c r="D1030" s="57" t="s">
        <v>13191</v>
      </c>
      <c r="E1030" s="57" t="s">
        <v>16875</v>
      </c>
      <c r="F1030" s="57" t="s">
        <v>13181</v>
      </c>
      <c r="G1030" s="57" t="s">
        <v>334</v>
      </c>
      <c r="H1030" s="57" t="s">
        <v>13180</v>
      </c>
    </row>
    <row r="1031" spans="1:8" ht="18.75" customHeight="1" thickBot="1">
      <c r="A1031" s="57" t="s">
        <v>1782</v>
      </c>
      <c r="B1031" s="57" t="s">
        <v>10</v>
      </c>
      <c r="C1031" s="57" t="s">
        <v>16874</v>
      </c>
      <c r="D1031" s="57" t="s">
        <v>14663</v>
      </c>
      <c r="E1031" s="57" t="s">
        <v>16873</v>
      </c>
      <c r="F1031" s="57" t="s">
        <v>13918</v>
      </c>
      <c r="G1031" s="57" t="s">
        <v>150</v>
      </c>
      <c r="H1031" s="57" t="s">
        <v>13166</v>
      </c>
    </row>
    <row r="1032" spans="1:8" ht="18.75" customHeight="1" thickBot="1">
      <c r="A1032" s="57" t="s">
        <v>16872</v>
      </c>
      <c r="B1032" s="57" t="s">
        <v>10</v>
      </c>
      <c r="C1032" s="57" t="s">
        <v>16871</v>
      </c>
      <c r="D1032" s="57" t="s">
        <v>14103</v>
      </c>
      <c r="E1032" s="57" t="s">
        <v>6098</v>
      </c>
      <c r="F1032" s="57" t="s">
        <v>14195</v>
      </c>
      <c r="G1032" s="57" t="s">
        <v>334</v>
      </c>
      <c r="H1032" s="57" t="s">
        <v>13186</v>
      </c>
    </row>
    <row r="1033" spans="1:8" ht="18.75" customHeight="1" thickBot="1">
      <c r="A1033" s="57" t="s">
        <v>16870</v>
      </c>
      <c r="B1033" s="57" t="s">
        <v>10</v>
      </c>
      <c r="C1033" s="57" t="s">
        <v>16231</v>
      </c>
      <c r="D1033" s="57" t="s">
        <v>16869</v>
      </c>
      <c r="E1033" s="57" t="s">
        <v>16868</v>
      </c>
      <c r="F1033" s="57" t="s">
        <v>13913</v>
      </c>
      <c r="G1033" s="57" t="s">
        <v>13646</v>
      </c>
      <c r="H1033" s="57" t="s">
        <v>13912</v>
      </c>
    </row>
    <row r="1034" spans="1:8" ht="18.75" customHeight="1" thickBot="1">
      <c r="A1034" s="57" t="s">
        <v>16867</v>
      </c>
      <c r="B1034" s="57" t="s">
        <v>10</v>
      </c>
      <c r="C1034" s="57" t="s">
        <v>16866</v>
      </c>
      <c r="D1034" s="57" t="s">
        <v>13719</v>
      </c>
      <c r="E1034" s="57" t="s">
        <v>16865</v>
      </c>
      <c r="F1034" s="57" t="s">
        <v>13523</v>
      </c>
      <c r="G1034" s="57" t="s">
        <v>13495</v>
      </c>
      <c r="H1034" s="57" t="s">
        <v>13522</v>
      </c>
    </row>
    <row r="1035" spans="1:8" ht="18.75" customHeight="1" thickBot="1">
      <c r="A1035" s="57" t="s">
        <v>16864</v>
      </c>
      <c r="B1035" s="57" t="s">
        <v>10</v>
      </c>
      <c r="C1035" s="57" t="s">
        <v>16863</v>
      </c>
      <c r="D1035" s="57" t="s">
        <v>14259</v>
      </c>
      <c r="E1035" s="57" t="s">
        <v>16862</v>
      </c>
      <c r="F1035" s="57" t="s">
        <v>13485</v>
      </c>
      <c r="G1035" s="57" t="s">
        <v>1205</v>
      </c>
      <c r="H1035" s="57" t="s">
        <v>13484</v>
      </c>
    </row>
    <row r="1036" spans="1:8" ht="18.75" customHeight="1" thickBot="1">
      <c r="A1036" s="57" t="s">
        <v>710</v>
      </c>
      <c r="B1036" s="57" t="s">
        <v>10</v>
      </c>
      <c r="C1036" s="57" t="s">
        <v>16861</v>
      </c>
      <c r="D1036" s="57" t="s">
        <v>16860</v>
      </c>
      <c r="E1036" s="57" t="s">
        <v>16859</v>
      </c>
      <c r="F1036" s="57" t="s">
        <v>13221</v>
      </c>
      <c r="G1036" s="57" t="s">
        <v>15</v>
      </c>
      <c r="H1036" s="57" t="s">
        <v>13166</v>
      </c>
    </row>
    <row r="1037" spans="1:8" ht="18.75" customHeight="1" thickBot="1">
      <c r="A1037" s="57" t="s">
        <v>17</v>
      </c>
      <c r="B1037" s="57" t="s">
        <v>10</v>
      </c>
      <c r="C1037" s="57" t="s">
        <v>15635</v>
      </c>
      <c r="D1037" s="57" t="s">
        <v>16858</v>
      </c>
      <c r="E1037" s="57" t="s">
        <v>16857</v>
      </c>
      <c r="F1037" s="57" t="s">
        <v>15260</v>
      </c>
      <c r="G1037" s="57" t="s">
        <v>15</v>
      </c>
      <c r="H1037" s="57" t="s">
        <v>13186</v>
      </c>
    </row>
    <row r="1038" spans="1:8" ht="18.75" customHeight="1" thickBot="1">
      <c r="A1038" s="57" t="s">
        <v>16856</v>
      </c>
      <c r="B1038" s="57" t="s">
        <v>10</v>
      </c>
      <c r="C1038" s="57" t="s">
        <v>16855</v>
      </c>
      <c r="D1038" s="57" t="s">
        <v>16854</v>
      </c>
      <c r="E1038" s="57" t="s">
        <v>16853</v>
      </c>
      <c r="F1038" s="57" t="s">
        <v>13181</v>
      </c>
      <c r="G1038" s="57" t="s">
        <v>813</v>
      </c>
      <c r="H1038" s="57" t="s">
        <v>13180</v>
      </c>
    </row>
    <row r="1039" spans="1:8" ht="18.75" customHeight="1" thickBot="1">
      <c r="A1039" s="57" t="s">
        <v>16852</v>
      </c>
      <c r="B1039" s="57" t="s">
        <v>10</v>
      </c>
      <c r="C1039" s="57" t="s">
        <v>15860</v>
      </c>
      <c r="D1039" s="57" t="s">
        <v>14802</v>
      </c>
      <c r="E1039" s="57" t="s">
        <v>16851</v>
      </c>
      <c r="F1039" s="57" t="s">
        <v>16850</v>
      </c>
      <c r="G1039" s="57" t="s">
        <v>370</v>
      </c>
      <c r="H1039" s="57" t="s">
        <v>13742</v>
      </c>
    </row>
    <row r="1040" spans="1:8" ht="18.75" customHeight="1" thickBot="1">
      <c r="A1040" s="57" t="s">
        <v>16849</v>
      </c>
      <c r="B1040" s="57" t="s">
        <v>10</v>
      </c>
      <c r="C1040" s="57" t="s">
        <v>16848</v>
      </c>
      <c r="D1040" s="57" t="s">
        <v>16847</v>
      </c>
      <c r="E1040" s="57" t="s">
        <v>16846</v>
      </c>
      <c r="F1040" s="57" t="s">
        <v>13181</v>
      </c>
      <c r="G1040" s="57" t="s">
        <v>39</v>
      </c>
      <c r="H1040" s="57" t="s">
        <v>13180</v>
      </c>
    </row>
    <row r="1041" spans="1:8" ht="18.75" customHeight="1" thickBot="1">
      <c r="A1041" s="57" t="s">
        <v>16845</v>
      </c>
      <c r="B1041" s="57" t="s">
        <v>10</v>
      </c>
      <c r="C1041" s="57" t="s">
        <v>16844</v>
      </c>
      <c r="D1041" s="57" t="s">
        <v>14713</v>
      </c>
      <c r="E1041" s="57" t="s">
        <v>16843</v>
      </c>
      <c r="F1041" s="57" t="s">
        <v>13553</v>
      </c>
      <c r="G1041" s="57" t="s">
        <v>13495</v>
      </c>
      <c r="H1041" s="57" t="s">
        <v>13494</v>
      </c>
    </row>
    <row r="1042" spans="1:8" ht="18.75" customHeight="1" thickBot="1">
      <c r="A1042" s="57" t="s">
        <v>16842</v>
      </c>
      <c r="B1042" s="57" t="s">
        <v>10</v>
      </c>
      <c r="C1042" s="57" t="s">
        <v>16841</v>
      </c>
      <c r="D1042" s="57" t="s">
        <v>13815</v>
      </c>
      <c r="E1042" s="57" t="s">
        <v>16840</v>
      </c>
      <c r="F1042" s="57" t="s">
        <v>13553</v>
      </c>
      <c r="G1042" s="57" t="s">
        <v>13495</v>
      </c>
      <c r="H1042" s="57" t="s">
        <v>13494</v>
      </c>
    </row>
    <row r="1043" spans="1:8" ht="18.75" customHeight="1" thickBot="1">
      <c r="A1043" s="57" t="s">
        <v>2550</v>
      </c>
      <c r="B1043" s="57" t="s">
        <v>10</v>
      </c>
      <c r="C1043" s="57" t="s">
        <v>16839</v>
      </c>
      <c r="D1043" s="57" t="s">
        <v>15503</v>
      </c>
      <c r="E1043" s="57" t="s">
        <v>16838</v>
      </c>
      <c r="F1043" s="57" t="s">
        <v>14028</v>
      </c>
      <c r="G1043" s="57" t="s">
        <v>2548</v>
      </c>
      <c r="H1043" s="57" t="s">
        <v>13291</v>
      </c>
    </row>
    <row r="1044" spans="1:8" ht="18.75" customHeight="1" thickBot="1">
      <c r="A1044" s="57" t="s">
        <v>16837</v>
      </c>
      <c r="B1044" s="57" t="s">
        <v>10</v>
      </c>
      <c r="C1044" s="57" t="s">
        <v>16836</v>
      </c>
      <c r="D1044" s="57" t="s">
        <v>13830</v>
      </c>
      <c r="E1044" s="57" t="s">
        <v>16835</v>
      </c>
      <c r="F1044" s="57" t="s">
        <v>13181</v>
      </c>
      <c r="G1044" s="57" t="s">
        <v>853</v>
      </c>
      <c r="H1044" s="57" t="s">
        <v>13180</v>
      </c>
    </row>
    <row r="1045" spans="1:8" ht="18.75" customHeight="1" thickBot="1">
      <c r="A1045" s="57" t="s">
        <v>2500</v>
      </c>
      <c r="B1045" s="57" t="s">
        <v>10</v>
      </c>
      <c r="C1045" s="57" t="s">
        <v>16834</v>
      </c>
      <c r="D1045" s="57" t="s">
        <v>16833</v>
      </c>
      <c r="E1045" s="57" t="s">
        <v>5824</v>
      </c>
      <c r="F1045" s="57" t="s">
        <v>6553</v>
      </c>
      <c r="G1045" s="57" t="s">
        <v>1216</v>
      </c>
      <c r="H1045" s="57" t="s">
        <v>13186</v>
      </c>
    </row>
    <row r="1046" spans="1:8" ht="18.75" customHeight="1" thickBot="1">
      <c r="A1046" s="57" t="s">
        <v>717</v>
      </c>
      <c r="B1046" s="57" t="s">
        <v>10</v>
      </c>
      <c r="C1046" s="57" t="s">
        <v>16832</v>
      </c>
      <c r="D1046" s="57" t="s">
        <v>14103</v>
      </c>
      <c r="E1046" s="57" t="s">
        <v>16831</v>
      </c>
      <c r="F1046" s="57" t="s">
        <v>14761</v>
      </c>
      <c r="G1046" s="57" t="s">
        <v>125</v>
      </c>
      <c r="H1046" s="57" t="s">
        <v>13166</v>
      </c>
    </row>
    <row r="1047" spans="1:8" ht="18.75" customHeight="1" thickBot="1">
      <c r="A1047" s="57" t="s">
        <v>16830</v>
      </c>
      <c r="B1047" s="57" t="s">
        <v>10</v>
      </c>
      <c r="C1047" s="57" t="s">
        <v>16829</v>
      </c>
      <c r="D1047" s="57" t="s">
        <v>16828</v>
      </c>
      <c r="E1047" s="57" t="s">
        <v>16827</v>
      </c>
      <c r="F1047" s="57" t="s">
        <v>13201</v>
      </c>
      <c r="G1047" s="57" t="s">
        <v>388</v>
      </c>
      <c r="H1047" s="57" t="s">
        <v>13200</v>
      </c>
    </row>
    <row r="1048" spans="1:8" ht="18.75" customHeight="1" thickBot="1">
      <c r="A1048" s="57" t="s">
        <v>16826</v>
      </c>
      <c r="B1048" s="57" t="s">
        <v>10</v>
      </c>
      <c r="C1048" s="57" t="s">
        <v>16531</v>
      </c>
      <c r="D1048" s="57" t="s">
        <v>16825</v>
      </c>
      <c r="E1048" s="57" t="s">
        <v>16824</v>
      </c>
      <c r="F1048" s="57" t="s">
        <v>13485</v>
      </c>
      <c r="G1048" s="57" t="s">
        <v>1205</v>
      </c>
      <c r="H1048" s="57" t="s">
        <v>13484</v>
      </c>
    </row>
    <row r="1049" spans="1:8" ht="18.75" customHeight="1" thickBot="1">
      <c r="A1049" s="57" t="s">
        <v>16823</v>
      </c>
      <c r="B1049" s="57" t="s">
        <v>10</v>
      </c>
      <c r="C1049" s="57" t="s">
        <v>16822</v>
      </c>
      <c r="D1049" s="57" t="s">
        <v>13941</v>
      </c>
      <c r="E1049" s="57" t="s">
        <v>16821</v>
      </c>
      <c r="F1049" s="57" t="s">
        <v>13413</v>
      </c>
      <c r="G1049" s="57" t="s">
        <v>62</v>
      </c>
      <c r="H1049" s="57" t="s">
        <v>13291</v>
      </c>
    </row>
    <row r="1050" spans="1:8" ht="18.75" customHeight="1" thickBot="1">
      <c r="A1050" s="57" t="s">
        <v>491</v>
      </c>
      <c r="B1050" s="57" t="s">
        <v>10</v>
      </c>
      <c r="C1050" s="57" t="s">
        <v>14114</v>
      </c>
      <c r="D1050" s="57" t="s">
        <v>16820</v>
      </c>
      <c r="E1050" s="57" t="s">
        <v>16819</v>
      </c>
      <c r="F1050" s="57" t="s">
        <v>13167</v>
      </c>
      <c r="G1050" s="57" t="s">
        <v>489</v>
      </c>
      <c r="H1050" s="57" t="s">
        <v>13166</v>
      </c>
    </row>
    <row r="1051" spans="1:8" ht="18.75" customHeight="1" thickBot="1">
      <c r="A1051" s="57" t="s">
        <v>16818</v>
      </c>
      <c r="B1051" s="57" t="s">
        <v>10</v>
      </c>
      <c r="C1051" s="57" t="s">
        <v>16817</v>
      </c>
      <c r="D1051" s="57" t="s">
        <v>13239</v>
      </c>
      <c r="E1051" s="57" t="s">
        <v>16816</v>
      </c>
      <c r="F1051" s="57" t="s">
        <v>13201</v>
      </c>
      <c r="G1051" s="57" t="s">
        <v>388</v>
      </c>
      <c r="H1051" s="57" t="s">
        <v>13200</v>
      </c>
    </row>
    <row r="1052" spans="1:8" ht="18.75" customHeight="1" thickBot="1">
      <c r="A1052" s="57" t="s">
        <v>4458</v>
      </c>
      <c r="B1052" s="57" t="s">
        <v>10</v>
      </c>
      <c r="C1052" s="57" t="s">
        <v>15787</v>
      </c>
      <c r="D1052" s="57" t="s">
        <v>16815</v>
      </c>
      <c r="E1052" s="57" t="s">
        <v>16814</v>
      </c>
      <c r="F1052" s="57" t="s">
        <v>6185</v>
      </c>
      <c r="G1052" s="57" t="s">
        <v>2642</v>
      </c>
      <c r="H1052" s="57" t="s">
        <v>13186</v>
      </c>
    </row>
    <row r="1053" spans="1:8" ht="18.75" customHeight="1" thickBot="1">
      <c r="A1053" s="57" t="s">
        <v>3418</v>
      </c>
      <c r="B1053" s="57" t="s">
        <v>10</v>
      </c>
      <c r="C1053" s="57" t="s">
        <v>13395</v>
      </c>
      <c r="D1053" s="57" t="s">
        <v>14889</v>
      </c>
      <c r="E1053" s="57" t="s">
        <v>16813</v>
      </c>
      <c r="F1053" s="57" t="s">
        <v>6185</v>
      </c>
      <c r="G1053" s="57" t="s">
        <v>251</v>
      </c>
      <c r="H1053" s="57" t="s">
        <v>13186</v>
      </c>
    </row>
    <row r="1054" spans="1:8" ht="18.75" customHeight="1" thickBot="1">
      <c r="A1054" s="57" t="s">
        <v>312</v>
      </c>
      <c r="B1054" s="57" t="s">
        <v>10</v>
      </c>
      <c r="C1054" s="57" t="s">
        <v>16812</v>
      </c>
      <c r="D1054" s="57" t="s">
        <v>14078</v>
      </c>
      <c r="E1054" s="57" t="s">
        <v>16811</v>
      </c>
      <c r="F1054" s="57" t="s">
        <v>13167</v>
      </c>
      <c r="G1054" s="57" t="s">
        <v>310</v>
      </c>
      <c r="H1054" s="57" t="s">
        <v>13166</v>
      </c>
    </row>
    <row r="1055" spans="1:8" ht="18.75" customHeight="1" thickBot="1">
      <c r="A1055" s="57" t="s">
        <v>16810</v>
      </c>
      <c r="B1055" s="57" t="s">
        <v>10</v>
      </c>
      <c r="C1055" s="57" t="s">
        <v>16809</v>
      </c>
      <c r="D1055" s="57" t="s">
        <v>16808</v>
      </c>
      <c r="E1055" s="57" t="s">
        <v>16807</v>
      </c>
      <c r="F1055" s="57" t="s">
        <v>14159</v>
      </c>
      <c r="G1055" s="57" t="s">
        <v>1243</v>
      </c>
      <c r="H1055" s="57" t="s">
        <v>13180</v>
      </c>
    </row>
    <row r="1056" spans="1:8" ht="18.75" customHeight="1" thickBot="1">
      <c r="A1056" s="57" t="s">
        <v>3749</v>
      </c>
      <c r="B1056" s="57" t="s">
        <v>10</v>
      </c>
      <c r="C1056" s="57" t="s">
        <v>15484</v>
      </c>
      <c r="D1056" s="57" t="s">
        <v>16806</v>
      </c>
      <c r="E1056" s="57" t="s">
        <v>16805</v>
      </c>
      <c r="F1056" s="57" t="s">
        <v>14761</v>
      </c>
      <c r="G1056" s="57" t="s">
        <v>1243</v>
      </c>
      <c r="H1056" s="57" t="s">
        <v>13166</v>
      </c>
    </row>
    <row r="1057" spans="1:8" ht="18.75" customHeight="1" thickBot="1">
      <c r="A1057" s="57" t="s">
        <v>16804</v>
      </c>
      <c r="B1057" s="57" t="s">
        <v>10</v>
      </c>
      <c r="C1057" s="57" t="s">
        <v>16801</v>
      </c>
      <c r="D1057" s="57" t="s">
        <v>15129</v>
      </c>
      <c r="E1057" s="57" t="s">
        <v>16803</v>
      </c>
      <c r="F1057" s="57" t="s">
        <v>6185</v>
      </c>
      <c r="G1057" s="57" t="s">
        <v>1243</v>
      </c>
      <c r="H1057" s="57" t="s">
        <v>13186</v>
      </c>
    </row>
    <row r="1058" spans="1:8" ht="18.75" customHeight="1" thickBot="1">
      <c r="A1058" s="57" t="s">
        <v>16802</v>
      </c>
      <c r="B1058" s="57" t="s">
        <v>10</v>
      </c>
      <c r="C1058" s="57" t="s">
        <v>16801</v>
      </c>
      <c r="D1058" s="57" t="s">
        <v>16800</v>
      </c>
      <c r="E1058" s="57" t="s">
        <v>5307</v>
      </c>
      <c r="F1058" s="57" t="s">
        <v>13692</v>
      </c>
      <c r="G1058" s="57" t="s">
        <v>388</v>
      </c>
      <c r="H1058" s="57" t="s">
        <v>13291</v>
      </c>
    </row>
    <row r="1059" spans="1:8" ht="18.75" customHeight="1" thickBot="1">
      <c r="A1059" s="57" t="s">
        <v>1245</v>
      </c>
      <c r="B1059" s="57" t="s">
        <v>10</v>
      </c>
      <c r="C1059" s="57" t="s">
        <v>16799</v>
      </c>
      <c r="D1059" s="57" t="s">
        <v>16798</v>
      </c>
      <c r="E1059" s="57" t="s">
        <v>16797</v>
      </c>
      <c r="F1059" s="57" t="s">
        <v>6185</v>
      </c>
      <c r="G1059" s="57" t="s">
        <v>1243</v>
      </c>
      <c r="H1059" s="57" t="s">
        <v>13186</v>
      </c>
    </row>
    <row r="1060" spans="1:8" ht="18.75" customHeight="1" thickBot="1">
      <c r="A1060" s="57" t="s">
        <v>16796</v>
      </c>
      <c r="B1060" s="57" t="s">
        <v>10</v>
      </c>
      <c r="C1060" s="57" t="s">
        <v>16795</v>
      </c>
      <c r="D1060" s="57" t="s">
        <v>16794</v>
      </c>
      <c r="E1060" s="57" t="s">
        <v>16793</v>
      </c>
      <c r="F1060" s="57" t="s">
        <v>13181</v>
      </c>
      <c r="G1060" s="57" t="s">
        <v>39</v>
      </c>
      <c r="H1060" s="57" t="s">
        <v>13180</v>
      </c>
    </row>
    <row r="1061" spans="1:8" ht="18.75" customHeight="1" thickBot="1">
      <c r="A1061" s="57" t="s">
        <v>16792</v>
      </c>
      <c r="B1061" s="57" t="s">
        <v>10</v>
      </c>
      <c r="C1061" s="57" t="s">
        <v>13754</v>
      </c>
      <c r="D1061" s="57" t="s">
        <v>13542</v>
      </c>
      <c r="E1061" s="57" t="s">
        <v>16791</v>
      </c>
      <c r="F1061" s="57" t="s">
        <v>14715</v>
      </c>
      <c r="G1061" s="57" t="s">
        <v>13646</v>
      </c>
      <c r="H1061" s="57" t="s">
        <v>13912</v>
      </c>
    </row>
    <row r="1062" spans="1:8" ht="18.75" customHeight="1" thickBot="1">
      <c r="A1062" s="57" t="s">
        <v>16790</v>
      </c>
      <c r="B1062" s="57" t="s">
        <v>10</v>
      </c>
      <c r="C1062" s="57" t="s">
        <v>5064</v>
      </c>
      <c r="D1062" s="57" t="s">
        <v>14563</v>
      </c>
      <c r="E1062" s="57" t="s">
        <v>16789</v>
      </c>
      <c r="F1062" s="57" t="s">
        <v>13167</v>
      </c>
      <c r="G1062" s="57" t="s">
        <v>32</v>
      </c>
      <c r="H1062" s="57" t="s">
        <v>13166</v>
      </c>
    </row>
    <row r="1063" spans="1:8" ht="18.75" customHeight="1" thickBot="1">
      <c r="A1063" s="57" t="s">
        <v>2343</v>
      </c>
      <c r="B1063" s="57" t="s">
        <v>10</v>
      </c>
      <c r="C1063" s="57" t="s">
        <v>16788</v>
      </c>
      <c r="D1063" s="57" t="s">
        <v>16787</v>
      </c>
      <c r="E1063" s="57" t="s">
        <v>16786</v>
      </c>
      <c r="F1063" s="57" t="s">
        <v>6185</v>
      </c>
      <c r="G1063" s="57" t="s">
        <v>114</v>
      </c>
      <c r="H1063" s="57" t="s">
        <v>13186</v>
      </c>
    </row>
    <row r="1064" spans="1:8" ht="18.75" customHeight="1" thickBot="1">
      <c r="A1064" s="57" t="s">
        <v>345</v>
      </c>
      <c r="B1064" s="57" t="s">
        <v>10</v>
      </c>
      <c r="C1064" s="57" t="s">
        <v>15943</v>
      </c>
      <c r="D1064" s="57" t="s">
        <v>13616</v>
      </c>
      <c r="E1064" s="57" t="s">
        <v>6117</v>
      </c>
      <c r="F1064" s="57" t="s">
        <v>14195</v>
      </c>
      <c r="G1064" s="57" t="s">
        <v>343</v>
      </c>
      <c r="H1064" s="57" t="s">
        <v>13186</v>
      </c>
    </row>
    <row r="1065" spans="1:8" ht="18.75" customHeight="1" thickBot="1">
      <c r="A1065" s="57" t="s">
        <v>352</v>
      </c>
      <c r="B1065" s="57" t="s">
        <v>10</v>
      </c>
      <c r="C1065" s="57" t="s">
        <v>15431</v>
      </c>
      <c r="D1065" s="57" t="s">
        <v>13314</v>
      </c>
      <c r="E1065" s="57" t="s">
        <v>16785</v>
      </c>
      <c r="F1065" s="57" t="s">
        <v>13221</v>
      </c>
      <c r="G1065" s="57" t="s">
        <v>343</v>
      </c>
      <c r="H1065" s="57" t="s">
        <v>13166</v>
      </c>
    </row>
    <row r="1066" spans="1:8" ht="18.75" customHeight="1" thickBot="1">
      <c r="A1066" s="57" t="s">
        <v>16784</v>
      </c>
      <c r="B1066" s="57" t="s">
        <v>10</v>
      </c>
      <c r="C1066" s="57" t="s">
        <v>16783</v>
      </c>
      <c r="D1066" s="57" t="s">
        <v>14262</v>
      </c>
      <c r="E1066" s="57" t="s">
        <v>16782</v>
      </c>
      <c r="F1066" s="57" t="s">
        <v>13181</v>
      </c>
      <c r="G1066" s="57" t="s">
        <v>343</v>
      </c>
      <c r="H1066" s="57" t="s">
        <v>13180</v>
      </c>
    </row>
    <row r="1067" spans="1:8" ht="18.75" customHeight="1" thickBot="1">
      <c r="A1067" s="57" t="s">
        <v>16781</v>
      </c>
      <c r="B1067" s="57" t="s">
        <v>10</v>
      </c>
      <c r="C1067" s="57" t="s">
        <v>16780</v>
      </c>
      <c r="D1067" s="57" t="s">
        <v>16724</v>
      </c>
      <c r="E1067" s="57" t="s">
        <v>16779</v>
      </c>
      <c r="F1067" s="57" t="s">
        <v>13201</v>
      </c>
      <c r="G1067" s="57" t="s">
        <v>1678</v>
      </c>
      <c r="H1067" s="57" t="s">
        <v>13200</v>
      </c>
    </row>
    <row r="1068" spans="1:8" ht="18.75" customHeight="1" thickBot="1">
      <c r="A1068" s="57" t="s">
        <v>16778</v>
      </c>
      <c r="B1068" s="57" t="s">
        <v>10</v>
      </c>
      <c r="C1068" s="57" t="s">
        <v>16777</v>
      </c>
      <c r="D1068" s="57" t="s">
        <v>13915</v>
      </c>
      <c r="E1068" s="57" t="s">
        <v>16776</v>
      </c>
      <c r="F1068" s="57" t="s">
        <v>15096</v>
      </c>
      <c r="G1068" s="57" t="s">
        <v>370</v>
      </c>
      <c r="H1068" s="57" t="s">
        <v>13200</v>
      </c>
    </row>
    <row r="1069" spans="1:8" ht="18.75" customHeight="1" thickBot="1">
      <c r="A1069" s="57" t="s">
        <v>358</v>
      </c>
      <c r="B1069" s="57" t="s">
        <v>10</v>
      </c>
      <c r="C1069" s="57" t="s">
        <v>16775</v>
      </c>
      <c r="D1069" s="57" t="s">
        <v>16774</v>
      </c>
      <c r="E1069" s="57" t="s">
        <v>16773</v>
      </c>
      <c r="F1069" s="57" t="s">
        <v>13918</v>
      </c>
      <c r="G1069" s="57" t="s">
        <v>356</v>
      </c>
      <c r="H1069" s="57" t="s">
        <v>13166</v>
      </c>
    </row>
    <row r="1070" spans="1:8" ht="18.75" customHeight="1" thickBot="1">
      <c r="A1070" s="57" t="s">
        <v>16772</v>
      </c>
      <c r="B1070" s="57" t="s">
        <v>10</v>
      </c>
      <c r="C1070" s="57" t="s">
        <v>16771</v>
      </c>
      <c r="D1070" s="57" t="s">
        <v>13830</v>
      </c>
      <c r="E1070" s="57" t="s">
        <v>5638</v>
      </c>
      <c r="F1070" s="57" t="s">
        <v>13292</v>
      </c>
      <c r="G1070" s="57" t="s">
        <v>356</v>
      </c>
      <c r="H1070" s="57" t="s">
        <v>13291</v>
      </c>
    </row>
    <row r="1071" spans="1:8" ht="18.75" customHeight="1" thickBot="1">
      <c r="A1071" s="57" t="s">
        <v>288</v>
      </c>
      <c r="B1071" s="57" t="s">
        <v>10</v>
      </c>
      <c r="C1071" s="57" t="s">
        <v>16770</v>
      </c>
      <c r="D1071" s="57" t="s">
        <v>16769</v>
      </c>
      <c r="E1071" s="57" t="s">
        <v>16768</v>
      </c>
      <c r="F1071" s="57" t="s">
        <v>13167</v>
      </c>
      <c r="G1071" s="57" t="s">
        <v>286</v>
      </c>
      <c r="H1071" s="57" t="s">
        <v>13166</v>
      </c>
    </row>
    <row r="1072" spans="1:8" ht="18.75" customHeight="1" thickBot="1">
      <c r="A1072" s="57" t="s">
        <v>16767</v>
      </c>
      <c r="B1072" s="57" t="s">
        <v>10</v>
      </c>
      <c r="C1072" s="57" t="s">
        <v>16766</v>
      </c>
      <c r="D1072" s="57" t="s">
        <v>16765</v>
      </c>
      <c r="E1072" s="57" t="s">
        <v>16764</v>
      </c>
      <c r="F1072" s="57" t="s">
        <v>15893</v>
      </c>
      <c r="G1072" s="57" t="s">
        <v>13495</v>
      </c>
      <c r="H1072" s="57" t="s">
        <v>13160</v>
      </c>
    </row>
    <row r="1073" spans="1:8" ht="18.75" customHeight="1" thickBot="1">
      <c r="A1073" s="57" t="s">
        <v>16763</v>
      </c>
      <c r="B1073" s="57" t="s">
        <v>10</v>
      </c>
      <c r="C1073" s="57" t="s">
        <v>16762</v>
      </c>
      <c r="D1073" s="57" t="s">
        <v>14215</v>
      </c>
      <c r="E1073" s="57" t="s">
        <v>16761</v>
      </c>
      <c r="F1073" s="57" t="s">
        <v>16760</v>
      </c>
      <c r="G1073" s="57" t="s">
        <v>1205</v>
      </c>
      <c r="H1073" s="57" t="s">
        <v>14660</v>
      </c>
    </row>
    <row r="1074" spans="1:8" ht="18.75" customHeight="1" thickBot="1">
      <c r="A1074" s="57" t="s">
        <v>3413</v>
      </c>
      <c r="B1074" s="57" t="s">
        <v>10</v>
      </c>
      <c r="C1074" s="57" t="s">
        <v>13650</v>
      </c>
      <c r="D1074" s="57" t="s">
        <v>14560</v>
      </c>
      <c r="E1074" s="57" t="s">
        <v>16759</v>
      </c>
      <c r="F1074" s="57" t="s">
        <v>6185</v>
      </c>
      <c r="G1074" s="57" t="s">
        <v>1216</v>
      </c>
      <c r="H1074" s="57" t="s">
        <v>13186</v>
      </c>
    </row>
    <row r="1075" spans="1:8" ht="18.75" customHeight="1" thickBot="1">
      <c r="A1075" s="57" t="s">
        <v>16758</v>
      </c>
      <c r="B1075" s="57" t="s">
        <v>10</v>
      </c>
      <c r="C1075" s="57" t="s">
        <v>16757</v>
      </c>
      <c r="D1075" s="57" t="s">
        <v>16756</v>
      </c>
      <c r="E1075" s="57" t="s">
        <v>16755</v>
      </c>
      <c r="F1075" s="57" t="s">
        <v>13523</v>
      </c>
      <c r="G1075" s="57" t="s">
        <v>13495</v>
      </c>
      <c r="H1075" s="57" t="s">
        <v>13522</v>
      </c>
    </row>
    <row r="1076" spans="1:8" ht="18.75" customHeight="1" thickBot="1">
      <c r="A1076" s="57" t="s">
        <v>16754</v>
      </c>
      <c r="B1076" s="57" t="s">
        <v>10</v>
      </c>
      <c r="C1076" s="57" t="s">
        <v>16753</v>
      </c>
      <c r="D1076" s="57" t="s">
        <v>16752</v>
      </c>
      <c r="E1076" s="57" t="s">
        <v>16751</v>
      </c>
      <c r="F1076" s="57" t="s">
        <v>14159</v>
      </c>
      <c r="G1076" s="57" t="s">
        <v>219</v>
      </c>
      <c r="H1076" s="57" t="s">
        <v>13180</v>
      </c>
    </row>
    <row r="1077" spans="1:8" ht="18.75" customHeight="1" thickBot="1">
      <c r="A1077" s="57" t="s">
        <v>16750</v>
      </c>
      <c r="B1077" s="57" t="s">
        <v>10</v>
      </c>
      <c r="C1077" s="57" t="s">
        <v>16749</v>
      </c>
      <c r="D1077" s="57" t="s">
        <v>5276</v>
      </c>
      <c r="E1077" s="57" t="s">
        <v>16748</v>
      </c>
      <c r="F1077" s="57" t="s">
        <v>16747</v>
      </c>
      <c r="G1077" s="57" t="s">
        <v>13646</v>
      </c>
      <c r="H1077" s="57" t="s">
        <v>13912</v>
      </c>
    </row>
    <row r="1078" spans="1:8" ht="18.75" customHeight="1" thickBot="1">
      <c r="A1078" s="57" t="s">
        <v>3423</v>
      </c>
      <c r="B1078" s="57" t="s">
        <v>10</v>
      </c>
      <c r="C1078" s="57" t="s">
        <v>16746</v>
      </c>
      <c r="D1078" s="57" t="s">
        <v>14259</v>
      </c>
      <c r="E1078" s="57" t="s">
        <v>16745</v>
      </c>
      <c r="F1078" s="57" t="s">
        <v>6185</v>
      </c>
      <c r="G1078" s="57" t="s">
        <v>1130</v>
      </c>
      <c r="H1078" s="57" t="s">
        <v>13186</v>
      </c>
    </row>
    <row r="1079" spans="1:8" ht="18.75" customHeight="1" thickBot="1">
      <c r="A1079" s="57" t="s">
        <v>2555</v>
      </c>
      <c r="B1079" s="57" t="s">
        <v>10</v>
      </c>
      <c r="C1079" s="57" t="s">
        <v>16744</v>
      </c>
      <c r="D1079" s="57" t="s">
        <v>15161</v>
      </c>
      <c r="E1079" s="57" t="s">
        <v>16743</v>
      </c>
      <c r="F1079" s="57" t="s">
        <v>6185</v>
      </c>
      <c r="G1079" s="57" t="s">
        <v>908</v>
      </c>
      <c r="H1079" s="57" t="s">
        <v>13186</v>
      </c>
    </row>
    <row r="1080" spans="1:8" ht="18.75" customHeight="1" thickBot="1">
      <c r="A1080" s="57" t="s">
        <v>16742</v>
      </c>
      <c r="B1080" s="57" t="s">
        <v>10</v>
      </c>
      <c r="C1080" s="57" t="s">
        <v>14135</v>
      </c>
      <c r="D1080" s="57" t="s">
        <v>13538</v>
      </c>
      <c r="E1080" s="57" t="s">
        <v>16741</v>
      </c>
      <c r="F1080" s="57" t="s">
        <v>13201</v>
      </c>
      <c r="G1080" s="57" t="s">
        <v>388</v>
      </c>
      <c r="H1080" s="57" t="s">
        <v>13200</v>
      </c>
    </row>
    <row r="1081" spans="1:8" ht="18.75" customHeight="1" thickBot="1">
      <c r="A1081" s="57" t="s">
        <v>3494</v>
      </c>
      <c r="B1081" s="57" t="s">
        <v>10</v>
      </c>
      <c r="C1081" s="57" t="s">
        <v>13305</v>
      </c>
      <c r="D1081" s="57" t="s">
        <v>16740</v>
      </c>
      <c r="E1081" s="57" t="s">
        <v>16739</v>
      </c>
      <c r="F1081" s="57" t="s">
        <v>13167</v>
      </c>
      <c r="G1081" s="57" t="s">
        <v>39</v>
      </c>
      <c r="H1081" s="57" t="s">
        <v>13166</v>
      </c>
    </row>
    <row r="1082" spans="1:8" ht="18.75" customHeight="1" thickBot="1">
      <c r="A1082" s="57" t="s">
        <v>4387</v>
      </c>
      <c r="B1082" s="57" t="s">
        <v>10</v>
      </c>
      <c r="C1082" s="57" t="s">
        <v>16738</v>
      </c>
      <c r="D1082" s="57" t="s">
        <v>16737</v>
      </c>
      <c r="E1082" s="57" t="s">
        <v>16736</v>
      </c>
      <c r="F1082" s="57" t="s">
        <v>13167</v>
      </c>
      <c r="G1082" s="57" t="s">
        <v>1216</v>
      </c>
      <c r="H1082" s="57" t="s">
        <v>13166</v>
      </c>
    </row>
    <row r="1083" spans="1:8" ht="18.75" customHeight="1" thickBot="1">
      <c r="A1083" s="57" t="s">
        <v>455</v>
      </c>
      <c r="B1083" s="57" t="s">
        <v>10</v>
      </c>
      <c r="C1083" s="57" t="s">
        <v>16735</v>
      </c>
      <c r="D1083" s="57" t="s">
        <v>15503</v>
      </c>
      <c r="E1083" s="57" t="s">
        <v>16734</v>
      </c>
      <c r="F1083" s="57" t="s">
        <v>13292</v>
      </c>
      <c r="G1083" s="57" t="s">
        <v>1678</v>
      </c>
      <c r="H1083" s="57" t="s">
        <v>13291</v>
      </c>
    </row>
    <row r="1084" spans="1:8" ht="18.75" customHeight="1" thickBot="1">
      <c r="A1084" s="57" t="s">
        <v>16733</v>
      </c>
      <c r="B1084" s="57" t="s">
        <v>10</v>
      </c>
      <c r="C1084" s="57" t="s">
        <v>13700</v>
      </c>
      <c r="D1084" s="57" t="s">
        <v>16732</v>
      </c>
      <c r="E1084" s="57" t="s">
        <v>16731</v>
      </c>
      <c r="F1084" s="57" t="s">
        <v>13181</v>
      </c>
      <c r="G1084" s="57" t="s">
        <v>15</v>
      </c>
      <c r="H1084" s="57" t="s">
        <v>13180</v>
      </c>
    </row>
    <row r="1085" spans="1:8" ht="18.75" customHeight="1" thickBot="1">
      <c r="A1085" s="57" t="s">
        <v>16730</v>
      </c>
      <c r="B1085" s="57" t="s">
        <v>10</v>
      </c>
      <c r="C1085" s="57" t="s">
        <v>16729</v>
      </c>
      <c r="D1085" s="57" t="s">
        <v>16728</v>
      </c>
      <c r="E1085" s="57" t="s">
        <v>16727</v>
      </c>
      <c r="F1085" s="57" t="s">
        <v>14373</v>
      </c>
      <c r="G1085" s="57" t="s">
        <v>1216</v>
      </c>
      <c r="H1085" s="57" t="s">
        <v>14372</v>
      </c>
    </row>
    <row r="1086" spans="1:8" ht="18.75" customHeight="1" thickBot="1">
      <c r="A1086" s="57" t="s">
        <v>1414</v>
      </c>
      <c r="B1086" s="57" t="s">
        <v>10</v>
      </c>
      <c r="C1086" s="57" t="s">
        <v>16726</v>
      </c>
      <c r="D1086" s="57" t="s">
        <v>13314</v>
      </c>
      <c r="E1086" s="57" t="s">
        <v>16725</v>
      </c>
      <c r="F1086" s="57" t="s">
        <v>13167</v>
      </c>
      <c r="G1086" s="57" t="s">
        <v>654</v>
      </c>
      <c r="H1086" s="57" t="s">
        <v>13166</v>
      </c>
    </row>
    <row r="1087" spans="1:8" ht="18.75" customHeight="1" thickBot="1">
      <c r="A1087" s="57" t="s">
        <v>3075</v>
      </c>
      <c r="B1087" s="57" t="s">
        <v>10</v>
      </c>
      <c r="C1087" s="57" t="s">
        <v>13609</v>
      </c>
      <c r="D1087" s="57" t="s">
        <v>16724</v>
      </c>
      <c r="E1087" s="57" t="s">
        <v>16723</v>
      </c>
      <c r="F1087" s="57" t="s">
        <v>15260</v>
      </c>
      <c r="G1087" s="57" t="s">
        <v>275</v>
      </c>
      <c r="H1087" s="57" t="s">
        <v>13186</v>
      </c>
    </row>
    <row r="1088" spans="1:8" ht="18.75" customHeight="1" thickBot="1">
      <c r="A1088" s="57" t="s">
        <v>2328</v>
      </c>
      <c r="B1088" s="57" t="s">
        <v>10</v>
      </c>
      <c r="C1088" s="57" t="s">
        <v>16722</v>
      </c>
      <c r="D1088" s="57" t="s">
        <v>14663</v>
      </c>
      <c r="E1088" s="57" t="s">
        <v>16721</v>
      </c>
      <c r="F1088" s="57" t="s">
        <v>6185</v>
      </c>
      <c r="G1088" s="57" t="s">
        <v>2326</v>
      </c>
      <c r="H1088" s="57" t="s">
        <v>13186</v>
      </c>
    </row>
    <row r="1089" spans="1:8" ht="18.75" customHeight="1" thickBot="1">
      <c r="A1089" s="57" t="s">
        <v>16720</v>
      </c>
      <c r="B1089" s="57" t="s">
        <v>10</v>
      </c>
      <c r="C1089" s="57" t="s">
        <v>16719</v>
      </c>
      <c r="D1089" s="57" t="s">
        <v>13612</v>
      </c>
      <c r="E1089" s="57" t="s">
        <v>16718</v>
      </c>
      <c r="F1089" s="57" t="s">
        <v>13292</v>
      </c>
      <c r="G1089" s="57" t="s">
        <v>1678</v>
      </c>
      <c r="H1089" s="57" t="s">
        <v>13291</v>
      </c>
    </row>
    <row r="1090" spans="1:8" ht="18.75" customHeight="1" thickBot="1">
      <c r="A1090" s="57" t="s">
        <v>16717</v>
      </c>
      <c r="B1090" s="57" t="s">
        <v>10</v>
      </c>
      <c r="C1090" s="57" t="s">
        <v>16716</v>
      </c>
      <c r="D1090" s="57" t="s">
        <v>14803</v>
      </c>
      <c r="E1090" s="57" t="s">
        <v>16715</v>
      </c>
      <c r="F1090" s="57" t="s">
        <v>16714</v>
      </c>
      <c r="G1090" s="57" t="s">
        <v>13215</v>
      </c>
      <c r="H1090" s="57" t="s">
        <v>13327</v>
      </c>
    </row>
    <row r="1091" spans="1:8" ht="18.75" customHeight="1" thickBot="1">
      <c r="A1091" s="57" t="s">
        <v>1262</v>
      </c>
      <c r="B1091" s="57" t="s">
        <v>10</v>
      </c>
      <c r="C1091" s="57" t="s">
        <v>14145</v>
      </c>
      <c r="D1091" s="57" t="s">
        <v>13254</v>
      </c>
      <c r="E1091" s="57" t="s">
        <v>6136</v>
      </c>
      <c r="F1091" s="57" t="s">
        <v>6553</v>
      </c>
      <c r="G1091" s="57" t="s">
        <v>76</v>
      </c>
      <c r="H1091" s="57" t="s">
        <v>13186</v>
      </c>
    </row>
    <row r="1092" spans="1:8" ht="18.75" customHeight="1" thickBot="1">
      <c r="A1092" s="57" t="s">
        <v>16713</v>
      </c>
      <c r="B1092" s="57" t="s">
        <v>10</v>
      </c>
      <c r="C1092" s="57" t="s">
        <v>16712</v>
      </c>
      <c r="D1092" s="57" t="s">
        <v>13640</v>
      </c>
      <c r="E1092" s="57" t="s">
        <v>16711</v>
      </c>
      <c r="F1092" s="57" t="s">
        <v>13765</v>
      </c>
      <c r="G1092" s="57" t="s">
        <v>13495</v>
      </c>
      <c r="H1092" s="57" t="s">
        <v>13522</v>
      </c>
    </row>
    <row r="1093" spans="1:8" ht="18.75" customHeight="1" thickBot="1">
      <c r="A1093" s="57" t="s">
        <v>16710</v>
      </c>
      <c r="B1093" s="57" t="s">
        <v>10</v>
      </c>
      <c r="C1093" s="57" t="s">
        <v>13317</v>
      </c>
      <c r="D1093" s="57" t="s">
        <v>14169</v>
      </c>
      <c r="E1093" s="57" t="s">
        <v>16709</v>
      </c>
      <c r="F1093" s="57" t="s">
        <v>13523</v>
      </c>
      <c r="G1093" s="57" t="s">
        <v>13495</v>
      </c>
      <c r="H1093" s="57" t="s">
        <v>13522</v>
      </c>
    </row>
    <row r="1094" spans="1:8" ht="18.75" customHeight="1" thickBot="1">
      <c r="A1094" s="57" t="s">
        <v>16708</v>
      </c>
      <c r="B1094" s="57" t="s">
        <v>10</v>
      </c>
      <c r="C1094" s="57" t="s">
        <v>16707</v>
      </c>
      <c r="D1094" s="57" t="s">
        <v>16706</v>
      </c>
      <c r="E1094" s="57" t="s">
        <v>16705</v>
      </c>
      <c r="F1094" s="57" t="s">
        <v>13292</v>
      </c>
      <c r="G1094" s="57" t="s">
        <v>599</v>
      </c>
      <c r="H1094" s="57" t="s">
        <v>13291</v>
      </c>
    </row>
    <row r="1095" spans="1:8" ht="18.75" customHeight="1" thickBot="1">
      <c r="A1095" s="57" t="s">
        <v>4000</v>
      </c>
      <c r="B1095" s="57" t="s">
        <v>10</v>
      </c>
      <c r="C1095" s="57" t="s">
        <v>16704</v>
      </c>
      <c r="D1095" s="57" t="s">
        <v>16407</v>
      </c>
      <c r="E1095" s="57" t="s">
        <v>16703</v>
      </c>
      <c r="F1095" s="57" t="s">
        <v>13221</v>
      </c>
      <c r="G1095" s="57" t="s">
        <v>292</v>
      </c>
      <c r="H1095" s="57" t="s">
        <v>13166</v>
      </c>
    </row>
    <row r="1096" spans="1:8" ht="18.75" customHeight="1" thickBot="1">
      <c r="A1096" s="57" t="s">
        <v>3978</v>
      </c>
      <c r="B1096" s="57" t="s">
        <v>10</v>
      </c>
      <c r="C1096" s="57" t="s">
        <v>16702</v>
      </c>
      <c r="D1096" s="57" t="s">
        <v>13239</v>
      </c>
      <c r="E1096" s="57" t="s">
        <v>16701</v>
      </c>
      <c r="F1096" s="57" t="s">
        <v>14197</v>
      </c>
      <c r="G1096" s="57" t="s">
        <v>292</v>
      </c>
      <c r="H1096" s="57" t="s">
        <v>13186</v>
      </c>
    </row>
    <row r="1097" spans="1:8" ht="18.75" customHeight="1" thickBot="1">
      <c r="A1097" s="57" t="s">
        <v>4995</v>
      </c>
      <c r="B1097" s="57" t="s">
        <v>10</v>
      </c>
      <c r="C1097" s="57" t="s">
        <v>16700</v>
      </c>
      <c r="D1097" s="57" t="s">
        <v>13239</v>
      </c>
      <c r="E1097" s="57" t="s">
        <v>16699</v>
      </c>
      <c r="F1097" s="57" t="s">
        <v>15260</v>
      </c>
      <c r="G1097" s="57" t="s">
        <v>363</v>
      </c>
      <c r="H1097" s="57" t="s">
        <v>13186</v>
      </c>
    </row>
    <row r="1098" spans="1:8" ht="18.75" customHeight="1" thickBot="1">
      <c r="A1098" s="57" t="s">
        <v>16698</v>
      </c>
      <c r="B1098" s="57" t="s">
        <v>10</v>
      </c>
      <c r="C1098" s="57" t="s">
        <v>16697</v>
      </c>
      <c r="D1098" s="57" t="s">
        <v>13191</v>
      </c>
      <c r="E1098" s="57" t="s">
        <v>16696</v>
      </c>
      <c r="F1098" s="57" t="s">
        <v>13201</v>
      </c>
      <c r="G1098" s="57" t="s">
        <v>1678</v>
      </c>
      <c r="H1098" s="57" t="s">
        <v>13200</v>
      </c>
    </row>
    <row r="1099" spans="1:8" ht="18.75" customHeight="1" thickBot="1">
      <c r="A1099" s="57" t="s">
        <v>2991</v>
      </c>
      <c r="B1099" s="57" t="s">
        <v>10</v>
      </c>
      <c r="C1099" s="57" t="s">
        <v>16047</v>
      </c>
      <c r="D1099" s="57" t="s">
        <v>14408</v>
      </c>
      <c r="E1099" s="57" t="s">
        <v>16695</v>
      </c>
      <c r="F1099" s="57" t="s">
        <v>14761</v>
      </c>
      <c r="G1099" s="57" t="s">
        <v>1512</v>
      </c>
      <c r="H1099" s="57" t="s">
        <v>13166</v>
      </c>
    </row>
    <row r="1100" spans="1:8" ht="18.75" customHeight="1" thickBot="1">
      <c r="A1100" s="57" t="s">
        <v>2287</v>
      </c>
      <c r="B1100" s="57" t="s">
        <v>10</v>
      </c>
      <c r="C1100" s="57" t="s">
        <v>16694</v>
      </c>
      <c r="D1100" s="57" t="s">
        <v>16693</v>
      </c>
      <c r="E1100" s="57" t="s">
        <v>16692</v>
      </c>
      <c r="F1100" s="57" t="s">
        <v>13221</v>
      </c>
      <c r="G1100" s="57" t="s">
        <v>363</v>
      </c>
      <c r="H1100" s="57" t="s">
        <v>13166</v>
      </c>
    </row>
    <row r="1101" spans="1:8" ht="18.75" customHeight="1" thickBot="1">
      <c r="A1101" s="57" t="s">
        <v>4782</v>
      </c>
      <c r="B1101" s="57" t="s">
        <v>10</v>
      </c>
      <c r="C1101" s="57" t="s">
        <v>16691</v>
      </c>
      <c r="D1101" s="57" t="s">
        <v>13408</v>
      </c>
      <c r="E1101" s="57" t="s">
        <v>16690</v>
      </c>
      <c r="F1101" s="57" t="s">
        <v>13221</v>
      </c>
      <c r="G1101" s="57" t="s">
        <v>343</v>
      </c>
      <c r="H1101" s="57" t="s">
        <v>13166</v>
      </c>
    </row>
    <row r="1102" spans="1:8" ht="18.75" customHeight="1" thickBot="1">
      <c r="A1102" s="57" t="s">
        <v>16689</v>
      </c>
      <c r="B1102" s="57" t="s">
        <v>10</v>
      </c>
      <c r="C1102" s="57" t="s">
        <v>16006</v>
      </c>
      <c r="D1102" s="57" t="s">
        <v>16688</v>
      </c>
      <c r="E1102" s="57" t="s">
        <v>16687</v>
      </c>
      <c r="F1102" s="57" t="s">
        <v>13201</v>
      </c>
      <c r="G1102" s="57" t="s">
        <v>1608</v>
      </c>
      <c r="H1102" s="57" t="s">
        <v>13200</v>
      </c>
    </row>
    <row r="1103" spans="1:8" ht="18.75" customHeight="1" thickBot="1">
      <c r="A1103" s="57" t="s">
        <v>2775</v>
      </c>
      <c r="B1103" s="57" t="s">
        <v>10</v>
      </c>
      <c r="C1103" s="57" t="s">
        <v>16686</v>
      </c>
      <c r="D1103" s="57" t="s">
        <v>14048</v>
      </c>
      <c r="E1103" s="57" t="s">
        <v>16685</v>
      </c>
      <c r="F1103" s="57" t="s">
        <v>13167</v>
      </c>
      <c r="G1103" s="57" t="s">
        <v>1187</v>
      </c>
      <c r="H1103" s="57" t="s">
        <v>13166</v>
      </c>
    </row>
    <row r="1104" spans="1:8" ht="18.75" customHeight="1" thickBot="1">
      <c r="A1104" s="57" t="s">
        <v>3268</v>
      </c>
      <c r="B1104" s="57" t="s">
        <v>10</v>
      </c>
      <c r="C1104" s="57" t="s">
        <v>16684</v>
      </c>
      <c r="D1104" s="57" t="s">
        <v>6176</v>
      </c>
      <c r="E1104" s="57" t="s">
        <v>16683</v>
      </c>
      <c r="F1104" s="57" t="s">
        <v>13167</v>
      </c>
      <c r="G1104" s="57" t="s">
        <v>435</v>
      </c>
      <c r="H1104" s="57" t="s">
        <v>13166</v>
      </c>
    </row>
    <row r="1105" spans="1:8" ht="18.75" customHeight="1" thickBot="1">
      <c r="A1105" s="57" t="s">
        <v>16682</v>
      </c>
      <c r="B1105" s="57" t="s">
        <v>10</v>
      </c>
      <c r="C1105" s="57" t="s">
        <v>16681</v>
      </c>
      <c r="D1105" s="57" t="s">
        <v>13444</v>
      </c>
      <c r="E1105" s="57" t="s">
        <v>16680</v>
      </c>
      <c r="F1105" s="57" t="s">
        <v>13167</v>
      </c>
      <c r="G1105" s="57" t="s">
        <v>251</v>
      </c>
      <c r="H1105" s="57" t="s">
        <v>13166</v>
      </c>
    </row>
    <row r="1106" spans="1:8" ht="18.75" customHeight="1" thickBot="1">
      <c r="A1106" s="57" t="s">
        <v>16679</v>
      </c>
      <c r="B1106" s="57" t="s">
        <v>10</v>
      </c>
      <c r="C1106" s="57" t="s">
        <v>16678</v>
      </c>
      <c r="D1106" s="57" t="s">
        <v>13444</v>
      </c>
      <c r="E1106" s="57" t="s">
        <v>16677</v>
      </c>
      <c r="F1106" s="57" t="s">
        <v>13463</v>
      </c>
      <c r="G1106" s="57" t="s">
        <v>13495</v>
      </c>
      <c r="H1106" s="57" t="s">
        <v>13462</v>
      </c>
    </row>
    <row r="1107" spans="1:8" ht="18.75" customHeight="1" thickBot="1">
      <c r="A1107" s="57" t="s">
        <v>16676</v>
      </c>
      <c r="B1107" s="57" t="s">
        <v>10</v>
      </c>
      <c r="C1107" s="57" t="s">
        <v>16675</v>
      </c>
      <c r="D1107" s="57" t="s">
        <v>13941</v>
      </c>
      <c r="E1107" s="57" t="s">
        <v>16674</v>
      </c>
      <c r="F1107" s="57" t="s">
        <v>13201</v>
      </c>
      <c r="G1107" s="57" t="s">
        <v>1678</v>
      </c>
      <c r="H1107" s="57" t="s">
        <v>13200</v>
      </c>
    </row>
    <row r="1108" spans="1:8" ht="18.75" customHeight="1" thickBot="1">
      <c r="A1108" s="57" t="s">
        <v>16673</v>
      </c>
      <c r="B1108" s="57" t="s">
        <v>10</v>
      </c>
      <c r="C1108" s="57" t="s">
        <v>16672</v>
      </c>
      <c r="D1108" s="57" t="s">
        <v>14702</v>
      </c>
      <c r="E1108" s="57" t="s">
        <v>16671</v>
      </c>
      <c r="F1108" s="57" t="s">
        <v>13201</v>
      </c>
      <c r="G1108" s="57" t="s">
        <v>1678</v>
      </c>
      <c r="H1108" s="57" t="s">
        <v>13200</v>
      </c>
    </row>
    <row r="1109" spans="1:8" ht="18.75" customHeight="1" thickBot="1">
      <c r="A1109" s="57" t="s">
        <v>365</v>
      </c>
      <c r="B1109" s="57" t="s">
        <v>10</v>
      </c>
      <c r="C1109" s="57" t="s">
        <v>13492</v>
      </c>
      <c r="D1109" s="57" t="s">
        <v>13289</v>
      </c>
      <c r="E1109" s="57" t="s">
        <v>16670</v>
      </c>
      <c r="F1109" s="57" t="s">
        <v>13167</v>
      </c>
      <c r="G1109" s="57" t="s">
        <v>363</v>
      </c>
      <c r="H1109" s="57" t="s">
        <v>13166</v>
      </c>
    </row>
    <row r="1110" spans="1:8" ht="18.75" customHeight="1" thickBot="1">
      <c r="A1110" s="57" t="s">
        <v>16669</v>
      </c>
      <c r="B1110" s="57" t="s">
        <v>10</v>
      </c>
      <c r="C1110" s="57" t="s">
        <v>16668</v>
      </c>
      <c r="D1110" s="57" t="s">
        <v>13633</v>
      </c>
      <c r="E1110" s="57" t="s">
        <v>16667</v>
      </c>
      <c r="F1110" s="57" t="s">
        <v>13167</v>
      </c>
      <c r="G1110" s="57" t="s">
        <v>363</v>
      </c>
      <c r="H1110" s="57" t="s">
        <v>13166</v>
      </c>
    </row>
    <row r="1111" spans="1:8" ht="18.75" customHeight="1" thickBot="1">
      <c r="A1111" s="57" t="s">
        <v>16666</v>
      </c>
      <c r="B1111" s="57" t="s">
        <v>10</v>
      </c>
      <c r="C1111" s="57" t="s">
        <v>16664</v>
      </c>
      <c r="D1111" s="57" t="s">
        <v>15284</v>
      </c>
      <c r="E1111" s="57" t="s">
        <v>16665</v>
      </c>
      <c r="F1111" s="57" t="s">
        <v>13292</v>
      </c>
      <c r="G1111" s="57" t="s">
        <v>363</v>
      </c>
      <c r="H1111" s="57" t="s">
        <v>13291</v>
      </c>
    </row>
    <row r="1112" spans="1:8" ht="18.75" customHeight="1" thickBot="1">
      <c r="A1112" s="57" t="s">
        <v>1503</v>
      </c>
      <c r="B1112" s="57" t="s">
        <v>10</v>
      </c>
      <c r="C1112" s="57" t="s">
        <v>16664</v>
      </c>
      <c r="D1112" s="57" t="s">
        <v>13706</v>
      </c>
      <c r="E1112" s="57" t="s">
        <v>16663</v>
      </c>
      <c r="F1112" s="57" t="s">
        <v>6185</v>
      </c>
      <c r="G1112" s="57" t="s">
        <v>363</v>
      </c>
      <c r="H1112" s="57" t="s">
        <v>13186</v>
      </c>
    </row>
    <row r="1113" spans="1:8" ht="18.75" customHeight="1" thickBot="1">
      <c r="A1113" s="57" t="s">
        <v>4438</v>
      </c>
      <c r="B1113" s="57" t="s">
        <v>10</v>
      </c>
      <c r="C1113" s="57" t="s">
        <v>5121</v>
      </c>
      <c r="D1113" s="57" t="s">
        <v>13623</v>
      </c>
      <c r="E1113" s="57" t="s">
        <v>16662</v>
      </c>
      <c r="F1113" s="57" t="s">
        <v>14197</v>
      </c>
      <c r="G1113" s="57" t="s">
        <v>275</v>
      </c>
      <c r="H1113" s="57" t="s">
        <v>13186</v>
      </c>
    </row>
    <row r="1114" spans="1:8" ht="18.75" customHeight="1" thickBot="1">
      <c r="A1114" s="57" t="s">
        <v>16661</v>
      </c>
      <c r="B1114" s="57" t="s">
        <v>10</v>
      </c>
      <c r="C1114" s="57" t="s">
        <v>16660</v>
      </c>
      <c r="D1114" s="57" t="s">
        <v>14251</v>
      </c>
      <c r="E1114" s="57" t="s">
        <v>16659</v>
      </c>
      <c r="F1114" s="57" t="s">
        <v>13523</v>
      </c>
      <c r="G1114" s="57" t="s">
        <v>13495</v>
      </c>
      <c r="H1114" s="57" t="s">
        <v>13522</v>
      </c>
    </row>
    <row r="1115" spans="1:8" ht="18.75" customHeight="1" thickBot="1">
      <c r="A1115" s="57" t="s">
        <v>16658</v>
      </c>
      <c r="B1115" s="57" t="s">
        <v>10</v>
      </c>
      <c r="C1115" s="57" t="s">
        <v>16657</v>
      </c>
      <c r="D1115" s="57" t="s">
        <v>13719</v>
      </c>
      <c r="E1115" s="57" t="s">
        <v>16656</v>
      </c>
      <c r="F1115" s="57" t="s">
        <v>13167</v>
      </c>
      <c r="G1115" s="57" t="s">
        <v>1243</v>
      </c>
      <c r="H1115" s="57" t="s">
        <v>13166</v>
      </c>
    </row>
    <row r="1116" spans="1:8" ht="18.75" customHeight="1" thickBot="1">
      <c r="A1116" s="57" t="s">
        <v>16655</v>
      </c>
      <c r="B1116" s="57" t="s">
        <v>10</v>
      </c>
      <c r="C1116" s="57" t="s">
        <v>16654</v>
      </c>
      <c r="D1116" s="57" t="s">
        <v>13815</v>
      </c>
      <c r="E1116" s="57" t="s">
        <v>16653</v>
      </c>
      <c r="F1116" s="57" t="s">
        <v>15171</v>
      </c>
      <c r="G1116" s="57" t="s">
        <v>13215</v>
      </c>
      <c r="H1116" s="57" t="s">
        <v>16203</v>
      </c>
    </row>
    <row r="1117" spans="1:8" ht="18.75" customHeight="1" thickBot="1">
      <c r="A1117" s="57" t="s">
        <v>3522</v>
      </c>
      <c r="B1117" s="57" t="s">
        <v>10</v>
      </c>
      <c r="C1117" s="57" t="s">
        <v>16652</v>
      </c>
      <c r="D1117" s="57" t="s">
        <v>16651</v>
      </c>
      <c r="E1117" s="57" t="s">
        <v>16650</v>
      </c>
      <c r="F1117" s="57" t="s">
        <v>13221</v>
      </c>
      <c r="G1117" s="57" t="s">
        <v>363</v>
      </c>
      <c r="H1117" s="57" t="s">
        <v>13166</v>
      </c>
    </row>
    <row r="1118" spans="1:8" ht="18.75" customHeight="1" thickBot="1">
      <c r="A1118" s="57" t="s">
        <v>41</v>
      </c>
      <c r="B1118" s="57" t="s">
        <v>10</v>
      </c>
      <c r="C1118" s="57" t="s">
        <v>16649</v>
      </c>
      <c r="D1118" s="57" t="s">
        <v>13758</v>
      </c>
      <c r="E1118" s="57" t="s">
        <v>16648</v>
      </c>
      <c r="F1118" s="57" t="s">
        <v>13167</v>
      </c>
      <c r="G1118" s="57" t="s">
        <v>39</v>
      </c>
      <c r="H1118" s="57" t="s">
        <v>13166</v>
      </c>
    </row>
    <row r="1119" spans="1:8" ht="18.75" customHeight="1" thickBot="1">
      <c r="A1119" s="57" t="s">
        <v>2593</v>
      </c>
      <c r="B1119" s="57" t="s">
        <v>10</v>
      </c>
      <c r="C1119" s="57" t="s">
        <v>16647</v>
      </c>
      <c r="D1119" s="57" t="s">
        <v>13451</v>
      </c>
      <c r="E1119" s="57" t="s">
        <v>16646</v>
      </c>
      <c r="F1119" s="57" t="s">
        <v>14761</v>
      </c>
      <c r="G1119" s="57" t="s">
        <v>125</v>
      </c>
      <c r="H1119" s="57" t="s">
        <v>13166</v>
      </c>
    </row>
    <row r="1120" spans="1:8" ht="18.75" customHeight="1" thickBot="1">
      <c r="A1120" s="57" t="s">
        <v>16645</v>
      </c>
      <c r="B1120" s="57" t="s">
        <v>10</v>
      </c>
      <c r="C1120" s="57" t="s">
        <v>5546</v>
      </c>
      <c r="D1120" s="57" t="s">
        <v>16644</v>
      </c>
      <c r="E1120" s="57" t="s">
        <v>16643</v>
      </c>
      <c r="F1120" s="57" t="s">
        <v>14373</v>
      </c>
      <c r="G1120" s="57" t="s">
        <v>495</v>
      </c>
      <c r="H1120" s="57" t="s">
        <v>14372</v>
      </c>
    </row>
    <row r="1121" spans="1:8" ht="18.75" customHeight="1" thickBot="1">
      <c r="A1121" s="57" t="s">
        <v>16642</v>
      </c>
      <c r="B1121" s="57" t="s">
        <v>10</v>
      </c>
      <c r="C1121" s="57" t="s">
        <v>16641</v>
      </c>
      <c r="D1121" s="57" t="s">
        <v>15616</v>
      </c>
      <c r="E1121" s="57" t="s">
        <v>16640</v>
      </c>
      <c r="F1121" s="57" t="s">
        <v>13765</v>
      </c>
      <c r="G1121" s="57" t="s">
        <v>13495</v>
      </c>
      <c r="H1121" s="57" t="s">
        <v>13522</v>
      </c>
    </row>
    <row r="1122" spans="1:8" ht="18.75" customHeight="1" thickBot="1">
      <c r="A1122" s="57" t="s">
        <v>3318</v>
      </c>
      <c r="B1122" s="57" t="s">
        <v>10</v>
      </c>
      <c r="C1122" s="57" t="s">
        <v>14135</v>
      </c>
      <c r="D1122" s="57" t="s">
        <v>14854</v>
      </c>
      <c r="E1122" s="57" t="s">
        <v>16639</v>
      </c>
      <c r="F1122" s="57" t="s">
        <v>13167</v>
      </c>
      <c r="G1122" s="57" t="s">
        <v>561</v>
      </c>
      <c r="H1122" s="57" t="s">
        <v>13166</v>
      </c>
    </row>
    <row r="1123" spans="1:8" ht="18.75" customHeight="1" thickBot="1">
      <c r="A1123" s="57" t="s">
        <v>16638</v>
      </c>
      <c r="B1123" s="57" t="s">
        <v>10</v>
      </c>
      <c r="C1123" s="57" t="s">
        <v>16637</v>
      </c>
      <c r="D1123" s="57" t="s">
        <v>13223</v>
      </c>
      <c r="E1123" s="57" t="s">
        <v>16636</v>
      </c>
      <c r="F1123" s="57" t="s">
        <v>16635</v>
      </c>
      <c r="G1123" s="57" t="s">
        <v>13646</v>
      </c>
      <c r="H1123" s="57" t="s">
        <v>13912</v>
      </c>
    </row>
    <row r="1124" spans="1:8" ht="18.75" customHeight="1" thickBot="1">
      <c r="A1124" s="57" t="s">
        <v>5029</v>
      </c>
      <c r="B1124" s="57" t="s">
        <v>10</v>
      </c>
      <c r="C1124" s="57" t="s">
        <v>14590</v>
      </c>
      <c r="D1124" s="57" t="s">
        <v>16227</v>
      </c>
      <c r="E1124" s="57" t="s">
        <v>16634</v>
      </c>
      <c r="F1124" s="57" t="s">
        <v>6185</v>
      </c>
      <c r="G1124" s="57" t="s">
        <v>489</v>
      </c>
      <c r="H1124" s="57" t="s">
        <v>13186</v>
      </c>
    </row>
    <row r="1125" spans="1:8" ht="18.75" customHeight="1" thickBot="1">
      <c r="A1125" s="57" t="s">
        <v>16633</v>
      </c>
      <c r="B1125" s="57" t="s">
        <v>10</v>
      </c>
      <c r="C1125" s="57" t="s">
        <v>16632</v>
      </c>
      <c r="D1125" s="57" t="s">
        <v>15284</v>
      </c>
      <c r="E1125" s="57" t="s">
        <v>16631</v>
      </c>
      <c r="F1125" s="57" t="s">
        <v>13181</v>
      </c>
      <c r="G1125" s="57" t="s">
        <v>48</v>
      </c>
      <c r="H1125" s="57" t="s">
        <v>13180</v>
      </c>
    </row>
    <row r="1126" spans="1:8" ht="18.75" customHeight="1" thickBot="1">
      <c r="A1126" s="57" t="s">
        <v>1816</v>
      </c>
      <c r="B1126" s="57" t="s">
        <v>10</v>
      </c>
      <c r="C1126" s="57" t="s">
        <v>16630</v>
      </c>
      <c r="D1126" s="57" t="s">
        <v>13502</v>
      </c>
      <c r="E1126" s="57" t="s">
        <v>16629</v>
      </c>
      <c r="F1126" s="57" t="s">
        <v>16628</v>
      </c>
      <c r="G1126" s="57" t="s">
        <v>13215</v>
      </c>
      <c r="H1126" s="57" t="s">
        <v>13751</v>
      </c>
    </row>
    <row r="1127" spans="1:8" ht="18.75" customHeight="1" thickBot="1">
      <c r="A1127" s="57" t="s">
        <v>16627</v>
      </c>
      <c r="B1127" s="57" t="s">
        <v>10</v>
      </c>
      <c r="C1127" s="57" t="s">
        <v>15930</v>
      </c>
      <c r="D1127" s="57" t="s">
        <v>13640</v>
      </c>
      <c r="E1127" s="57" t="s">
        <v>16626</v>
      </c>
      <c r="F1127" s="57" t="s">
        <v>16625</v>
      </c>
      <c r="G1127" s="57" t="s">
        <v>13215</v>
      </c>
      <c r="H1127" s="57" t="s">
        <v>13332</v>
      </c>
    </row>
    <row r="1128" spans="1:8" ht="18.75" customHeight="1" thickBot="1">
      <c r="A1128" s="57" t="s">
        <v>1939</v>
      </c>
      <c r="B1128" s="57" t="s">
        <v>10</v>
      </c>
      <c r="C1128" s="57" t="s">
        <v>16624</v>
      </c>
      <c r="D1128" s="57" t="s">
        <v>13933</v>
      </c>
      <c r="E1128" s="57" t="s">
        <v>16623</v>
      </c>
      <c r="F1128" s="57" t="s">
        <v>14373</v>
      </c>
      <c r="G1128" s="57" t="s">
        <v>1608</v>
      </c>
      <c r="H1128" s="57" t="s">
        <v>14372</v>
      </c>
    </row>
    <row r="1129" spans="1:8" ht="18.75" customHeight="1" thickBot="1">
      <c r="A1129" s="57" t="s">
        <v>4681</v>
      </c>
      <c r="B1129" s="57" t="s">
        <v>10</v>
      </c>
      <c r="C1129" s="57" t="s">
        <v>14697</v>
      </c>
      <c r="D1129" s="57" t="s">
        <v>15855</v>
      </c>
      <c r="E1129" s="57" t="s">
        <v>16622</v>
      </c>
      <c r="F1129" s="57" t="s">
        <v>14028</v>
      </c>
      <c r="G1129" s="57" t="s">
        <v>1608</v>
      </c>
      <c r="H1129" s="57" t="s">
        <v>13291</v>
      </c>
    </row>
    <row r="1130" spans="1:8" ht="18.75" customHeight="1" thickBot="1">
      <c r="A1130" s="57" t="s">
        <v>2685</v>
      </c>
      <c r="B1130" s="57" t="s">
        <v>10</v>
      </c>
      <c r="C1130" s="57" t="s">
        <v>16621</v>
      </c>
      <c r="D1130" s="57" t="s">
        <v>14279</v>
      </c>
      <c r="E1130" s="57" t="s">
        <v>16620</v>
      </c>
      <c r="F1130" s="57" t="s">
        <v>15260</v>
      </c>
      <c r="G1130" s="57" t="s">
        <v>1465</v>
      </c>
      <c r="H1130" s="57" t="s">
        <v>13186</v>
      </c>
    </row>
    <row r="1131" spans="1:8" ht="18.75" customHeight="1" thickBot="1">
      <c r="A1131" s="57" t="s">
        <v>2297</v>
      </c>
      <c r="B1131" s="57" t="s">
        <v>10</v>
      </c>
      <c r="C1131" s="57" t="s">
        <v>16619</v>
      </c>
      <c r="D1131" s="57" t="s">
        <v>13408</v>
      </c>
      <c r="E1131" s="57" t="s">
        <v>16618</v>
      </c>
      <c r="F1131" s="57" t="s">
        <v>6185</v>
      </c>
      <c r="G1131" s="57" t="s">
        <v>626</v>
      </c>
      <c r="H1131" s="57" t="s">
        <v>13186</v>
      </c>
    </row>
    <row r="1132" spans="1:8" ht="18.75" customHeight="1" thickBot="1">
      <c r="A1132" s="57" t="s">
        <v>4636</v>
      </c>
      <c r="B1132" s="57" t="s">
        <v>10</v>
      </c>
      <c r="C1132" s="57" t="s">
        <v>16617</v>
      </c>
      <c r="D1132" s="57" t="s">
        <v>16616</v>
      </c>
      <c r="E1132" s="57" t="s">
        <v>16615</v>
      </c>
      <c r="F1132" s="57" t="s">
        <v>6185</v>
      </c>
      <c r="G1132" s="57" t="s">
        <v>150</v>
      </c>
      <c r="H1132" s="57" t="s">
        <v>13186</v>
      </c>
    </row>
    <row r="1133" spans="1:8" ht="18.75" customHeight="1" thickBot="1">
      <c r="A1133" s="57" t="s">
        <v>16614</v>
      </c>
      <c r="B1133" s="57" t="s">
        <v>13922</v>
      </c>
      <c r="C1133" s="57" t="s">
        <v>13720</v>
      </c>
      <c r="D1133" s="57" t="s">
        <v>15161</v>
      </c>
      <c r="E1133" s="57" t="s">
        <v>16613</v>
      </c>
      <c r="F1133" s="57" t="s">
        <v>13167</v>
      </c>
      <c r="G1133" s="57" t="s">
        <v>15</v>
      </c>
      <c r="H1133" s="57" t="s">
        <v>13166</v>
      </c>
    </row>
    <row r="1134" spans="1:8" ht="18.75" customHeight="1" thickBot="1">
      <c r="A1134" s="57" t="s">
        <v>3132</v>
      </c>
      <c r="B1134" s="57" t="s">
        <v>10</v>
      </c>
      <c r="C1134" s="57" t="s">
        <v>16612</v>
      </c>
      <c r="D1134" s="57" t="s">
        <v>16611</v>
      </c>
      <c r="E1134" s="57" t="s">
        <v>16610</v>
      </c>
      <c r="F1134" s="57" t="s">
        <v>14159</v>
      </c>
      <c r="G1134" s="57" t="s">
        <v>239</v>
      </c>
      <c r="H1134" s="57" t="s">
        <v>13180</v>
      </c>
    </row>
    <row r="1135" spans="1:8" ht="18.75" customHeight="1" thickBot="1">
      <c r="A1135" s="57" t="s">
        <v>16609</v>
      </c>
      <c r="B1135" s="57" t="s">
        <v>10</v>
      </c>
      <c r="C1135" s="57" t="s">
        <v>15047</v>
      </c>
      <c r="D1135" s="57" t="s">
        <v>14802</v>
      </c>
      <c r="E1135" s="57" t="s">
        <v>16608</v>
      </c>
      <c r="F1135" s="57" t="s">
        <v>13523</v>
      </c>
      <c r="G1135" s="57" t="s">
        <v>13646</v>
      </c>
      <c r="H1135" s="57" t="s">
        <v>13522</v>
      </c>
    </row>
    <row r="1136" spans="1:8" ht="18.75" customHeight="1" thickBot="1">
      <c r="A1136" s="57" t="s">
        <v>16607</v>
      </c>
      <c r="B1136" s="57" t="s">
        <v>10</v>
      </c>
      <c r="C1136" s="57" t="s">
        <v>16606</v>
      </c>
      <c r="D1136" s="57" t="s">
        <v>13623</v>
      </c>
      <c r="E1136" s="57" t="s">
        <v>16605</v>
      </c>
      <c r="F1136" s="57" t="s">
        <v>13765</v>
      </c>
      <c r="G1136" s="57" t="s">
        <v>13495</v>
      </c>
      <c r="H1136" s="57" t="s">
        <v>13522</v>
      </c>
    </row>
    <row r="1137" spans="1:8" ht="18.75" customHeight="1" thickBot="1">
      <c r="A1137" s="57" t="s">
        <v>3307</v>
      </c>
      <c r="B1137" s="57" t="s">
        <v>10</v>
      </c>
      <c r="C1137" s="57" t="s">
        <v>13317</v>
      </c>
      <c r="D1137" s="57" t="s">
        <v>14078</v>
      </c>
      <c r="E1137" s="57" t="s">
        <v>16604</v>
      </c>
      <c r="F1137" s="57" t="s">
        <v>13167</v>
      </c>
      <c r="G1137" s="57" t="s">
        <v>534</v>
      </c>
      <c r="H1137" s="57" t="s">
        <v>13166</v>
      </c>
    </row>
    <row r="1138" spans="1:8" ht="18.75" customHeight="1" thickBot="1">
      <c r="A1138" s="57" t="s">
        <v>2857</v>
      </c>
      <c r="B1138" s="57" t="s">
        <v>10</v>
      </c>
      <c r="C1138" s="57" t="s">
        <v>16603</v>
      </c>
      <c r="D1138" s="57" t="s">
        <v>13482</v>
      </c>
      <c r="E1138" s="57" t="s">
        <v>16602</v>
      </c>
      <c r="F1138" s="57" t="s">
        <v>13167</v>
      </c>
      <c r="G1138" s="57" t="s">
        <v>2855</v>
      </c>
      <c r="H1138" s="57" t="s">
        <v>13166</v>
      </c>
    </row>
    <row r="1139" spans="1:8" ht="18.75" customHeight="1" thickBot="1">
      <c r="A1139" s="57" t="s">
        <v>16601</v>
      </c>
      <c r="B1139" s="57" t="s">
        <v>10</v>
      </c>
      <c r="C1139" s="57" t="s">
        <v>16600</v>
      </c>
      <c r="D1139" s="57" t="s">
        <v>13254</v>
      </c>
      <c r="E1139" s="57" t="s">
        <v>16599</v>
      </c>
      <c r="F1139" s="57" t="s">
        <v>15320</v>
      </c>
      <c r="G1139" s="57" t="s">
        <v>13215</v>
      </c>
      <c r="H1139" s="57" t="s">
        <v>13327</v>
      </c>
    </row>
    <row r="1140" spans="1:8" ht="18.75" customHeight="1" thickBot="1">
      <c r="A1140" s="57" t="s">
        <v>318</v>
      </c>
      <c r="B1140" s="57" t="s">
        <v>10</v>
      </c>
      <c r="C1140" s="57" t="s">
        <v>16598</v>
      </c>
      <c r="D1140" s="57" t="s">
        <v>16597</v>
      </c>
      <c r="E1140" s="57" t="s">
        <v>16596</v>
      </c>
      <c r="F1140" s="57" t="s">
        <v>13167</v>
      </c>
      <c r="G1140" s="57" t="s">
        <v>316</v>
      </c>
      <c r="H1140" s="57" t="s">
        <v>13166</v>
      </c>
    </row>
    <row r="1141" spans="1:8" ht="18.75" customHeight="1" thickBot="1">
      <c r="A1141" s="57" t="s">
        <v>3613</v>
      </c>
      <c r="B1141" s="57" t="s">
        <v>10</v>
      </c>
      <c r="C1141" s="57" t="s">
        <v>16595</v>
      </c>
      <c r="D1141" s="57" t="s">
        <v>13345</v>
      </c>
      <c r="E1141" s="57" t="s">
        <v>16594</v>
      </c>
      <c r="F1141" s="57" t="s">
        <v>6185</v>
      </c>
      <c r="G1141" s="57" t="s">
        <v>518</v>
      </c>
      <c r="H1141" s="57" t="s">
        <v>13186</v>
      </c>
    </row>
    <row r="1142" spans="1:8" ht="18.75" customHeight="1" thickBot="1">
      <c r="A1142" s="57" t="s">
        <v>16593</v>
      </c>
      <c r="B1142" s="57" t="s">
        <v>10</v>
      </c>
      <c r="C1142" s="57" t="s">
        <v>16592</v>
      </c>
      <c r="D1142" s="57" t="s">
        <v>16591</v>
      </c>
      <c r="E1142" s="57" t="s">
        <v>5875</v>
      </c>
      <c r="F1142" s="57" t="s">
        <v>13292</v>
      </c>
      <c r="G1142" s="57" t="s">
        <v>2079</v>
      </c>
      <c r="H1142" s="57" t="s">
        <v>13291</v>
      </c>
    </row>
    <row r="1143" spans="1:8" ht="18.75" customHeight="1" thickBot="1">
      <c r="A1143" s="57" t="s">
        <v>16590</v>
      </c>
      <c r="B1143" s="57" t="s">
        <v>10</v>
      </c>
      <c r="C1143" s="57" t="s">
        <v>16589</v>
      </c>
      <c r="D1143" s="57" t="s">
        <v>16588</v>
      </c>
      <c r="E1143" s="57" t="s">
        <v>16587</v>
      </c>
      <c r="F1143" s="57" t="s">
        <v>13664</v>
      </c>
      <c r="G1143" s="57" t="s">
        <v>13495</v>
      </c>
      <c r="H1143" s="57" t="s">
        <v>13522</v>
      </c>
    </row>
    <row r="1144" spans="1:8" ht="18.75" customHeight="1" thickBot="1">
      <c r="A1144" s="57" t="s">
        <v>1328</v>
      </c>
      <c r="B1144" s="57" t="s">
        <v>10</v>
      </c>
      <c r="C1144" s="57" t="s">
        <v>14979</v>
      </c>
      <c r="D1144" s="57" t="s">
        <v>15065</v>
      </c>
      <c r="E1144" s="57" t="s">
        <v>16586</v>
      </c>
      <c r="F1144" s="57" t="s">
        <v>15542</v>
      </c>
      <c r="G1144" s="57" t="s">
        <v>370</v>
      </c>
      <c r="H1144" s="57" t="s">
        <v>15541</v>
      </c>
    </row>
    <row r="1145" spans="1:8" ht="18.75" customHeight="1" thickBot="1">
      <c r="A1145" s="57" t="s">
        <v>16585</v>
      </c>
      <c r="B1145" s="57" t="s">
        <v>10</v>
      </c>
      <c r="C1145" s="57" t="s">
        <v>15796</v>
      </c>
      <c r="D1145" s="57" t="s">
        <v>16584</v>
      </c>
      <c r="E1145" s="57" t="s">
        <v>16583</v>
      </c>
      <c r="F1145" s="57" t="s">
        <v>13553</v>
      </c>
      <c r="G1145" s="57" t="s">
        <v>13495</v>
      </c>
      <c r="H1145" s="57" t="s">
        <v>13494</v>
      </c>
    </row>
    <row r="1146" spans="1:8" ht="18.75" customHeight="1" thickBot="1">
      <c r="A1146" s="57" t="s">
        <v>16582</v>
      </c>
      <c r="B1146" s="57" t="s">
        <v>10</v>
      </c>
      <c r="C1146" s="57" t="s">
        <v>16581</v>
      </c>
      <c r="D1146" s="57" t="s">
        <v>16580</v>
      </c>
      <c r="E1146" s="57" t="s">
        <v>16579</v>
      </c>
      <c r="F1146" s="57" t="s">
        <v>13201</v>
      </c>
      <c r="G1146" s="57" t="s">
        <v>388</v>
      </c>
      <c r="H1146" s="57" t="s">
        <v>13200</v>
      </c>
    </row>
    <row r="1147" spans="1:8" ht="18.75" customHeight="1" thickBot="1">
      <c r="A1147" s="57" t="s">
        <v>4954</v>
      </c>
      <c r="B1147" s="57" t="s">
        <v>10</v>
      </c>
      <c r="C1147" s="57" t="s">
        <v>16578</v>
      </c>
      <c r="D1147" s="57" t="s">
        <v>13196</v>
      </c>
      <c r="E1147" s="57" t="s">
        <v>16577</v>
      </c>
      <c r="F1147" s="57" t="s">
        <v>13167</v>
      </c>
      <c r="G1147" s="57" t="s">
        <v>501</v>
      </c>
      <c r="H1147" s="57" t="s">
        <v>13166</v>
      </c>
    </row>
    <row r="1148" spans="1:8" ht="18.75" customHeight="1" thickBot="1">
      <c r="A1148" s="57" t="s">
        <v>16576</v>
      </c>
      <c r="B1148" s="57" t="s">
        <v>10</v>
      </c>
      <c r="C1148" s="57" t="s">
        <v>16575</v>
      </c>
      <c r="D1148" s="57" t="s">
        <v>16574</v>
      </c>
      <c r="E1148" s="57" t="s">
        <v>16573</v>
      </c>
      <c r="F1148" s="57" t="s">
        <v>14159</v>
      </c>
      <c r="G1148" s="57" t="s">
        <v>1954</v>
      </c>
      <c r="H1148" s="57" t="s">
        <v>13180</v>
      </c>
    </row>
    <row r="1149" spans="1:8" ht="18.75" customHeight="1" thickBot="1">
      <c r="A1149" s="57" t="s">
        <v>16572</v>
      </c>
      <c r="B1149" s="57" t="s">
        <v>10</v>
      </c>
      <c r="C1149" s="57" t="s">
        <v>16571</v>
      </c>
      <c r="D1149" s="57" t="s">
        <v>14103</v>
      </c>
      <c r="E1149" s="57" t="s">
        <v>16570</v>
      </c>
      <c r="F1149" s="57" t="s">
        <v>16569</v>
      </c>
      <c r="G1149" s="57" t="s">
        <v>16499</v>
      </c>
      <c r="H1149" s="57" t="s">
        <v>13291</v>
      </c>
    </row>
    <row r="1150" spans="1:8" ht="18.75" customHeight="1" thickBot="1">
      <c r="A1150" s="57" t="s">
        <v>16568</v>
      </c>
      <c r="B1150" s="57" t="s">
        <v>10</v>
      </c>
      <c r="C1150" s="57" t="s">
        <v>15099</v>
      </c>
      <c r="D1150" s="57" t="s">
        <v>14103</v>
      </c>
      <c r="E1150" s="57" t="s">
        <v>16567</v>
      </c>
      <c r="F1150" s="57" t="s">
        <v>14661</v>
      </c>
      <c r="G1150" s="57" t="s">
        <v>1205</v>
      </c>
      <c r="H1150" s="57" t="s">
        <v>14660</v>
      </c>
    </row>
    <row r="1151" spans="1:8" ht="18.75" customHeight="1" thickBot="1">
      <c r="A1151" s="57" t="s">
        <v>16566</v>
      </c>
      <c r="B1151" s="57" t="s">
        <v>10</v>
      </c>
      <c r="C1151" s="57" t="s">
        <v>16565</v>
      </c>
      <c r="D1151" s="57" t="s">
        <v>16564</v>
      </c>
      <c r="E1151" s="57" t="s">
        <v>16563</v>
      </c>
      <c r="F1151" s="57" t="s">
        <v>16562</v>
      </c>
      <c r="G1151" s="57" t="s">
        <v>13495</v>
      </c>
      <c r="H1151" s="57" t="s">
        <v>13522</v>
      </c>
    </row>
    <row r="1152" spans="1:8" ht="18.75" customHeight="1" thickBot="1">
      <c r="A1152" s="57" t="s">
        <v>378</v>
      </c>
      <c r="B1152" s="57" t="s">
        <v>10</v>
      </c>
      <c r="C1152" s="57" t="s">
        <v>16561</v>
      </c>
      <c r="D1152" s="57" t="s">
        <v>13294</v>
      </c>
      <c r="E1152" s="57" t="s">
        <v>16560</v>
      </c>
      <c r="F1152" s="57" t="s">
        <v>14761</v>
      </c>
      <c r="G1152" s="57" t="s">
        <v>39</v>
      </c>
      <c r="H1152" s="57" t="s">
        <v>13166</v>
      </c>
    </row>
    <row r="1153" spans="1:8" ht="18.75" customHeight="1" thickBot="1">
      <c r="A1153" s="57" t="s">
        <v>16559</v>
      </c>
      <c r="B1153" s="57" t="s">
        <v>10</v>
      </c>
      <c r="C1153" s="57" t="s">
        <v>16558</v>
      </c>
      <c r="D1153" s="57" t="s">
        <v>16557</v>
      </c>
      <c r="E1153" s="57" t="s">
        <v>16556</v>
      </c>
      <c r="F1153" s="57" t="s">
        <v>13523</v>
      </c>
      <c r="G1153" s="57" t="s">
        <v>13646</v>
      </c>
      <c r="H1153" s="57" t="s">
        <v>13522</v>
      </c>
    </row>
    <row r="1154" spans="1:8" ht="18.75" customHeight="1" thickBot="1">
      <c r="A1154" s="57" t="s">
        <v>1909</v>
      </c>
      <c r="B1154" s="57" t="s">
        <v>10</v>
      </c>
      <c r="C1154" s="57" t="s">
        <v>16555</v>
      </c>
      <c r="D1154" s="57" t="s">
        <v>16554</v>
      </c>
      <c r="E1154" s="57" t="s">
        <v>16553</v>
      </c>
      <c r="F1154" s="57" t="s">
        <v>6185</v>
      </c>
      <c r="G1154" s="57" t="s">
        <v>424</v>
      </c>
      <c r="H1154" s="57" t="s">
        <v>13186</v>
      </c>
    </row>
    <row r="1155" spans="1:8" ht="18.75" customHeight="1" thickBot="1">
      <c r="A1155" s="57" t="s">
        <v>16552</v>
      </c>
      <c r="B1155" s="57" t="s">
        <v>10</v>
      </c>
      <c r="C1155" s="57" t="s">
        <v>5703</v>
      </c>
      <c r="D1155" s="57" t="s">
        <v>13465</v>
      </c>
      <c r="E1155" s="57" t="s">
        <v>16551</v>
      </c>
      <c r="F1155" s="57" t="s">
        <v>14661</v>
      </c>
      <c r="G1155" s="57" t="s">
        <v>1205</v>
      </c>
      <c r="H1155" s="57" t="s">
        <v>14660</v>
      </c>
    </row>
    <row r="1156" spans="1:8" ht="18.75" customHeight="1" thickBot="1">
      <c r="A1156" s="57" t="s">
        <v>402</v>
      </c>
      <c r="B1156" s="57" t="s">
        <v>10</v>
      </c>
      <c r="C1156" s="57" t="s">
        <v>15958</v>
      </c>
      <c r="D1156" s="57" t="s">
        <v>13519</v>
      </c>
      <c r="E1156" s="57" t="s">
        <v>16550</v>
      </c>
      <c r="F1156" s="57" t="s">
        <v>14761</v>
      </c>
      <c r="G1156" s="57" t="s">
        <v>400</v>
      </c>
      <c r="H1156" s="57" t="s">
        <v>13166</v>
      </c>
    </row>
    <row r="1157" spans="1:8" ht="18.75" customHeight="1" thickBot="1">
      <c r="A1157" s="57" t="s">
        <v>16549</v>
      </c>
      <c r="B1157" s="57" t="s">
        <v>10</v>
      </c>
      <c r="C1157" s="57" t="s">
        <v>16548</v>
      </c>
      <c r="D1157" s="57" t="s">
        <v>15575</v>
      </c>
      <c r="E1157" s="57" t="s">
        <v>16547</v>
      </c>
      <c r="F1157" s="57" t="s">
        <v>13523</v>
      </c>
      <c r="G1157" s="57" t="s">
        <v>13495</v>
      </c>
      <c r="H1157" s="57" t="s">
        <v>13522</v>
      </c>
    </row>
    <row r="1158" spans="1:8" ht="18.75" customHeight="1" thickBot="1">
      <c r="A1158" s="57" t="s">
        <v>16546</v>
      </c>
      <c r="B1158" s="57" t="s">
        <v>10</v>
      </c>
      <c r="C1158" s="57" t="s">
        <v>16545</v>
      </c>
      <c r="D1158" s="57" t="s">
        <v>16544</v>
      </c>
      <c r="E1158" s="57" t="s">
        <v>16543</v>
      </c>
      <c r="F1158" s="57" t="s">
        <v>13523</v>
      </c>
      <c r="G1158" s="57" t="s">
        <v>13495</v>
      </c>
      <c r="H1158" s="57" t="s">
        <v>13522</v>
      </c>
    </row>
    <row r="1159" spans="1:8" ht="18.75" customHeight="1" thickBot="1">
      <c r="A1159" s="57" t="s">
        <v>16542</v>
      </c>
      <c r="B1159" s="57" t="s">
        <v>10</v>
      </c>
      <c r="C1159" s="57" t="s">
        <v>13750</v>
      </c>
      <c r="D1159" s="57" t="s">
        <v>16414</v>
      </c>
      <c r="E1159" s="57" t="s">
        <v>16541</v>
      </c>
      <c r="F1159" s="57" t="s">
        <v>13181</v>
      </c>
      <c r="G1159" s="57" t="s">
        <v>688</v>
      </c>
      <c r="H1159" s="57" t="s">
        <v>13180</v>
      </c>
    </row>
    <row r="1160" spans="1:8" ht="18.75" customHeight="1" thickBot="1">
      <c r="A1160" s="57" t="s">
        <v>16540</v>
      </c>
      <c r="B1160" s="57" t="s">
        <v>10</v>
      </c>
      <c r="C1160" s="57" t="s">
        <v>16539</v>
      </c>
      <c r="D1160" s="57" t="s">
        <v>16538</v>
      </c>
      <c r="E1160" s="57" t="s">
        <v>16537</v>
      </c>
      <c r="F1160" s="57" t="s">
        <v>16536</v>
      </c>
      <c r="G1160" s="57" t="s">
        <v>13495</v>
      </c>
      <c r="H1160" s="57" t="s">
        <v>13522</v>
      </c>
    </row>
    <row r="1161" spans="1:8" ht="18.75" customHeight="1" thickBot="1">
      <c r="A1161" s="57" t="s">
        <v>16535</v>
      </c>
      <c r="B1161" s="57" t="s">
        <v>10</v>
      </c>
      <c r="C1161" s="57" t="s">
        <v>16534</v>
      </c>
      <c r="D1161" s="57" t="s">
        <v>14279</v>
      </c>
      <c r="E1161" s="57" t="s">
        <v>16533</v>
      </c>
      <c r="F1161" s="57" t="s">
        <v>14661</v>
      </c>
      <c r="G1161" s="57" t="s">
        <v>1205</v>
      </c>
      <c r="H1161" s="57" t="s">
        <v>14660</v>
      </c>
    </row>
    <row r="1162" spans="1:8" ht="18.75" customHeight="1" thickBot="1">
      <c r="A1162" s="57" t="s">
        <v>16532</v>
      </c>
      <c r="B1162" s="57" t="s">
        <v>10</v>
      </c>
      <c r="C1162" s="57" t="s">
        <v>16531</v>
      </c>
      <c r="D1162" s="57" t="s">
        <v>13422</v>
      </c>
      <c r="E1162" s="57" t="s">
        <v>16530</v>
      </c>
      <c r="F1162" s="57" t="s">
        <v>13765</v>
      </c>
      <c r="G1162" s="57" t="s">
        <v>13495</v>
      </c>
      <c r="H1162" s="57" t="s">
        <v>13522</v>
      </c>
    </row>
    <row r="1163" spans="1:8" ht="18.75" customHeight="1" thickBot="1">
      <c r="A1163" s="57" t="s">
        <v>16529</v>
      </c>
      <c r="B1163" s="57" t="s">
        <v>10</v>
      </c>
      <c r="C1163" s="57" t="s">
        <v>15050</v>
      </c>
      <c r="D1163" s="57" t="s">
        <v>16528</v>
      </c>
      <c r="E1163" s="57" t="s">
        <v>16527</v>
      </c>
      <c r="F1163" s="57" t="s">
        <v>13765</v>
      </c>
      <c r="G1163" s="57" t="s">
        <v>13495</v>
      </c>
      <c r="H1163" s="57" t="s">
        <v>13522</v>
      </c>
    </row>
    <row r="1164" spans="1:8" ht="18.75" customHeight="1" thickBot="1">
      <c r="A1164" s="57" t="s">
        <v>16526</v>
      </c>
      <c r="B1164" s="57" t="s">
        <v>10</v>
      </c>
      <c r="C1164" s="57" t="s">
        <v>16525</v>
      </c>
      <c r="D1164" s="57" t="s">
        <v>16524</v>
      </c>
      <c r="E1164" s="57" t="s">
        <v>16523</v>
      </c>
      <c r="F1164" s="57" t="s">
        <v>13523</v>
      </c>
      <c r="G1164" s="57" t="s">
        <v>13495</v>
      </c>
      <c r="H1164" s="57" t="s">
        <v>13522</v>
      </c>
    </row>
    <row r="1165" spans="1:8" ht="18.75" customHeight="1" thickBot="1">
      <c r="A1165" s="57" t="s">
        <v>16522</v>
      </c>
      <c r="B1165" s="57" t="s">
        <v>10</v>
      </c>
      <c r="C1165" s="57" t="s">
        <v>16521</v>
      </c>
      <c r="D1165" s="57" t="s">
        <v>16520</v>
      </c>
      <c r="E1165" s="57" t="s">
        <v>16519</v>
      </c>
      <c r="F1165" s="57" t="s">
        <v>13181</v>
      </c>
      <c r="G1165" s="57" t="s">
        <v>196</v>
      </c>
      <c r="H1165" s="57" t="s">
        <v>13180</v>
      </c>
    </row>
    <row r="1166" spans="1:8" ht="18.75" customHeight="1" thickBot="1">
      <c r="A1166" s="57" t="s">
        <v>16518</v>
      </c>
      <c r="B1166" s="57" t="s">
        <v>10</v>
      </c>
      <c r="C1166" s="57" t="s">
        <v>16517</v>
      </c>
      <c r="D1166" s="57" t="s">
        <v>13649</v>
      </c>
      <c r="E1166" s="57" t="s">
        <v>16516</v>
      </c>
      <c r="F1166" s="57" t="s">
        <v>13201</v>
      </c>
      <c r="G1166" s="57" t="s">
        <v>1608</v>
      </c>
      <c r="H1166" s="57" t="s">
        <v>13200</v>
      </c>
    </row>
    <row r="1167" spans="1:8" ht="18.75" customHeight="1" thickBot="1">
      <c r="A1167" s="57" t="s">
        <v>300</v>
      </c>
      <c r="B1167" s="57" t="s">
        <v>10</v>
      </c>
      <c r="C1167" s="57" t="s">
        <v>5493</v>
      </c>
      <c r="D1167" s="57" t="s">
        <v>16171</v>
      </c>
      <c r="E1167" s="57" t="s">
        <v>16515</v>
      </c>
      <c r="F1167" s="57" t="s">
        <v>13167</v>
      </c>
      <c r="G1167" s="57" t="s">
        <v>298</v>
      </c>
      <c r="H1167" s="57" t="s">
        <v>13166</v>
      </c>
    </row>
    <row r="1168" spans="1:8" ht="18.75" customHeight="1" thickBot="1">
      <c r="A1168" s="57" t="s">
        <v>2069</v>
      </c>
      <c r="B1168" s="57" t="s">
        <v>10</v>
      </c>
      <c r="C1168" s="57" t="s">
        <v>16514</v>
      </c>
      <c r="D1168" s="57" t="s">
        <v>14103</v>
      </c>
      <c r="E1168" s="57" t="s">
        <v>16513</v>
      </c>
      <c r="F1168" s="57" t="s">
        <v>13167</v>
      </c>
      <c r="G1168" s="57" t="s">
        <v>853</v>
      </c>
      <c r="H1168" s="57" t="s">
        <v>13166</v>
      </c>
    </row>
    <row r="1169" spans="1:8" ht="18.75" customHeight="1" thickBot="1">
      <c r="A1169" s="57" t="s">
        <v>16512</v>
      </c>
      <c r="B1169" s="57" t="s">
        <v>10</v>
      </c>
      <c r="C1169" s="57" t="s">
        <v>16511</v>
      </c>
      <c r="D1169" s="57" t="s">
        <v>16510</v>
      </c>
      <c r="E1169" s="57" t="s">
        <v>16509</v>
      </c>
      <c r="F1169" s="57" t="s">
        <v>13765</v>
      </c>
      <c r="G1169" s="57" t="s">
        <v>13495</v>
      </c>
      <c r="H1169" s="57" t="s">
        <v>13522</v>
      </c>
    </row>
    <row r="1170" spans="1:8" ht="18.75" customHeight="1" thickBot="1">
      <c r="A1170" s="57" t="s">
        <v>16508</v>
      </c>
      <c r="B1170" s="57" t="s">
        <v>10</v>
      </c>
      <c r="C1170" s="57" t="s">
        <v>16507</v>
      </c>
      <c r="D1170" s="57" t="s">
        <v>15579</v>
      </c>
      <c r="E1170" s="57" t="s">
        <v>16506</v>
      </c>
      <c r="F1170" s="57" t="s">
        <v>13523</v>
      </c>
      <c r="G1170" s="57" t="s">
        <v>13495</v>
      </c>
      <c r="H1170" s="57" t="s">
        <v>13522</v>
      </c>
    </row>
    <row r="1171" spans="1:8" ht="18.75" customHeight="1" thickBot="1">
      <c r="A1171" s="57" t="s">
        <v>16505</v>
      </c>
      <c r="B1171" s="57" t="s">
        <v>10</v>
      </c>
      <c r="C1171" s="57" t="s">
        <v>15508</v>
      </c>
      <c r="D1171" s="57" t="s">
        <v>15381</v>
      </c>
      <c r="E1171" s="57" t="s">
        <v>16504</v>
      </c>
      <c r="F1171" s="57" t="s">
        <v>13523</v>
      </c>
      <c r="G1171" s="57" t="s">
        <v>13495</v>
      </c>
      <c r="H1171" s="57" t="s">
        <v>13522</v>
      </c>
    </row>
    <row r="1172" spans="1:8" ht="18.75" customHeight="1" thickBot="1">
      <c r="A1172" s="57" t="s">
        <v>16503</v>
      </c>
      <c r="B1172" s="57" t="s">
        <v>10</v>
      </c>
      <c r="C1172" s="57" t="s">
        <v>16502</v>
      </c>
      <c r="D1172" s="57" t="s">
        <v>16501</v>
      </c>
      <c r="E1172" s="57" t="s">
        <v>16500</v>
      </c>
      <c r="F1172" s="57" t="s">
        <v>15260</v>
      </c>
      <c r="G1172" s="57" t="s">
        <v>16499</v>
      </c>
      <c r="H1172" s="57" t="s">
        <v>13186</v>
      </c>
    </row>
    <row r="1173" spans="1:8" ht="18.75" customHeight="1" thickBot="1">
      <c r="A1173" s="57" t="s">
        <v>16498</v>
      </c>
      <c r="B1173" s="57" t="s">
        <v>10</v>
      </c>
      <c r="C1173" s="57" t="s">
        <v>16497</v>
      </c>
      <c r="D1173" s="57" t="s">
        <v>16496</v>
      </c>
      <c r="E1173" s="57" t="s">
        <v>16495</v>
      </c>
      <c r="F1173" s="57" t="s">
        <v>13765</v>
      </c>
      <c r="G1173" s="57" t="s">
        <v>13495</v>
      </c>
      <c r="H1173" s="57" t="s">
        <v>13522</v>
      </c>
    </row>
    <row r="1174" spans="1:8" ht="18.75" customHeight="1" thickBot="1">
      <c r="A1174" s="57" t="s">
        <v>1966</v>
      </c>
      <c r="B1174" s="57" t="s">
        <v>10</v>
      </c>
      <c r="C1174" s="57" t="s">
        <v>16494</v>
      </c>
      <c r="D1174" s="57" t="s">
        <v>16493</v>
      </c>
      <c r="E1174" s="57" t="s">
        <v>16492</v>
      </c>
      <c r="F1174" s="57" t="s">
        <v>13167</v>
      </c>
      <c r="G1174" s="57" t="s">
        <v>275</v>
      </c>
      <c r="H1174" s="57" t="s">
        <v>13166</v>
      </c>
    </row>
    <row r="1175" spans="1:8" ht="18.75" customHeight="1" thickBot="1">
      <c r="A1175" s="57" t="s">
        <v>16491</v>
      </c>
      <c r="B1175" s="57" t="s">
        <v>10</v>
      </c>
      <c r="C1175" s="57" t="s">
        <v>15833</v>
      </c>
      <c r="D1175" s="57" t="s">
        <v>13920</v>
      </c>
      <c r="E1175" s="57" t="s">
        <v>16490</v>
      </c>
      <c r="F1175" s="57" t="s">
        <v>16489</v>
      </c>
      <c r="G1175" s="57" t="s">
        <v>13495</v>
      </c>
      <c r="H1175" s="57" t="s">
        <v>13522</v>
      </c>
    </row>
    <row r="1176" spans="1:8" ht="18.75" customHeight="1" thickBot="1">
      <c r="A1176" s="57" t="s">
        <v>16488</v>
      </c>
      <c r="B1176" s="57" t="s">
        <v>10</v>
      </c>
      <c r="C1176" s="57" t="s">
        <v>16487</v>
      </c>
      <c r="D1176" s="57" t="s">
        <v>16035</v>
      </c>
      <c r="E1176" s="57" t="s">
        <v>16486</v>
      </c>
      <c r="F1176" s="57" t="s">
        <v>13268</v>
      </c>
      <c r="G1176" s="57" t="s">
        <v>125</v>
      </c>
      <c r="H1176" s="57" t="s">
        <v>13180</v>
      </c>
    </row>
    <row r="1177" spans="1:8" ht="18.75" customHeight="1" thickBot="1">
      <c r="A1177" s="57" t="s">
        <v>16485</v>
      </c>
      <c r="B1177" s="57" t="s">
        <v>10</v>
      </c>
      <c r="C1177" s="57" t="s">
        <v>16484</v>
      </c>
      <c r="D1177" s="57" t="s">
        <v>16483</v>
      </c>
      <c r="E1177" s="57" t="s">
        <v>16482</v>
      </c>
      <c r="F1177" s="57" t="s">
        <v>13181</v>
      </c>
      <c r="G1177" s="57" t="s">
        <v>654</v>
      </c>
      <c r="H1177" s="57" t="s">
        <v>13180</v>
      </c>
    </row>
    <row r="1178" spans="1:8" ht="18.75" customHeight="1" thickBot="1">
      <c r="A1178" s="57" t="s">
        <v>16481</v>
      </c>
      <c r="B1178" s="57" t="s">
        <v>10</v>
      </c>
      <c r="C1178" s="57" t="s">
        <v>16480</v>
      </c>
      <c r="D1178" s="57" t="s">
        <v>14802</v>
      </c>
      <c r="E1178" s="57" t="s">
        <v>16479</v>
      </c>
      <c r="F1178" s="57" t="s">
        <v>13181</v>
      </c>
      <c r="G1178" s="57" t="s">
        <v>1108</v>
      </c>
      <c r="H1178" s="57" t="s">
        <v>13180</v>
      </c>
    </row>
    <row r="1179" spans="1:8" ht="18.75" customHeight="1" thickBot="1">
      <c r="A1179" s="57" t="s">
        <v>16478</v>
      </c>
      <c r="B1179" s="57" t="s">
        <v>10</v>
      </c>
      <c r="C1179" s="57" t="s">
        <v>16477</v>
      </c>
      <c r="D1179" s="57" t="s">
        <v>13451</v>
      </c>
      <c r="E1179" s="57" t="s">
        <v>16476</v>
      </c>
      <c r="F1179" s="57" t="s">
        <v>16475</v>
      </c>
      <c r="G1179" s="57" t="s">
        <v>370</v>
      </c>
      <c r="H1179" s="57" t="s">
        <v>16474</v>
      </c>
    </row>
    <row r="1180" spans="1:8" ht="18.75" customHeight="1" thickBot="1">
      <c r="A1180" s="57" t="s">
        <v>16473</v>
      </c>
      <c r="B1180" s="57" t="s">
        <v>10</v>
      </c>
      <c r="C1180" s="57" t="s">
        <v>16472</v>
      </c>
      <c r="D1180" s="57" t="s">
        <v>15069</v>
      </c>
      <c r="E1180" s="57" t="s">
        <v>5490</v>
      </c>
      <c r="F1180" s="57" t="s">
        <v>13292</v>
      </c>
      <c r="G1180" s="57" t="s">
        <v>3164</v>
      </c>
      <c r="H1180" s="57" t="s">
        <v>13291</v>
      </c>
    </row>
    <row r="1181" spans="1:8" ht="18.75" customHeight="1" thickBot="1">
      <c r="A1181" s="57" t="s">
        <v>16471</v>
      </c>
      <c r="B1181" s="57" t="s">
        <v>10</v>
      </c>
      <c r="C1181" s="57" t="s">
        <v>16470</v>
      </c>
      <c r="D1181" s="57" t="s">
        <v>15625</v>
      </c>
      <c r="E1181" s="57" t="s">
        <v>16469</v>
      </c>
      <c r="F1181" s="57" t="s">
        <v>16468</v>
      </c>
      <c r="G1181" s="57" t="s">
        <v>13215</v>
      </c>
      <c r="H1181" s="57" t="s">
        <v>13214</v>
      </c>
    </row>
    <row r="1182" spans="1:8" ht="18.75" customHeight="1" thickBot="1">
      <c r="A1182" s="57" t="s">
        <v>16467</v>
      </c>
      <c r="B1182" s="57" t="s">
        <v>10</v>
      </c>
      <c r="C1182" s="57" t="s">
        <v>16466</v>
      </c>
      <c r="D1182" s="57" t="s">
        <v>16465</v>
      </c>
      <c r="E1182" s="57" t="s">
        <v>16464</v>
      </c>
      <c r="F1182" s="57" t="s">
        <v>16463</v>
      </c>
      <c r="G1182" s="57" t="s">
        <v>13495</v>
      </c>
      <c r="H1182" s="57" t="s">
        <v>16462</v>
      </c>
    </row>
    <row r="1183" spans="1:8" ht="18.75" customHeight="1" thickBot="1">
      <c r="A1183" s="57" t="s">
        <v>4666</v>
      </c>
      <c r="B1183" s="57" t="s">
        <v>10</v>
      </c>
      <c r="C1183" s="57" t="s">
        <v>14986</v>
      </c>
      <c r="D1183" s="57" t="s">
        <v>13398</v>
      </c>
      <c r="E1183" s="57" t="s">
        <v>16461</v>
      </c>
      <c r="F1183" s="57" t="s">
        <v>13167</v>
      </c>
      <c r="G1183" s="57" t="s">
        <v>1216</v>
      </c>
      <c r="H1183" s="57" t="s">
        <v>13166</v>
      </c>
    </row>
    <row r="1184" spans="1:8" ht="18.75" customHeight="1" thickBot="1">
      <c r="A1184" s="57" t="s">
        <v>16460</v>
      </c>
      <c r="B1184" s="57" t="s">
        <v>10</v>
      </c>
      <c r="C1184" s="57" t="s">
        <v>15127</v>
      </c>
      <c r="D1184" s="57" t="s">
        <v>16459</v>
      </c>
      <c r="E1184" s="57" t="s">
        <v>16458</v>
      </c>
      <c r="F1184" s="57" t="s">
        <v>13181</v>
      </c>
      <c r="G1184" s="57" t="s">
        <v>1465</v>
      </c>
      <c r="H1184" s="57" t="s">
        <v>13180</v>
      </c>
    </row>
    <row r="1185" spans="1:8" ht="18.75" customHeight="1" thickBot="1">
      <c r="A1185" s="57" t="s">
        <v>336</v>
      </c>
      <c r="B1185" s="57" t="s">
        <v>10</v>
      </c>
      <c r="C1185" s="57" t="s">
        <v>16457</v>
      </c>
      <c r="D1185" s="57" t="s">
        <v>13502</v>
      </c>
      <c r="E1185" s="57" t="s">
        <v>16456</v>
      </c>
      <c r="F1185" s="57" t="s">
        <v>13221</v>
      </c>
      <c r="G1185" s="57" t="s">
        <v>334</v>
      </c>
      <c r="H1185" s="57" t="s">
        <v>13166</v>
      </c>
    </row>
    <row r="1186" spans="1:8" ht="18.75" customHeight="1" thickBot="1">
      <c r="A1186" s="57" t="s">
        <v>16455</v>
      </c>
      <c r="B1186" s="57" t="s">
        <v>10</v>
      </c>
      <c r="C1186" s="57" t="s">
        <v>13317</v>
      </c>
      <c r="D1186" s="57" t="s">
        <v>16454</v>
      </c>
      <c r="E1186" s="57" t="s">
        <v>16453</v>
      </c>
      <c r="F1186" s="57" t="s">
        <v>13181</v>
      </c>
      <c r="G1186" s="57" t="s">
        <v>2073</v>
      </c>
      <c r="H1186" s="57" t="s">
        <v>13180</v>
      </c>
    </row>
    <row r="1187" spans="1:8" ht="18.75" customHeight="1" thickBot="1">
      <c r="A1187" s="57" t="s">
        <v>2378</v>
      </c>
      <c r="B1187" s="57" t="s">
        <v>10</v>
      </c>
      <c r="C1187" s="57" t="s">
        <v>14234</v>
      </c>
      <c r="D1187" s="57" t="s">
        <v>14580</v>
      </c>
      <c r="E1187" s="57" t="s">
        <v>16452</v>
      </c>
      <c r="F1187" s="57" t="s">
        <v>6185</v>
      </c>
      <c r="G1187" s="57" t="s">
        <v>599</v>
      </c>
      <c r="H1187" s="57" t="s">
        <v>13186</v>
      </c>
    </row>
    <row r="1188" spans="1:8" ht="18.75" customHeight="1" thickBot="1">
      <c r="A1188" s="57" t="s">
        <v>4556</v>
      </c>
      <c r="B1188" s="57" t="s">
        <v>10</v>
      </c>
      <c r="C1188" s="57" t="s">
        <v>16451</v>
      </c>
      <c r="D1188" s="57" t="s">
        <v>16450</v>
      </c>
      <c r="E1188" s="57" t="s">
        <v>16449</v>
      </c>
      <c r="F1188" s="57" t="s">
        <v>13167</v>
      </c>
      <c r="G1188" s="57" t="s">
        <v>1678</v>
      </c>
      <c r="H1188" s="57" t="s">
        <v>13166</v>
      </c>
    </row>
    <row r="1189" spans="1:8" ht="18.75" customHeight="1" thickBot="1">
      <c r="A1189" s="57" t="s">
        <v>2260</v>
      </c>
      <c r="B1189" s="57" t="s">
        <v>10</v>
      </c>
      <c r="C1189" s="57" t="s">
        <v>16448</v>
      </c>
      <c r="D1189" s="57" t="s">
        <v>16447</v>
      </c>
      <c r="E1189" s="57" t="s">
        <v>16446</v>
      </c>
      <c r="F1189" s="57" t="s">
        <v>6185</v>
      </c>
      <c r="G1189" s="57" t="s">
        <v>2258</v>
      </c>
      <c r="H1189" s="57" t="s">
        <v>13186</v>
      </c>
    </row>
    <row r="1190" spans="1:8" ht="18.75" customHeight="1" thickBot="1">
      <c r="A1190" s="57" t="s">
        <v>2265</v>
      </c>
      <c r="B1190" s="57" t="s">
        <v>10</v>
      </c>
      <c r="C1190" s="57" t="s">
        <v>16445</v>
      </c>
      <c r="D1190" s="57" t="s">
        <v>13874</v>
      </c>
      <c r="E1190" s="57" t="s">
        <v>16444</v>
      </c>
      <c r="F1190" s="57" t="s">
        <v>13167</v>
      </c>
      <c r="G1190" s="57" t="s">
        <v>239</v>
      </c>
      <c r="H1190" s="57" t="s">
        <v>13166</v>
      </c>
    </row>
    <row r="1191" spans="1:8" ht="18.75" customHeight="1" thickBot="1">
      <c r="A1191" s="57" t="s">
        <v>16443</v>
      </c>
      <c r="B1191" s="57" t="s">
        <v>10</v>
      </c>
      <c r="C1191" s="57" t="s">
        <v>16442</v>
      </c>
      <c r="D1191" s="57" t="s">
        <v>13928</v>
      </c>
      <c r="E1191" s="57" t="s">
        <v>16441</v>
      </c>
      <c r="F1191" s="57" t="s">
        <v>16309</v>
      </c>
      <c r="G1191" s="57" t="s">
        <v>13215</v>
      </c>
      <c r="H1191" s="57" t="s">
        <v>13327</v>
      </c>
    </row>
    <row r="1192" spans="1:8" ht="18.75" customHeight="1" thickBot="1">
      <c r="A1192" s="57" t="s">
        <v>16440</v>
      </c>
      <c r="B1192" s="57" t="s">
        <v>10</v>
      </c>
      <c r="C1192" s="57" t="s">
        <v>16439</v>
      </c>
      <c r="D1192" s="57" t="s">
        <v>16438</v>
      </c>
      <c r="E1192" s="57" t="s">
        <v>16437</v>
      </c>
      <c r="F1192" s="57" t="s">
        <v>13485</v>
      </c>
      <c r="G1192" s="57" t="s">
        <v>1205</v>
      </c>
      <c r="H1192" s="57" t="s">
        <v>13484</v>
      </c>
    </row>
    <row r="1193" spans="1:8" ht="18.75" customHeight="1" thickBot="1">
      <c r="A1193" s="57" t="s">
        <v>16436</v>
      </c>
      <c r="B1193" s="57" t="s">
        <v>10</v>
      </c>
      <c r="C1193" s="57" t="s">
        <v>16435</v>
      </c>
      <c r="D1193" s="57" t="s">
        <v>16434</v>
      </c>
      <c r="E1193" s="57" t="s">
        <v>16433</v>
      </c>
      <c r="F1193" s="57" t="s">
        <v>6185</v>
      </c>
      <c r="G1193" s="57" t="s">
        <v>310</v>
      </c>
      <c r="H1193" s="57" t="s">
        <v>13186</v>
      </c>
    </row>
    <row r="1194" spans="1:8" ht="18.75" customHeight="1" thickBot="1">
      <c r="A1194" s="57" t="s">
        <v>16432</v>
      </c>
      <c r="B1194" s="57" t="s">
        <v>10</v>
      </c>
      <c r="C1194" s="57" t="s">
        <v>13910</v>
      </c>
      <c r="D1194" s="57" t="s">
        <v>14478</v>
      </c>
      <c r="E1194" s="57" t="s">
        <v>16431</v>
      </c>
      <c r="F1194" s="57" t="s">
        <v>13913</v>
      </c>
      <c r="G1194" s="57" t="s">
        <v>13646</v>
      </c>
      <c r="H1194" s="57" t="s">
        <v>13912</v>
      </c>
    </row>
    <row r="1195" spans="1:8" ht="18.75" customHeight="1" thickBot="1">
      <c r="A1195" s="57" t="s">
        <v>2505</v>
      </c>
      <c r="B1195" s="57" t="s">
        <v>10</v>
      </c>
      <c r="C1195" s="57" t="s">
        <v>16430</v>
      </c>
      <c r="D1195" s="57" t="s">
        <v>13616</v>
      </c>
      <c r="E1195" s="57" t="s">
        <v>16429</v>
      </c>
      <c r="F1195" s="57" t="s">
        <v>14028</v>
      </c>
      <c r="G1195" s="57" t="s">
        <v>16428</v>
      </c>
      <c r="H1195" s="57" t="s">
        <v>13291</v>
      </c>
    </row>
    <row r="1196" spans="1:8" ht="18.75" customHeight="1" thickBot="1">
      <c r="A1196" s="57" t="s">
        <v>274</v>
      </c>
      <c r="B1196" s="57" t="s">
        <v>10</v>
      </c>
      <c r="C1196" s="57" t="s">
        <v>16427</v>
      </c>
      <c r="D1196" s="57" t="s">
        <v>16035</v>
      </c>
      <c r="E1196" s="57" t="s">
        <v>16426</v>
      </c>
      <c r="F1196" s="57" t="s">
        <v>14669</v>
      </c>
      <c r="G1196" s="57" t="s">
        <v>1205</v>
      </c>
      <c r="H1196" s="57" t="s">
        <v>13186</v>
      </c>
    </row>
    <row r="1197" spans="1:8" ht="18.75" customHeight="1" thickBot="1">
      <c r="A1197" s="57" t="s">
        <v>16425</v>
      </c>
      <c r="B1197" s="57" t="s">
        <v>10</v>
      </c>
      <c r="C1197" s="57" t="s">
        <v>16424</v>
      </c>
      <c r="D1197" s="57" t="s">
        <v>14802</v>
      </c>
      <c r="E1197" s="57" t="s">
        <v>16423</v>
      </c>
      <c r="F1197" s="57" t="s">
        <v>13201</v>
      </c>
      <c r="G1197" s="57" t="s">
        <v>1608</v>
      </c>
      <c r="H1197" s="57" t="s">
        <v>13200</v>
      </c>
    </row>
    <row r="1198" spans="1:8" ht="18.75" customHeight="1" thickBot="1">
      <c r="A1198" s="57" t="s">
        <v>16422</v>
      </c>
      <c r="B1198" s="57" t="s">
        <v>10</v>
      </c>
      <c r="C1198" s="57" t="s">
        <v>16421</v>
      </c>
      <c r="D1198" s="57" t="s">
        <v>13506</v>
      </c>
      <c r="E1198" s="57" t="s">
        <v>16420</v>
      </c>
      <c r="F1198" s="57" t="s">
        <v>16419</v>
      </c>
      <c r="G1198" s="57" t="s">
        <v>13646</v>
      </c>
      <c r="H1198" s="57" t="s">
        <v>16418</v>
      </c>
    </row>
    <row r="1199" spans="1:8" ht="18.75" customHeight="1" thickBot="1">
      <c r="A1199" s="57" t="s">
        <v>656</v>
      </c>
      <c r="B1199" s="57" t="s">
        <v>10</v>
      </c>
      <c r="C1199" s="57" t="s">
        <v>16417</v>
      </c>
      <c r="D1199" s="57" t="s">
        <v>13616</v>
      </c>
      <c r="E1199" s="57" t="s">
        <v>16416</v>
      </c>
      <c r="F1199" s="57" t="s">
        <v>13167</v>
      </c>
      <c r="G1199" s="57" t="s">
        <v>654</v>
      </c>
      <c r="H1199" s="57" t="s">
        <v>13166</v>
      </c>
    </row>
    <row r="1200" spans="1:8" ht="18.75" customHeight="1" thickBot="1">
      <c r="A1200" s="57" t="s">
        <v>2951</v>
      </c>
      <c r="B1200" s="57" t="s">
        <v>10</v>
      </c>
      <c r="C1200" s="57" t="s">
        <v>16415</v>
      </c>
      <c r="D1200" s="57" t="s">
        <v>16414</v>
      </c>
      <c r="E1200" s="57" t="s">
        <v>5838</v>
      </c>
      <c r="F1200" s="57" t="s">
        <v>13292</v>
      </c>
      <c r="G1200" s="57" t="s">
        <v>388</v>
      </c>
      <c r="H1200" s="57" t="s">
        <v>13291</v>
      </c>
    </row>
    <row r="1201" spans="1:8" ht="18.75" customHeight="1" thickBot="1">
      <c r="A1201" s="57" t="s">
        <v>2861</v>
      </c>
      <c r="B1201" s="57" t="s">
        <v>10</v>
      </c>
      <c r="C1201" s="57" t="s">
        <v>13466</v>
      </c>
      <c r="D1201" s="57" t="s">
        <v>13239</v>
      </c>
      <c r="E1201" s="57" t="s">
        <v>16413</v>
      </c>
      <c r="F1201" s="57" t="s">
        <v>13167</v>
      </c>
      <c r="G1201" s="57" t="s">
        <v>2839</v>
      </c>
      <c r="H1201" s="57" t="s">
        <v>13166</v>
      </c>
    </row>
    <row r="1202" spans="1:8" ht="18.75" customHeight="1" thickBot="1">
      <c r="A1202" s="57" t="s">
        <v>16412</v>
      </c>
      <c r="B1202" s="57" t="s">
        <v>10</v>
      </c>
      <c r="C1202" s="57" t="s">
        <v>16411</v>
      </c>
      <c r="D1202" s="57" t="s">
        <v>16410</v>
      </c>
      <c r="E1202" s="57" t="s">
        <v>16409</v>
      </c>
      <c r="F1202" s="57" t="s">
        <v>13181</v>
      </c>
      <c r="G1202" s="57" t="s">
        <v>991</v>
      </c>
      <c r="H1202" s="57" t="s">
        <v>13180</v>
      </c>
    </row>
    <row r="1203" spans="1:8" ht="18.75" customHeight="1" thickBot="1">
      <c r="A1203" s="57" t="s">
        <v>2880</v>
      </c>
      <c r="B1203" s="57" t="s">
        <v>10</v>
      </c>
      <c r="C1203" s="57" t="s">
        <v>16408</v>
      </c>
      <c r="D1203" s="57" t="s">
        <v>16407</v>
      </c>
      <c r="E1203" s="57" t="s">
        <v>16406</v>
      </c>
      <c r="F1203" s="57" t="s">
        <v>13167</v>
      </c>
      <c r="G1203" s="57" t="s">
        <v>2204</v>
      </c>
      <c r="H1203" s="57" t="s">
        <v>13166</v>
      </c>
    </row>
    <row r="1204" spans="1:8" ht="18.75" customHeight="1" thickBot="1">
      <c r="A1204" s="57" t="s">
        <v>4015</v>
      </c>
      <c r="B1204" s="57" t="s">
        <v>10</v>
      </c>
      <c r="C1204" s="57" t="s">
        <v>16405</v>
      </c>
      <c r="D1204" s="57" t="s">
        <v>13408</v>
      </c>
      <c r="E1204" s="57" t="s">
        <v>16404</v>
      </c>
      <c r="F1204" s="57" t="s">
        <v>13221</v>
      </c>
      <c r="G1204" s="57" t="s">
        <v>94</v>
      </c>
      <c r="H1204" s="57" t="s">
        <v>13166</v>
      </c>
    </row>
    <row r="1205" spans="1:8" ht="18.75" customHeight="1" thickBot="1">
      <c r="A1205" s="57" t="s">
        <v>2243</v>
      </c>
      <c r="B1205" s="57" t="s">
        <v>10</v>
      </c>
      <c r="C1205" s="57" t="s">
        <v>16403</v>
      </c>
      <c r="D1205" s="57" t="s">
        <v>13239</v>
      </c>
      <c r="E1205" s="57" t="s">
        <v>5953</v>
      </c>
      <c r="F1205" s="57" t="s">
        <v>13292</v>
      </c>
      <c r="G1205" s="57" t="s">
        <v>94</v>
      </c>
      <c r="H1205" s="57" t="s">
        <v>13291</v>
      </c>
    </row>
    <row r="1206" spans="1:8" ht="18.75" customHeight="1" thickBot="1">
      <c r="A1206" s="57" t="s">
        <v>3489</v>
      </c>
      <c r="B1206" s="57" t="s">
        <v>10</v>
      </c>
      <c r="C1206" s="57" t="s">
        <v>16402</v>
      </c>
      <c r="D1206" s="57" t="s">
        <v>13223</v>
      </c>
      <c r="E1206" s="57" t="s">
        <v>16401</v>
      </c>
      <c r="F1206" s="57" t="s">
        <v>13221</v>
      </c>
      <c r="G1206" s="57" t="s">
        <v>94</v>
      </c>
      <c r="H1206" s="57" t="s">
        <v>13166</v>
      </c>
    </row>
    <row r="1207" spans="1:8" ht="18.75" customHeight="1" thickBot="1">
      <c r="A1207" s="57" t="s">
        <v>2282</v>
      </c>
      <c r="B1207" s="57" t="s">
        <v>10</v>
      </c>
      <c r="C1207" s="57" t="s">
        <v>16400</v>
      </c>
      <c r="D1207" s="57" t="s">
        <v>13633</v>
      </c>
      <c r="E1207" s="57" t="s">
        <v>16399</v>
      </c>
      <c r="F1207" s="57" t="s">
        <v>13221</v>
      </c>
      <c r="G1207" s="57" t="s">
        <v>94</v>
      </c>
      <c r="H1207" s="57" t="s">
        <v>13166</v>
      </c>
    </row>
    <row r="1208" spans="1:8" ht="18.75" customHeight="1" thickBot="1">
      <c r="A1208" s="57" t="s">
        <v>16398</v>
      </c>
      <c r="B1208" s="57" t="s">
        <v>10</v>
      </c>
      <c r="C1208" s="57" t="s">
        <v>13317</v>
      </c>
      <c r="D1208" s="57" t="s">
        <v>5276</v>
      </c>
      <c r="E1208" s="57" t="s">
        <v>16397</v>
      </c>
      <c r="F1208" s="57" t="s">
        <v>13167</v>
      </c>
      <c r="G1208" s="57" t="s">
        <v>94</v>
      </c>
      <c r="H1208" s="57" t="s">
        <v>13166</v>
      </c>
    </row>
    <row r="1209" spans="1:8" ht="18.75" customHeight="1" thickBot="1">
      <c r="A1209" s="57" t="s">
        <v>4079</v>
      </c>
      <c r="B1209" s="57" t="s">
        <v>10</v>
      </c>
      <c r="C1209" s="57" t="s">
        <v>14135</v>
      </c>
      <c r="D1209" s="57" t="s">
        <v>13298</v>
      </c>
      <c r="E1209" s="57" t="s">
        <v>16396</v>
      </c>
      <c r="F1209" s="57" t="s">
        <v>13221</v>
      </c>
      <c r="G1209" s="57" t="s">
        <v>94</v>
      </c>
      <c r="H1209" s="57" t="s">
        <v>13166</v>
      </c>
    </row>
    <row r="1210" spans="1:8" ht="18.75" customHeight="1" thickBot="1">
      <c r="A1210" s="57" t="s">
        <v>16395</v>
      </c>
      <c r="B1210" s="57" t="s">
        <v>10</v>
      </c>
      <c r="C1210" s="57" t="s">
        <v>14037</v>
      </c>
      <c r="D1210" s="57" t="s">
        <v>16394</v>
      </c>
      <c r="E1210" s="57" t="s">
        <v>16393</v>
      </c>
      <c r="F1210" s="57" t="s">
        <v>14197</v>
      </c>
      <c r="G1210" s="57" t="s">
        <v>94</v>
      </c>
      <c r="H1210" s="57" t="s">
        <v>13186</v>
      </c>
    </row>
    <row r="1211" spans="1:8" ht="18.75" customHeight="1" thickBot="1">
      <c r="A1211" s="57" t="s">
        <v>1200</v>
      </c>
      <c r="B1211" s="57" t="s">
        <v>10</v>
      </c>
      <c r="C1211" s="57" t="s">
        <v>16392</v>
      </c>
      <c r="D1211" s="57" t="s">
        <v>13298</v>
      </c>
      <c r="E1211" s="57" t="s">
        <v>16391</v>
      </c>
      <c r="F1211" s="57" t="s">
        <v>15260</v>
      </c>
      <c r="G1211" s="57" t="s">
        <v>626</v>
      </c>
      <c r="H1211" s="57" t="s">
        <v>13186</v>
      </c>
    </row>
    <row r="1212" spans="1:8" ht="18.75" customHeight="1" thickBot="1">
      <c r="A1212" s="57" t="s">
        <v>3044</v>
      </c>
      <c r="B1212" s="57" t="s">
        <v>10</v>
      </c>
      <c r="C1212" s="57" t="s">
        <v>16390</v>
      </c>
      <c r="D1212" s="57" t="s">
        <v>13239</v>
      </c>
      <c r="E1212" s="57" t="s">
        <v>16389</v>
      </c>
      <c r="F1212" s="57" t="s">
        <v>15260</v>
      </c>
      <c r="G1212" s="57" t="s">
        <v>94</v>
      </c>
      <c r="H1212" s="57" t="s">
        <v>13186</v>
      </c>
    </row>
    <row r="1213" spans="1:8" ht="18.75" customHeight="1" thickBot="1">
      <c r="A1213" s="57" t="s">
        <v>16388</v>
      </c>
      <c r="B1213" s="57" t="s">
        <v>10</v>
      </c>
      <c r="C1213" s="57" t="s">
        <v>16387</v>
      </c>
      <c r="D1213" s="57" t="s">
        <v>13345</v>
      </c>
      <c r="E1213" s="57" t="s">
        <v>16386</v>
      </c>
      <c r="F1213" s="57" t="s">
        <v>13463</v>
      </c>
      <c r="G1213" s="57" t="s">
        <v>13495</v>
      </c>
      <c r="H1213" s="57" t="s">
        <v>13462</v>
      </c>
    </row>
    <row r="1214" spans="1:8" ht="18.75" customHeight="1" thickBot="1">
      <c r="A1214" s="57" t="s">
        <v>16385</v>
      </c>
      <c r="B1214" s="57" t="s">
        <v>10</v>
      </c>
      <c r="C1214" s="57" t="s">
        <v>13998</v>
      </c>
      <c r="D1214" s="57" t="s">
        <v>16384</v>
      </c>
      <c r="E1214" s="57" t="s">
        <v>5441</v>
      </c>
      <c r="F1214" s="57" t="s">
        <v>13292</v>
      </c>
      <c r="G1214" s="57" t="s">
        <v>239</v>
      </c>
      <c r="H1214" s="57" t="s">
        <v>13291</v>
      </c>
    </row>
    <row r="1215" spans="1:8" ht="18.75" customHeight="1" thickBot="1">
      <c r="A1215" s="57" t="s">
        <v>16383</v>
      </c>
      <c r="B1215" s="57" t="s">
        <v>10</v>
      </c>
      <c r="C1215" s="57" t="s">
        <v>16382</v>
      </c>
      <c r="D1215" s="57" t="s">
        <v>14120</v>
      </c>
      <c r="E1215" s="57" t="s">
        <v>16381</v>
      </c>
      <c r="F1215" s="57" t="s">
        <v>13201</v>
      </c>
      <c r="G1215" s="57" t="s">
        <v>370</v>
      </c>
      <c r="H1215" s="57" t="s">
        <v>13200</v>
      </c>
    </row>
    <row r="1216" spans="1:8" ht="18.75" customHeight="1" thickBot="1">
      <c r="A1216" s="57" t="s">
        <v>2059</v>
      </c>
      <c r="B1216" s="57" t="s">
        <v>10</v>
      </c>
      <c r="C1216" s="57" t="s">
        <v>16380</v>
      </c>
      <c r="D1216" s="57" t="s">
        <v>16379</v>
      </c>
      <c r="E1216" s="57" t="s">
        <v>16378</v>
      </c>
      <c r="F1216" s="57" t="s">
        <v>6185</v>
      </c>
      <c r="G1216" s="57" t="s">
        <v>1402</v>
      </c>
      <c r="H1216" s="57" t="s">
        <v>13186</v>
      </c>
    </row>
    <row r="1217" spans="1:8" ht="18.75" customHeight="1" thickBot="1">
      <c r="A1217" s="57" t="s">
        <v>414</v>
      </c>
      <c r="B1217" s="57" t="s">
        <v>10</v>
      </c>
      <c r="C1217" s="57" t="s">
        <v>5546</v>
      </c>
      <c r="D1217" s="57" t="s">
        <v>13754</v>
      </c>
      <c r="E1217" s="57" t="s">
        <v>16377</v>
      </c>
      <c r="F1217" s="57" t="s">
        <v>6185</v>
      </c>
      <c r="G1217" s="57" t="s">
        <v>412</v>
      </c>
      <c r="H1217" s="57" t="s">
        <v>13186</v>
      </c>
    </row>
    <row r="1218" spans="1:8" ht="18.75" customHeight="1" thickBot="1">
      <c r="A1218" s="57" t="s">
        <v>16376</v>
      </c>
      <c r="B1218" s="57" t="s">
        <v>10</v>
      </c>
      <c r="C1218" s="57" t="s">
        <v>16374</v>
      </c>
      <c r="D1218" s="57" t="s">
        <v>14635</v>
      </c>
      <c r="E1218" s="57" t="s">
        <v>16375</v>
      </c>
      <c r="F1218" s="57" t="s">
        <v>14373</v>
      </c>
      <c r="G1218" s="57" t="s">
        <v>1402</v>
      </c>
      <c r="H1218" s="57" t="s">
        <v>14372</v>
      </c>
    </row>
    <row r="1219" spans="1:8" ht="18.75" customHeight="1" thickBot="1">
      <c r="A1219" s="57" t="s">
        <v>1404</v>
      </c>
      <c r="B1219" s="57" t="s">
        <v>10</v>
      </c>
      <c r="C1219" s="57" t="s">
        <v>16374</v>
      </c>
      <c r="D1219" s="57" t="s">
        <v>16373</v>
      </c>
      <c r="E1219" s="57" t="s">
        <v>6129</v>
      </c>
      <c r="F1219" s="57" t="s">
        <v>6553</v>
      </c>
      <c r="G1219" s="57" t="s">
        <v>1402</v>
      </c>
      <c r="H1219" s="57" t="s">
        <v>13186</v>
      </c>
    </row>
    <row r="1220" spans="1:8" ht="18.75" customHeight="1" thickBot="1">
      <c r="A1220" s="57" t="s">
        <v>4763</v>
      </c>
      <c r="B1220" s="57" t="s">
        <v>10</v>
      </c>
      <c r="C1220" s="57" t="s">
        <v>16372</v>
      </c>
      <c r="D1220" s="57" t="s">
        <v>16371</v>
      </c>
      <c r="E1220" s="57" t="s">
        <v>16370</v>
      </c>
      <c r="F1220" s="57" t="s">
        <v>6185</v>
      </c>
      <c r="G1220" s="57" t="s">
        <v>1402</v>
      </c>
      <c r="H1220" s="57" t="s">
        <v>13186</v>
      </c>
    </row>
    <row r="1221" spans="1:8" ht="18.75" customHeight="1" thickBot="1">
      <c r="A1221" s="57" t="s">
        <v>4777</v>
      </c>
      <c r="B1221" s="57" t="s">
        <v>10</v>
      </c>
      <c r="C1221" s="57" t="s">
        <v>16369</v>
      </c>
      <c r="D1221" s="57" t="s">
        <v>16368</v>
      </c>
      <c r="E1221" s="57" t="s">
        <v>16367</v>
      </c>
      <c r="F1221" s="57" t="s">
        <v>13167</v>
      </c>
      <c r="G1221" s="57" t="s">
        <v>1402</v>
      </c>
      <c r="H1221" s="57" t="s">
        <v>13166</v>
      </c>
    </row>
    <row r="1222" spans="1:8" ht="18.75" customHeight="1" thickBot="1">
      <c r="A1222" s="57" t="s">
        <v>16366</v>
      </c>
      <c r="B1222" s="57" t="s">
        <v>10</v>
      </c>
      <c r="C1222" s="57" t="s">
        <v>13677</v>
      </c>
      <c r="D1222" s="57" t="s">
        <v>16365</v>
      </c>
      <c r="E1222" s="57" t="s">
        <v>16364</v>
      </c>
      <c r="F1222" s="57" t="s">
        <v>13201</v>
      </c>
      <c r="G1222" s="57" t="s">
        <v>1678</v>
      </c>
      <c r="H1222" s="57" t="s">
        <v>13200</v>
      </c>
    </row>
    <row r="1223" spans="1:8" ht="18.75" customHeight="1" thickBot="1">
      <c r="A1223" s="57" t="s">
        <v>551</v>
      </c>
      <c r="B1223" s="57" t="s">
        <v>10</v>
      </c>
      <c r="C1223" s="57" t="s">
        <v>16363</v>
      </c>
      <c r="D1223" s="57" t="s">
        <v>13830</v>
      </c>
      <c r="E1223" s="57" t="s">
        <v>16362</v>
      </c>
      <c r="F1223" s="57" t="s">
        <v>14761</v>
      </c>
      <c r="G1223" s="57" t="s">
        <v>549</v>
      </c>
      <c r="H1223" s="57" t="s">
        <v>13166</v>
      </c>
    </row>
    <row r="1224" spans="1:8" ht="18.75" customHeight="1" thickBot="1">
      <c r="A1224" s="57" t="s">
        <v>16361</v>
      </c>
      <c r="B1224" s="57" t="s">
        <v>10</v>
      </c>
      <c r="C1224" s="57" t="s">
        <v>16360</v>
      </c>
      <c r="D1224" s="57" t="s">
        <v>13725</v>
      </c>
      <c r="E1224" s="57" t="s">
        <v>16359</v>
      </c>
      <c r="F1224" s="57" t="s">
        <v>13201</v>
      </c>
      <c r="G1224" s="57" t="s">
        <v>1678</v>
      </c>
      <c r="H1224" s="57" t="s">
        <v>13200</v>
      </c>
    </row>
    <row r="1225" spans="1:8" ht="18.75" customHeight="1" thickBot="1">
      <c r="A1225" s="57" t="s">
        <v>2725</v>
      </c>
      <c r="B1225" s="57" t="s">
        <v>10</v>
      </c>
      <c r="C1225" s="57" t="s">
        <v>14523</v>
      </c>
      <c r="D1225" s="57" t="s">
        <v>16358</v>
      </c>
      <c r="E1225" s="57" t="s">
        <v>16357</v>
      </c>
      <c r="F1225" s="57" t="s">
        <v>13167</v>
      </c>
      <c r="G1225" s="57" t="s">
        <v>114</v>
      </c>
      <c r="H1225" s="57" t="s">
        <v>13166</v>
      </c>
    </row>
    <row r="1226" spans="1:8" ht="18.75" customHeight="1" thickBot="1">
      <c r="A1226" s="57" t="s">
        <v>16356</v>
      </c>
      <c r="B1226" s="57" t="s">
        <v>10</v>
      </c>
      <c r="C1226" s="57" t="s">
        <v>16355</v>
      </c>
      <c r="D1226" s="57" t="s">
        <v>16354</v>
      </c>
      <c r="E1226" s="57" t="s">
        <v>16353</v>
      </c>
      <c r="F1226" s="57" t="s">
        <v>13201</v>
      </c>
      <c r="G1226" s="57" t="s">
        <v>1678</v>
      </c>
      <c r="H1226" s="57" t="s">
        <v>13200</v>
      </c>
    </row>
    <row r="1227" spans="1:8" ht="18.75" customHeight="1" thickBot="1">
      <c r="A1227" s="57" t="s">
        <v>2941</v>
      </c>
      <c r="B1227" s="57" t="s">
        <v>10</v>
      </c>
      <c r="C1227" s="57" t="s">
        <v>14823</v>
      </c>
      <c r="D1227" s="57" t="s">
        <v>13693</v>
      </c>
      <c r="E1227" s="57" t="s">
        <v>16352</v>
      </c>
      <c r="F1227" s="57" t="s">
        <v>15542</v>
      </c>
      <c r="G1227" s="57" t="s">
        <v>16351</v>
      </c>
      <c r="H1227" s="57" t="s">
        <v>15541</v>
      </c>
    </row>
    <row r="1228" spans="1:8" ht="18.75" customHeight="1" thickBot="1">
      <c r="A1228" s="57" t="s">
        <v>3851</v>
      </c>
      <c r="B1228" s="57" t="s">
        <v>10</v>
      </c>
      <c r="C1228" s="57" t="s">
        <v>16350</v>
      </c>
      <c r="D1228" s="57" t="s">
        <v>16349</v>
      </c>
      <c r="E1228" s="57" t="s">
        <v>16348</v>
      </c>
      <c r="F1228" s="57" t="s">
        <v>6185</v>
      </c>
      <c r="G1228" s="57" t="s">
        <v>219</v>
      </c>
      <c r="H1228" s="57" t="s">
        <v>13186</v>
      </c>
    </row>
    <row r="1229" spans="1:8" ht="18.75" customHeight="1" thickBot="1">
      <c r="A1229" s="57" t="s">
        <v>3328</v>
      </c>
      <c r="B1229" s="57" t="s">
        <v>10</v>
      </c>
      <c r="C1229" s="57" t="s">
        <v>16347</v>
      </c>
      <c r="D1229" s="57" t="s">
        <v>16346</v>
      </c>
      <c r="E1229" s="57" t="s">
        <v>16345</v>
      </c>
      <c r="F1229" s="57" t="s">
        <v>13167</v>
      </c>
      <c r="G1229" s="57" t="s">
        <v>125</v>
      </c>
      <c r="H1229" s="57" t="s">
        <v>13166</v>
      </c>
    </row>
    <row r="1230" spans="1:8" ht="18.75" customHeight="1" thickBot="1">
      <c r="A1230" s="57" t="s">
        <v>4758</v>
      </c>
      <c r="B1230" s="57" t="s">
        <v>10</v>
      </c>
      <c r="C1230" s="57" t="s">
        <v>14148</v>
      </c>
      <c r="D1230" s="57" t="s">
        <v>13329</v>
      </c>
      <c r="E1230" s="57" t="s">
        <v>16344</v>
      </c>
      <c r="F1230" s="57" t="s">
        <v>13167</v>
      </c>
      <c r="G1230" s="57" t="s">
        <v>138</v>
      </c>
      <c r="H1230" s="57" t="s">
        <v>13166</v>
      </c>
    </row>
    <row r="1231" spans="1:8" ht="18.75" customHeight="1" thickBot="1">
      <c r="A1231" s="57" t="s">
        <v>3499</v>
      </c>
      <c r="B1231" s="57" t="s">
        <v>10</v>
      </c>
      <c r="C1231" s="57" t="s">
        <v>16343</v>
      </c>
      <c r="D1231" s="57" t="s">
        <v>16342</v>
      </c>
      <c r="E1231" s="57" t="s">
        <v>16341</v>
      </c>
      <c r="F1231" s="57" t="s">
        <v>14197</v>
      </c>
      <c r="G1231" s="57" t="s">
        <v>632</v>
      </c>
      <c r="H1231" s="57" t="s">
        <v>13186</v>
      </c>
    </row>
    <row r="1232" spans="1:8" ht="18.75" customHeight="1" thickBot="1">
      <c r="A1232" s="57" t="s">
        <v>16340</v>
      </c>
      <c r="B1232" s="57" t="s">
        <v>10</v>
      </c>
      <c r="C1232" s="57" t="s">
        <v>16339</v>
      </c>
      <c r="D1232" s="57" t="s">
        <v>13894</v>
      </c>
      <c r="E1232" s="57" t="s">
        <v>16338</v>
      </c>
      <c r="F1232" s="57" t="s">
        <v>13523</v>
      </c>
      <c r="G1232" s="57" t="s">
        <v>13495</v>
      </c>
      <c r="H1232" s="57" t="s">
        <v>13522</v>
      </c>
    </row>
    <row r="1233" spans="1:8" ht="18.75" customHeight="1" thickBot="1">
      <c r="A1233" s="57" t="s">
        <v>16337</v>
      </c>
      <c r="B1233" s="57" t="s">
        <v>10</v>
      </c>
      <c r="C1233" s="57" t="s">
        <v>13723</v>
      </c>
      <c r="D1233" s="57" t="s">
        <v>15654</v>
      </c>
      <c r="E1233" s="57" t="s">
        <v>16336</v>
      </c>
      <c r="F1233" s="57" t="s">
        <v>13181</v>
      </c>
      <c r="G1233" s="57" t="s">
        <v>2171</v>
      </c>
      <c r="H1233" s="57" t="s">
        <v>13180</v>
      </c>
    </row>
    <row r="1234" spans="1:8" ht="18.75" customHeight="1" thickBot="1">
      <c r="A1234" s="57" t="s">
        <v>16335</v>
      </c>
      <c r="B1234" s="57" t="s">
        <v>10</v>
      </c>
      <c r="C1234" s="57" t="s">
        <v>16334</v>
      </c>
      <c r="D1234" s="57" t="s">
        <v>15439</v>
      </c>
      <c r="E1234" s="57" t="s">
        <v>16333</v>
      </c>
      <c r="F1234" s="57" t="s">
        <v>13181</v>
      </c>
      <c r="G1234" s="57" t="s">
        <v>292</v>
      </c>
      <c r="H1234" s="57" t="s">
        <v>13180</v>
      </c>
    </row>
    <row r="1235" spans="1:8" ht="18.75" customHeight="1" thickBot="1">
      <c r="A1235" s="57" t="s">
        <v>16332</v>
      </c>
      <c r="B1235" s="57" t="s">
        <v>10</v>
      </c>
      <c r="C1235" s="57" t="s">
        <v>16331</v>
      </c>
      <c r="D1235" s="57" t="s">
        <v>13830</v>
      </c>
      <c r="E1235" s="57" t="s">
        <v>16330</v>
      </c>
      <c r="F1235" s="57" t="s">
        <v>13523</v>
      </c>
      <c r="G1235" s="57" t="s">
        <v>13646</v>
      </c>
      <c r="H1235" s="57" t="s">
        <v>13522</v>
      </c>
    </row>
    <row r="1236" spans="1:8" ht="18.75" customHeight="1" thickBot="1">
      <c r="A1236" s="57" t="s">
        <v>16329</v>
      </c>
      <c r="B1236" s="57" t="s">
        <v>10</v>
      </c>
      <c r="C1236" s="57" t="s">
        <v>16328</v>
      </c>
      <c r="D1236" s="57" t="s">
        <v>16327</v>
      </c>
      <c r="E1236" s="57" t="s">
        <v>16326</v>
      </c>
      <c r="F1236" s="57" t="s">
        <v>13201</v>
      </c>
      <c r="G1236" s="57" t="s">
        <v>1678</v>
      </c>
      <c r="H1236" s="57" t="s">
        <v>13200</v>
      </c>
    </row>
    <row r="1237" spans="1:8" ht="18.75" customHeight="1" thickBot="1">
      <c r="A1237" s="57" t="s">
        <v>420</v>
      </c>
      <c r="B1237" s="57" t="s">
        <v>10</v>
      </c>
      <c r="C1237" s="57" t="s">
        <v>16325</v>
      </c>
      <c r="D1237" s="57" t="s">
        <v>13169</v>
      </c>
      <c r="E1237" s="57" t="s">
        <v>16324</v>
      </c>
      <c r="F1237" s="57" t="s">
        <v>13167</v>
      </c>
      <c r="G1237" s="57" t="s">
        <v>418</v>
      </c>
      <c r="H1237" s="57" t="s">
        <v>13166</v>
      </c>
    </row>
    <row r="1238" spans="1:8" ht="18.75" customHeight="1" thickBot="1">
      <c r="A1238" s="57" t="s">
        <v>2237</v>
      </c>
      <c r="B1238" s="57" t="s">
        <v>10</v>
      </c>
      <c r="C1238" s="57" t="s">
        <v>14858</v>
      </c>
      <c r="D1238" s="57" t="s">
        <v>13239</v>
      </c>
      <c r="E1238" s="57" t="s">
        <v>16323</v>
      </c>
      <c r="F1238" s="57" t="s">
        <v>13167</v>
      </c>
      <c r="G1238" s="57" t="s">
        <v>418</v>
      </c>
      <c r="H1238" s="57" t="s">
        <v>13166</v>
      </c>
    </row>
    <row r="1239" spans="1:8" ht="18.75" customHeight="1" thickBot="1">
      <c r="A1239" s="57" t="s">
        <v>16322</v>
      </c>
      <c r="B1239" s="57" t="s">
        <v>10</v>
      </c>
      <c r="C1239" s="57" t="s">
        <v>16321</v>
      </c>
      <c r="D1239" s="57" t="s">
        <v>16320</v>
      </c>
      <c r="E1239" s="57" t="s">
        <v>16319</v>
      </c>
      <c r="F1239" s="57" t="s">
        <v>13201</v>
      </c>
      <c r="G1239" s="57" t="s">
        <v>370</v>
      </c>
      <c r="H1239" s="57" t="s">
        <v>13200</v>
      </c>
    </row>
    <row r="1240" spans="1:8" ht="18.75" customHeight="1" thickBot="1">
      <c r="A1240" s="57" t="s">
        <v>2715</v>
      </c>
      <c r="B1240" s="57" t="s">
        <v>10</v>
      </c>
      <c r="C1240" s="57" t="s">
        <v>16318</v>
      </c>
      <c r="D1240" s="57" t="s">
        <v>16317</v>
      </c>
      <c r="E1240" s="57" t="s">
        <v>16316</v>
      </c>
      <c r="F1240" s="57" t="s">
        <v>6185</v>
      </c>
      <c r="G1240" s="57" t="s">
        <v>418</v>
      </c>
      <c r="H1240" s="57" t="s">
        <v>13186</v>
      </c>
    </row>
    <row r="1241" spans="1:8" ht="18.75" customHeight="1" thickBot="1">
      <c r="A1241" s="57" t="s">
        <v>16315</v>
      </c>
      <c r="B1241" s="57" t="s">
        <v>10</v>
      </c>
      <c r="C1241" s="57" t="s">
        <v>16314</v>
      </c>
      <c r="D1241" s="57" t="s">
        <v>16313</v>
      </c>
      <c r="E1241" s="57" t="s">
        <v>16312</v>
      </c>
      <c r="F1241" s="57" t="s">
        <v>6185</v>
      </c>
      <c r="G1241" s="57" t="s">
        <v>418</v>
      </c>
      <c r="H1241" s="57" t="s">
        <v>13186</v>
      </c>
    </row>
    <row r="1242" spans="1:8" ht="18.75" customHeight="1" thickBot="1">
      <c r="A1242" s="57" t="s">
        <v>16311</v>
      </c>
      <c r="B1242" s="57" t="s">
        <v>10</v>
      </c>
      <c r="C1242" s="57" t="s">
        <v>13617</v>
      </c>
      <c r="D1242" s="57" t="s">
        <v>13506</v>
      </c>
      <c r="E1242" s="57" t="s">
        <v>16310</v>
      </c>
      <c r="F1242" s="57" t="s">
        <v>16309</v>
      </c>
      <c r="G1242" s="57" t="s">
        <v>13215</v>
      </c>
      <c r="H1242" s="57" t="s">
        <v>13327</v>
      </c>
    </row>
    <row r="1243" spans="1:8" ht="18.75" customHeight="1" thickBot="1">
      <c r="A1243" s="57" t="s">
        <v>3968</v>
      </c>
      <c r="B1243" s="57" t="s">
        <v>10</v>
      </c>
      <c r="C1243" s="57" t="s">
        <v>13650</v>
      </c>
      <c r="D1243" s="57" t="s">
        <v>13542</v>
      </c>
      <c r="E1243" s="57" t="s">
        <v>16308</v>
      </c>
      <c r="F1243" s="57" t="s">
        <v>14028</v>
      </c>
      <c r="G1243" s="57" t="s">
        <v>13691</v>
      </c>
      <c r="H1243" s="57" t="s">
        <v>13291</v>
      </c>
    </row>
    <row r="1244" spans="1:8" ht="18.75" customHeight="1" thickBot="1">
      <c r="A1244" s="57" t="s">
        <v>2211</v>
      </c>
      <c r="B1244" s="57" t="s">
        <v>10</v>
      </c>
      <c r="C1244" s="57" t="s">
        <v>15094</v>
      </c>
      <c r="D1244" s="57" t="s">
        <v>14688</v>
      </c>
      <c r="E1244" s="57" t="s">
        <v>6142</v>
      </c>
      <c r="F1244" s="57" t="s">
        <v>6553</v>
      </c>
      <c r="G1244" s="57" t="s">
        <v>731</v>
      </c>
      <c r="H1244" s="57" t="s">
        <v>13186</v>
      </c>
    </row>
    <row r="1245" spans="1:8" ht="18.75" customHeight="1" thickBot="1">
      <c r="A1245" s="57" t="s">
        <v>16307</v>
      </c>
      <c r="B1245" s="57" t="s">
        <v>10</v>
      </c>
      <c r="C1245" s="57" t="s">
        <v>16306</v>
      </c>
      <c r="D1245" s="57" t="s">
        <v>13390</v>
      </c>
      <c r="E1245" s="57" t="s">
        <v>16305</v>
      </c>
      <c r="F1245" s="57" t="s">
        <v>14159</v>
      </c>
      <c r="G1245" s="57" t="s">
        <v>731</v>
      </c>
      <c r="H1245" s="57" t="s">
        <v>13180</v>
      </c>
    </row>
    <row r="1246" spans="1:8" ht="18.75" customHeight="1" thickBot="1">
      <c r="A1246" s="57" t="s">
        <v>16304</v>
      </c>
      <c r="B1246" s="57" t="s">
        <v>10</v>
      </c>
      <c r="C1246" s="57" t="s">
        <v>16303</v>
      </c>
      <c r="D1246" s="57" t="s">
        <v>16302</v>
      </c>
      <c r="E1246" s="57" t="s">
        <v>16301</v>
      </c>
      <c r="F1246" s="57" t="s">
        <v>16300</v>
      </c>
      <c r="G1246" s="57" t="s">
        <v>13215</v>
      </c>
      <c r="H1246" s="57" t="s">
        <v>13327</v>
      </c>
    </row>
    <row r="1247" spans="1:8" ht="18.75" customHeight="1" thickBot="1">
      <c r="A1247" s="57" t="s">
        <v>16299</v>
      </c>
      <c r="B1247" s="57" t="s">
        <v>10</v>
      </c>
      <c r="C1247" s="57" t="s">
        <v>16298</v>
      </c>
      <c r="D1247" s="57" t="s">
        <v>14721</v>
      </c>
      <c r="E1247" s="57" t="s">
        <v>16297</v>
      </c>
      <c r="F1247" s="57" t="s">
        <v>13582</v>
      </c>
      <c r="G1247" s="57" t="s">
        <v>13495</v>
      </c>
      <c r="H1247" s="57" t="s">
        <v>13581</v>
      </c>
    </row>
    <row r="1248" spans="1:8" ht="18.75" customHeight="1" thickBot="1">
      <c r="A1248" s="57" t="s">
        <v>16296</v>
      </c>
      <c r="B1248" s="57" t="s">
        <v>10</v>
      </c>
      <c r="C1248" s="57" t="s">
        <v>13196</v>
      </c>
      <c r="D1248" s="57" t="s">
        <v>14484</v>
      </c>
      <c r="E1248" s="57" t="s">
        <v>16295</v>
      </c>
      <c r="F1248" s="57" t="s">
        <v>13523</v>
      </c>
      <c r="G1248" s="57" t="s">
        <v>13495</v>
      </c>
      <c r="H1248" s="57" t="s">
        <v>13522</v>
      </c>
    </row>
    <row r="1249" spans="1:8" ht="18.75" customHeight="1" thickBot="1">
      <c r="A1249" s="57" t="s">
        <v>16294</v>
      </c>
      <c r="B1249" s="57" t="s">
        <v>10</v>
      </c>
      <c r="C1249" s="57" t="s">
        <v>16293</v>
      </c>
      <c r="D1249" s="57" t="s">
        <v>16292</v>
      </c>
      <c r="E1249" s="57" t="s">
        <v>16291</v>
      </c>
      <c r="F1249" s="57" t="s">
        <v>16290</v>
      </c>
      <c r="G1249" s="57" t="s">
        <v>13495</v>
      </c>
      <c r="H1249" s="57" t="s">
        <v>13522</v>
      </c>
    </row>
    <row r="1250" spans="1:8" ht="18.75" customHeight="1" thickBot="1">
      <c r="A1250" s="57" t="s">
        <v>16289</v>
      </c>
      <c r="B1250" s="57" t="s">
        <v>13922</v>
      </c>
      <c r="C1250" s="57" t="s">
        <v>16288</v>
      </c>
      <c r="D1250" s="57" t="s">
        <v>13324</v>
      </c>
      <c r="E1250" s="57" t="s">
        <v>16287</v>
      </c>
      <c r="F1250" s="57" t="s">
        <v>13765</v>
      </c>
      <c r="G1250" s="57" t="s">
        <v>13495</v>
      </c>
      <c r="H1250" s="57" t="s">
        <v>13522</v>
      </c>
    </row>
    <row r="1251" spans="1:8" ht="18.75" customHeight="1" thickBot="1">
      <c r="A1251" s="57" t="s">
        <v>16286</v>
      </c>
      <c r="B1251" s="57" t="s">
        <v>10</v>
      </c>
      <c r="C1251" s="57" t="s">
        <v>16285</v>
      </c>
      <c r="D1251" s="57" t="s">
        <v>16284</v>
      </c>
      <c r="E1251" s="57" t="s">
        <v>16283</v>
      </c>
      <c r="F1251" s="57" t="s">
        <v>13888</v>
      </c>
      <c r="G1251" s="57" t="s">
        <v>13495</v>
      </c>
      <c r="H1251" s="57" t="s">
        <v>13581</v>
      </c>
    </row>
    <row r="1252" spans="1:8" ht="18.75" customHeight="1" thickBot="1">
      <c r="A1252" s="57" t="s">
        <v>16282</v>
      </c>
      <c r="B1252" s="57" t="s">
        <v>10</v>
      </c>
      <c r="C1252" s="57" t="s">
        <v>16281</v>
      </c>
      <c r="D1252" s="57" t="s">
        <v>16280</v>
      </c>
      <c r="E1252" s="57" t="s">
        <v>16279</v>
      </c>
      <c r="F1252" s="57" t="s">
        <v>13523</v>
      </c>
      <c r="G1252" s="57" t="s">
        <v>13495</v>
      </c>
      <c r="H1252" s="57" t="s">
        <v>13522</v>
      </c>
    </row>
    <row r="1253" spans="1:8" ht="18.75" customHeight="1" thickBot="1">
      <c r="A1253" s="57" t="s">
        <v>16278</v>
      </c>
      <c r="B1253" s="57" t="s">
        <v>10</v>
      </c>
      <c r="C1253" s="57" t="s">
        <v>16277</v>
      </c>
      <c r="D1253" s="57" t="s">
        <v>13649</v>
      </c>
      <c r="E1253" s="57" t="s">
        <v>16276</v>
      </c>
      <c r="F1253" s="57" t="s">
        <v>13523</v>
      </c>
      <c r="G1253" s="57" t="s">
        <v>13495</v>
      </c>
      <c r="H1253" s="57" t="s">
        <v>13522</v>
      </c>
    </row>
    <row r="1254" spans="1:8" ht="18.75" customHeight="1" thickBot="1">
      <c r="A1254" s="57" t="s">
        <v>16275</v>
      </c>
      <c r="B1254" s="57" t="s">
        <v>10</v>
      </c>
      <c r="C1254" s="57" t="s">
        <v>16274</v>
      </c>
      <c r="D1254" s="57" t="s">
        <v>13739</v>
      </c>
      <c r="E1254" s="57" t="s">
        <v>16273</v>
      </c>
      <c r="F1254" s="57" t="s">
        <v>15547</v>
      </c>
      <c r="G1254" s="57" t="s">
        <v>388</v>
      </c>
      <c r="H1254" s="57" t="s">
        <v>13200</v>
      </c>
    </row>
    <row r="1255" spans="1:8" ht="18.75" customHeight="1" thickBot="1">
      <c r="A1255" s="57" t="s">
        <v>3356</v>
      </c>
      <c r="B1255" s="57" t="s">
        <v>10</v>
      </c>
      <c r="C1255" s="57" t="s">
        <v>16272</v>
      </c>
      <c r="D1255" s="57" t="s">
        <v>13482</v>
      </c>
      <c r="E1255" s="57" t="s">
        <v>16271</v>
      </c>
      <c r="F1255" s="57" t="s">
        <v>13167</v>
      </c>
      <c r="G1255" s="57" t="s">
        <v>459</v>
      </c>
      <c r="H1255" s="57" t="s">
        <v>13166</v>
      </c>
    </row>
    <row r="1256" spans="1:8" ht="18.75" customHeight="1" thickBot="1">
      <c r="A1256" s="57" t="s">
        <v>3296</v>
      </c>
      <c r="B1256" s="57" t="s">
        <v>10</v>
      </c>
      <c r="C1256" s="57" t="s">
        <v>16270</v>
      </c>
      <c r="D1256" s="57" t="s">
        <v>13502</v>
      </c>
      <c r="E1256" s="57" t="s">
        <v>16269</v>
      </c>
      <c r="F1256" s="57" t="s">
        <v>6185</v>
      </c>
      <c r="G1256" s="57" t="s">
        <v>459</v>
      </c>
      <c r="H1256" s="57" t="s">
        <v>13186</v>
      </c>
    </row>
    <row r="1257" spans="1:8" ht="18.75" customHeight="1" thickBot="1">
      <c r="A1257" s="57" t="s">
        <v>461</v>
      </c>
      <c r="B1257" s="57" t="s">
        <v>10</v>
      </c>
      <c r="C1257" s="57" t="s">
        <v>16268</v>
      </c>
      <c r="D1257" s="57" t="s">
        <v>16267</v>
      </c>
      <c r="E1257" s="57" t="s">
        <v>5986</v>
      </c>
      <c r="F1257" s="57" t="s">
        <v>13292</v>
      </c>
      <c r="G1257" s="57" t="s">
        <v>459</v>
      </c>
      <c r="H1257" s="57" t="s">
        <v>13291</v>
      </c>
    </row>
    <row r="1258" spans="1:8" ht="18.75" customHeight="1" thickBot="1">
      <c r="A1258" s="57" t="s">
        <v>16266</v>
      </c>
      <c r="B1258" s="57" t="s">
        <v>10</v>
      </c>
      <c r="C1258" s="57" t="s">
        <v>13317</v>
      </c>
      <c r="D1258" s="57" t="s">
        <v>16265</v>
      </c>
      <c r="E1258" s="57" t="s">
        <v>16264</v>
      </c>
      <c r="F1258" s="57" t="s">
        <v>14159</v>
      </c>
      <c r="G1258" s="57" t="s">
        <v>459</v>
      </c>
      <c r="H1258" s="57" t="s">
        <v>13180</v>
      </c>
    </row>
    <row r="1259" spans="1:8" ht="18.75" customHeight="1" thickBot="1">
      <c r="A1259" s="57" t="s">
        <v>4239</v>
      </c>
      <c r="B1259" s="57" t="s">
        <v>10</v>
      </c>
      <c r="C1259" s="57" t="s">
        <v>5269</v>
      </c>
      <c r="D1259" s="57" t="s">
        <v>15616</v>
      </c>
      <c r="E1259" s="57" t="s">
        <v>16263</v>
      </c>
      <c r="F1259" s="57" t="s">
        <v>14669</v>
      </c>
      <c r="G1259" s="57" t="s">
        <v>1205</v>
      </c>
      <c r="H1259" s="57" t="s">
        <v>13186</v>
      </c>
    </row>
    <row r="1260" spans="1:8" ht="18.75" customHeight="1" thickBot="1">
      <c r="A1260" s="57" t="s">
        <v>16262</v>
      </c>
      <c r="B1260" s="57" t="s">
        <v>10</v>
      </c>
      <c r="C1260" s="57" t="s">
        <v>5703</v>
      </c>
      <c r="D1260" s="57" t="s">
        <v>14778</v>
      </c>
      <c r="E1260" s="57" t="s">
        <v>16261</v>
      </c>
      <c r="F1260" s="57" t="s">
        <v>13181</v>
      </c>
      <c r="G1260" s="57" t="s">
        <v>406</v>
      </c>
      <c r="H1260" s="57" t="s">
        <v>13180</v>
      </c>
    </row>
    <row r="1261" spans="1:8" ht="18.75" customHeight="1" thickBot="1">
      <c r="A1261" s="57" t="s">
        <v>16260</v>
      </c>
      <c r="B1261" s="57" t="s">
        <v>10</v>
      </c>
      <c r="C1261" s="57" t="s">
        <v>5703</v>
      </c>
      <c r="D1261" s="57" t="s">
        <v>14103</v>
      </c>
      <c r="E1261" s="57" t="s">
        <v>6161</v>
      </c>
      <c r="F1261" s="57" t="s">
        <v>6185</v>
      </c>
      <c r="G1261" s="57" t="s">
        <v>406</v>
      </c>
      <c r="H1261" s="57" t="s">
        <v>13186</v>
      </c>
    </row>
    <row r="1262" spans="1:8" ht="18.75" customHeight="1" thickBot="1">
      <c r="A1262" s="57" t="s">
        <v>16259</v>
      </c>
      <c r="B1262" s="57" t="s">
        <v>10</v>
      </c>
      <c r="C1262" s="57" t="s">
        <v>16258</v>
      </c>
      <c r="D1262" s="57" t="s">
        <v>15089</v>
      </c>
      <c r="E1262" s="57" t="s">
        <v>16257</v>
      </c>
      <c r="F1262" s="57" t="s">
        <v>13181</v>
      </c>
      <c r="G1262" s="57" t="s">
        <v>1565</v>
      </c>
      <c r="H1262" s="57" t="s">
        <v>13180</v>
      </c>
    </row>
    <row r="1263" spans="1:8" ht="18.75" customHeight="1" thickBot="1">
      <c r="A1263" s="57" t="s">
        <v>408</v>
      </c>
      <c r="B1263" s="57" t="s">
        <v>10</v>
      </c>
      <c r="C1263" s="57" t="s">
        <v>16256</v>
      </c>
      <c r="D1263" s="57" t="s">
        <v>13276</v>
      </c>
      <c r="E1263" s="57" t="s">
        <v>16255</v>
      </c>
      <c r="F1263" s="57" t="s">
        <v>13167</v>
      </c>
      <c r="G1263" s="57" t="s">
        <v>406</v>
      </c>
      <c r="H1263" s="57" t="s">
        <v>13166</v>
      </c>
    </row>
    <row r="1264" spans="1:8" ht="18.75" customHeight="1" thickBot="1">
      <c r="A1264" s="57" t="s">
        <v>2338</v>
      </c>
      <c r="B1264" s="57" t="s">
        <v>10</v>
      </c>
      <c r="C1264" s="57" t="s">
        <v>16254</v>
      </c>
      <c r="D1264" s="57" t="s">
        <v>13542</v>
      </c>
      <c r="E1264" s="57" t="s">
        <v>16253</v>
      </c>
      <c r="F1264" s="57" t="s">
        <v>13167</v>
      </c>
      <c r="G1264" s="57" t="s">
        <v>561</v>
      </c>
      <c r="H1264" s="57" t="s">
        <v>13166</v>
      </c>
    </row>
    <row r="1265" spans="1:8" ht="18.75" customHeight="1" thickBot="1">
      <c r="A1265" s="57" t="s">
        <v>2393</v>
      </c>
      <c r="B1265" s="57" t="s">
        <v>10</v>
      </c>
      <c r="C1265" s="57" t="s">
        <v>16252</v>
      </c>
      <c r="D1265" s="57" t="s">
        <v>13960</v>
      </c>
      <c r="E1265" s="57" t="s">
        <v>16251</v>
      </c>
      <c r="F1265" s="57" t="s">
        <v>13167</v>
      </c>
      <c r="G1265" s="57" t="s">
        <v>495</v>
      </c>
      <c r="H1265" s="57" t="s">
        <v>13166</v>
      </c>
    </row>
    <row r="1266" spans="1:8" ht="18.75" customHeight="1" thickBot="1">
      <c r="A1266" s="57" t="s">
        <v>4551</v>
      </c>
      <c r="B1266" s="57" t="s">
        <v>10</v>
      </c>
      <c r="C1266" s="57" t="s">
        <v>16250</v>
      </c>
      <c r="D1266" s="57" t="s">
        <v>16249</v>
      </c>
      <c r="E1266" s="57" t="s">
        <v>16248</v>
      </c>
      <c r="F1266" s="57" t="s">
        <v>13167</v>
      </c>
      <c r="G1266" s="57" t="s">
        <v>1491</v>
      </c>
      <c r="H1266" s="57" t="s">
        <v>13166</v>
      </c>
    </row>
    <row r="1267" spans="1:8" ht="18.75" customHeight="1" thickBot="1">
      <c r="A1267" s="57" t="s">
        <v>2611</v>
      </c>
      <c r="B1267" s="57" t="s">
        <v>10</v>
      </c>
      <c r="C1267" s="57" t="s">
        <v>14897</v>
      </c>
      <c r="D1267" s="57" t="s">
        <v>13239</v>
      </c>
      <c r="E1267" s="57" t="s">
        <v>16247</v>
      </c>
      <c r="F1267" s="57" t="s">
        <v>6185</v>
      </c>
      <c r="G1267" s="57" t="s">
        <v>813</v>
      </c>
      <c r="H1267" s="57" t="s">
        <v>13186</v>
      </c>
    </row>
    <row r="1268" spans="1:8" ht="18.75" customHeight="1" thickBot="1">
      <c r="A1268" s="57" t="s">
        <v>16246</v>
      </c>
      <c r="B1268" s="57" t="s">
        <v>10</v>
      </c>
      <c r="C1268" s="57" t="s">
        <v>16245</v>
      </c>
      <c r="D1268" s="57" t="s">
        <v>16035</v>
      </c>
      <c r="E1268" s="57" t="s">
        <v>16244</v>
      </c>
      <c r="F1268" s="57" t="s">
        <v>16243</v>
      </c>
      <c r="G1268" s="57" t="s">
        <v>13215</v>
      </c>
      <c r="H1268" s="57" t="s">
        <v>13273</v>
      </c>
    </row>
    <row r="1269" spans="1:8" ht="18.75" customHeight="1" thickBot="1">
      <c r="A1269" s="57" t="s">
        <v>1008</v>
      </c>
      <c r="B1269" s="57" t="s">
        <v>10</v>
      </c>
      <c r="C1269" s="57" t="s">
        <v>16242</v>
      </c>
      <c r="D1269" s="57" t="s">
        <v>13563</v>
      </c>
      <c r="E1269" s="57" t="s">
        <v>16241</v>
      </c>
      <c r="F1269" s="57" t="s">
        <v>6185</v>
      </c>
      <c r="G1269" s="57" t="s">
        <v>1006</v>
      </c>
      <c r="H1269" s="57" t="s">
        <v>13186</v>
      </c>
    </row>
    <row r="1270" spans="1:8" ht="18.75" customHeight="1" thickBot="1">
      <c r="A1270" s="57" t="s">
        <v>4546</v>
      </c>
      <c r="B1270" s="57" t="s">
        <v>10</v>
      </c>
      <c r="C1270" s="57" t="s">
        <v>16240</v>
      </c>
      <c r="D1270" s="57" t="s">
        <v>13964</v>
      </c>
      <c r="E1270" s="57" t="s">
        <v>16239</v>
      </c>
      <c r="F1270" s="57" t="s">
        <v>13167</v>
      </c>
      <c r="G1270" s="57" t="s">
        <v>245</v>
      </c>
      <c r="H1270" s="57" t="s">
        <v>13166</v>
      </c>
    </row>
    <row r="1271" spans="1:8" ht="18.75" customHeight="1" thickBot="1">
      <c r="A1271" s="57" t="s">
        <v>3796</v>
      </c>
      <c r="B1271" s="57" t="s">
        <v>10</v>
      </c>
      <c r="C1271" s="57" t="s">
        <v>16238</v>
      </c>
      <c r="D1271" s="57" t="s">
        <v>13506</v>
      </c>
      <c r="E1271" s="57" t="s">
        <v>16237</v>
      </c>
      <c r="F1271" s="57" t="s">
        <v>13167</v>
      </c>
      <c r="G1271" s="57" t="s">
        <v>2636</v>
      </c>
      <c r="H1271" s="57" t="s">
        <v>13166</v>
      </c>
    </row>
    <row r="1272" spans="1:8" ht="18.75" customHeight="1" thickBot="1">
      <c r="A1272" s="57" t="s">
        <v>1178</v>
      </c>
      <c r="B1272" s="57" t="s">
        <v>10</v>
      </c>
      <c r="C1272" s="57" t="s">
        <v>16236</v>
      </c>
      <c r="D1272" s="57" t="s">
        <v>15042</v>
      </c>
      <c r="E1272" s="57" t="s">
        <v>16235</v>
      </c>
      <c r="F1272" s="57" t="s">
        <v>6185</v>
      </c>
      <c r="G1272" s="57" t="s">
        <v>94</v>
      </c>
      <c r="H1272" s="57" t="s">
        <v>13186</v>
      </c>
    </row>
    <row r="1273" spans="1:8" ht="18.75" customHeight="1" thickBot="1">
      <c r="A1273" s="57" t="s">
        <v>16234</v>
      </c>
      <c r="B1273" s="57" t="s">
        <v>10</v>
      </c>
      <c r="C1273" s="57" t="s">
        <v>13860</v>
      </c>
      <c r="D1273" s="57" t="s">
        <v>14279</v>
      </c>
      <c r="E1273" s="57" t="s">
        <v>16233</v>
      </c>
      <c r="F1273" s="57" t="s">
        <v>6185</v>
      </c>
      <c r="G1273" s="57" t="s">
        <v>94</v>
      </c>
      <c r="H1273" s="57" t="s">
        <v>13186</v>
      </c>
    </row>
    <row r="1274" spans="1:8" ht="18.75" customHeight="1" thickBot="1">
      <c r="A1274" s="57" t="s">
        <v>16232</v>
      </c>
      <c r="B1274" s="57" t="s">
        <v>10</v>
      </c>
      <c r="C1274" s="57" t="s">
        <v>16231</v>
      </c>
      <c r="D1274" s="57" t="s">
        <v>16230</v>
      </c>
      <c r="E1274" s="57" t="s">
        <v>5595</v>
      </c>
      <c r="F1274" s="57" t="s">
        <v>14373</v>
      </c>
      <c r="G1274" s="57" t="s">
        <v>2225</v>
      </c>
      <c r="H1274" s="57" t="s">
        <v>14372</v>
      </c>
    </row>
    <row r="1275" spans="1:8" ht="18.75" customHeight="1" thickBot="1">
      <c r="A1275" s="57" t="s">
        <v>2227</v>
      </c>
      <c r="B1275" s="57" t="s">
        <v>10</v>
      </c>
      <c r="C1275" s="57" t="s">
        <v>13416</v>
      </c>
      <c r="D1275" s="57" t="s">
        <v>16227</v>
      </c>
      <c r="E1275" s="57" t="s">
        <v>16229</v>
      </c>
      <c r="F1275" s="57" t="s">
        <v>13167</v>
      </c>
      <c r="G1275" s="57" t="s">
        <v>2225</v>
      </c>
      <c r="H1275" s="57" t="s">
        <v>13166</v>
      </c>
    </row>
    <row r="1276" spans="1:8" ht="18.75" customHeight="1" thickBot="1">
      <c r="A1276" s="57" t="s">
        <v>4473</v>
      </c>
      <c r="B1276" s="57" t="s">
        <v>10</v>
      </c>
      <c r="C1276" s="57" t="s">
        <v>16228</v>
      </c>
      <c r="D1276" s="57" t="s">
        <v>16227</v>
      </c>
      <c r="E1276" s="57" t="s">
        <v>16226</v>
      </c>
      <c r="F1276" s="57" t="s">
        <v>6185</v>
      </c>
      <c r="G1276" s="57" t="s">
        <v>688</v>
      </c>
      <c r="H1276" s="57" t="s">
        <v>13186</v>
      </c>
    </row>
    <row r="1277" spans="1:8" ht="18.75" customHeight="1" thickBot="1">
      <c r="A1277" s="57" t="s">
        <v>306</v>
      </c>
      <c r="B1277" s="57" t="s">
        <v>10</v>
      </c>
      <c r="C1277" s="57" t="s">
        <v>16225</v>
      </c>
      <c r="D1277" s="57" t="s">
        <v>13469</v>
      </c>
      <c r="E1277" s="57" t="s">
        <v>16224</v>
      </c>
      <c r="F1277" s="57" t="s">
        <v>13167</v>
      </c>
      <c r="G1277" s="57" t="s">
        <v>304</v>
      </c>
      <c r="H1277" s="57" t="s">
        <v>13166</v>
      </c>
    </row>
    <row r="1278" spans="1:8" ht="18.75" customHeight="1" thickBot="1">
      <c r="A1278" s="57" t="s">
        <v>4746</v>
      </c>
      <c r="B1278" s="57" t="s">
        <v>10</v>
      </c>
      <c r="C1278" s="57" t="s">
        <v>16223</v>
      </c>
      <c r="D1278" s="57" t="s">
        <v>13502</v>
      </c>
      <c r="E1278" s="57" t="s">
        <v>16222</v>
      </c>
      <c r="F1278" s="57" t="s">
        <v>6185</v>
      </c>
      <c r="G1278" s="57" t="s">
        <v>388</v>
      </c>
      <c r="H1278" s="57" t="s">
        <v>13186</v>
      </c>
    </row>
    <row r="1279" spans="1:8" ht="18.75" customHeight="1" thickBot="1">
      <c r="A1279" s="57" t="s">
        <v>16221</v>
      </c>
      <c r="B1279" s="57" t="s">
        <v>10</v>
      </c>
      <c r="C1279" s="57" t="s">
        <v>16220</v>
      </c>
      <c r="D1279" s="57" t="s">
        <v>16219</v>
      </c>
      <c r="E1279" s="57" t="s">
        <v>16218</v>
      </c>
      <c r="F1279" s="57" t="s">
        <v>14373</v>
      </c>
      <c r="G1279" s="57" t="s">
        <v>2658</v>
      </c>
      <c r="H1279" s="57" t="s">
        <v>14372</v>
      </c>
    </row>
    <row r="1280" spans="1:8" ht="18.75" customHeight="1" thickBot="1">
      <c r="A1280" s="57" t="s">
        <v>16217</v>
      </c>
      <c r="B1280" s="57" t="s">
        <v>10</v>
      </c>
      <c r="C1280" s="57" t="s">
        <v>16216</v>
      </c>
      <c r="D1280" s="57" t="s">
        <v>14251</v>
      </c>
      <c r="E1280" s="57" t="s">
        <v>16215</v>
      </c>
      <c r="F1280" s="57" t="s">
        <v>13201</v>
      </c>
      <c r="G1280" s="57" t="s">
        <v>388</v>
      </c>
      <c r="H1280" s="57" t="s">
        <v>13200</v>
      </c>
    </row>
    <row r="1281" spans="1:8" ht="18.75" customHeight="1" thickBot="1">
      <c r="A1281" s="57" t="s">
        <v>2660</v>
      </c>
      <c r="B1281" s="57" t="s">
        <v>10</v>
      </c>
      <c r="C1281" s="57" t="s">
        <v>16214</v>
      </c>
      <c r="D1281" s="57" t="s">
        <v>13960</v>
      </c>
      <c r="E1281" s="57" t="s">
        <v>16213</v>
      </c>
      <c r="F1281" s="57" t="s">
        <v>6185</v>
      </c>
      <c r="G1281" s="57" t="s">
        <v>2658</v>
      </c>
      <c r="H1281" s="57" t="s">
        <v>13186</v>
      </c>
    </row>
    <row r="1282" spans="1:8" ht="18.75" customHeight="1" thickBot="1">
      <c r="A1282" s="57" t="s">
        <v>437</v>
      </c>
      <c r="B1282" s="57" t="s">
        <v>10</v>
      </c>
      <c r="C1282" s="57" t="s">
        <v>16212</v>
      </c>
      <c r="D1282" s="57" t="s">
        <v>13461</v>
      </c>
      <c r="E1282" s="57" t="s">
        <v>16211</v>
      </c>
      <c r="F1282" s="57" t="s">
        <v>6185</v>
      </c>
      <c r="G1282" s="57" t="s">
        <v>435</v>
      </c>
      <c r="H1282" s="57" t="s">
        <v>13186</v>
      </c>
    </row>
    <row r="1283" spans="1:8" ht="18.75" customHeight="1" thickBot="1">
      <c r="A1283" s="57" t="s">
        <v>2232</v>
      </c>
      <c r="B1283" s="57" t="s">
        <v>10</v>
      </c>
      <c r="C1283" s="57" t="s">
        <v>16210</v>
      </c>
      <c r="D1283" s="57" t="s">
        <v>14713</v>
      </c>
      <c r="E1283" s="57" t="s">
        <v>6289</v>
      </c>
      <c r="F1283" s="57" t="s">
        <v>6185</v>
      </c>
      <c r="G1283" s="57" t="s">
        <v>138</v>
      </c>
      <c r="H1283" s="57" t="s">
        <v>13186</v>
      </c>
    </row>
    <row r="1284" spans="1:8" ht="18.75" customHeight="1" thickBot="1">
      <c r="A1284" s="57" t="s">
        <v>450</v>
      </c>
      <c r="B1284" s="57" t="s">
        <v>10</v>
      </c>
      <c r="C1284" s="57" t="s">
        <v>16209</v>
      </c>
      <c r="D1284" s="57" t="s">
        <v>13196</v>
      </c>
      <c r="E1284" s="57" t="s">
        <v>16208</v>
      </c>
      <c r="F1284" s="57" t="s">
        <v>6185</v>
      </c>
      <c r="G1284" s="57" t="s">
        <v>424</v>
      </c>
      <c r="H1284" s="57" t="s">
        <v>13186</v>
      </c>
    </row>
    <row r="1285" spans="1:8" ht="18.75" customHeight="1" thickBot="1">
      <c r="A1285" s="57" t="s">
        <v>16207</v>
      </c>
      <c r="B1285" s="57" t="s">
        <v>10</v>
      </c>
      <c r="C1285" s="57" t="s">
        <v>15431</v>
      </c>
      <c r="D1285" s="57" t="s">
        <v>15616</v>
      </c>
      <c r="E1285" s="57" t="s">
        <v>16206</v>
      </c>
      <c r="F1285" s="57" t="s">
        <v>13692</v>
      </c>
      <c r="G1285" s="57" t="s">
        <v>298</v>
      </c>
      <c r="H1285" s="57" t="s">
        <v>13291</v>
      </c>
    </row>
    <row r="1286" spans="1:8" ht="18.75" customHeight="1" thickBot="1">
      <c r="A1286" s="57" t="s">
        <v>4753</v>
      </c>
      <c r="B1286" s="57" t="s">
        <v>10</v>
      </c>
      <c r="C1286" s="57" t="s">
        <v>16205</v>
      </c>
      <c r="D1286" s="57" t="s">
        <v>13542</v>
      </c>
      <c r="E1286" s="57" t="s">
        <v>16204</v>
      </c>
      <c r="F1286" s="57" t="s">
        <v>12243</v>
      </c>
      <c r="G1286" s="57" t="s">
        <v>13215</v>
      </c>
      <c r="H1286" s="57" t="s">
        <v>16203</v>
      </c>
    </row>
    <row r="1287" spans="1:8" ht="18.75" customHeight="1" thickBot="1">
      <c r="A1287" s="57" t="s">
        <v>16202</v>
      </c>
      <c r="B1287" s="57" t="s">
        <v>10</v>
      </c>
      <c r="C1287" s="57" t="s">
        <v>14590</v>
      </c>
      <c r="D1287" s="57" t="s">
        <v>16201</v>
      </c>
      <c r="E1287" s="57" t="s">
        <v>16200</v>
      </c>
      <c r="F1287" s="57" t="s">
        <v>16199</v>
      </c>
      <c r="G1287" s="57" t="s">
        <v>13215</v>
      </c>
      <c r="H1287" s="57" t="s">
        <v>16198</v>
      </c>
    </row>
    <row r="1288" spans="1:8" ht="18.75" customHeight="1" thickBot="1">
      <c r="A1288" s="57" t="s">
        <v>993</v>
      </c>
      <c r="B1288" s="57" t="s">
        <v>10</v>
      </c>
      <c r="C1288" s="57" t="s">
        <v>16197</v>
      </c>
      <c r="D1288" s="57" t="s">
        <v>15098</v>
      </c>
      <c r="E1288" s="57" t="s">
        <v>16196</v>
      </c>
      <c r="F1288" s="57" t="s">
        <v>6185</v>
      </c>
      <c r="G1288" s="57" t="s">
        <v>991</v>
      </c>
      <c r="H1288" s="57" t="s">
        <v>13186</v>
      </c>
    </row>
    <row r="1289" spans="1:8" ht="18.75" customHeight="1" thickBot="1">
      <c r="A1289" s="57" t="s">
        <v>16195</v>
      </c>
      <c r="B1289" s="57" t="s">
        <v>10</v>
      </c>
      <c r="C1289" s="57" t="s">
        <v>16194</v>
      </c>
      <c r="D1289" s="57" t="s">
        <v>16193</v>
      </c>
      <c r="E1289" s="57" t="s">
        <v>16192</v>
      </c>
      <c r="F1289" s="57" t="s">
        <v>16191</v>
      </c>
      <c r="G1289" s="57" t="s">
        <v>13215</v>
      </c>
      <c r="H1289" s="57" t="s">
        <v>13751</v>
      </c>
    </row>
    <row r="1290" spans="1:8" ht="18.75" customHeight="1" thickBot="1">
      <c r="A1290" s="57" t="s">
        <v>2333</v>
      </c>
      <c r="B1290" s="57" t="s">
        <v>10</v>
      </c>
      <c r="C1290" s="57" t="s">
        <v>16190</v>
      </c>
      <c r="D1290" s="57" t="s">
        <v>13345</v>
      </c>
      <c r="E1290" s="57" t="s">
        <v>16189</v>
      </c>
      <c r="F1290" s="57" t="s">
        <v>13167</v>
      </c>
      <c r="G1290" s="57" t="s">
        <v>471</v>
      </c>
      <c r="H1290" s="57" t="s">
        <v>13166</v>
      </c>
    </row>
    <row r="1291" spans="1:8" ht="18.75" customHeight="1" thickBot="1">
      <c r="A1291" s="57" t="s">
        <v>3361</v>
      </c>
      <c r="B1291" s="57" t="s">
        <v>10</v>
      </c>
      <c r="C1291" s="57" t="s">
        <v>16188</v>
      </c>
      <c r="D1291" s="57" t="s">
        <v>14580</v>
      </c>
      <c r="E1291" s="57" t="s">
        <v>16187</v>
      </c>
      <c r="F1291" s="57" t="s">
        <v>6185</v>
      </c>
      <c r="G1291" s="57" t="s">
        <v>2135</v>
      </c>
      <c r="H1291" s="57" t="s">
        <v>13186</v>
      </c>
    </row>
    <row r="1292" spans="1:8" ht="18.75" customHeight="1" thickBot="1">
      <c r="A1292" s="57" t="s">
        <v>2292</v>
      </c>
      <c r="B1292" s="57" t="s">
        <v>10</v>
      </c>
      <c r="C1292" s="57" t="s">
        <v>13921</v>
      </c>
      <c r="D1292" s="57" t="s">
        <v>16186</v>
      </c>
      <c r="E1292" s="57" t="s">
        <v>16185</v>
      </c>
      <c r="F1292" s="57" t="s">
        <v>6185</v>
      </c>
      <c r="G1292" s="57" t="s">
        <v>1308</v>
      </c>
      <c r="H1292" s="57" t="s">
        <v>13186</v>
      </c>
    </row>
    <row r="1293" spans="1:8" ht="18.75" customHeight="1" thickBot="1">
      <c r="A1293" s="57" t="s">
        <v>16184</v>
      </c>
      <c r="B1293" s="57" t="s">
        <v>10</v>
      </c>
      <c r="C1293" s="57" t="s">
        <v>16183</v>
      </c>
      <c r="D1293" s="57" t="s">
        <v>16182</v>
      </c>
      <c r="E1293" s="57" t="s">
        <v>16181</v>
      </c>
      <c r="F1293" s="57" t="s">
        <v>13181</v>
      </c>
      <c r="G1293" s="57" t="s">
        <v>489</v>
      </c>
      <c r="H1293" s="57" t="s">
        <v>13180</v>
      </c>
    </row>
    <row r="1294" spans="1:8" ht="18.75" customHeight="1" thickBot="1">
      <c r="A1294" s="57" t="s">
        <v>16180</v>
      </c>
      <c r="B1294" s="57" t="s">
        <v>10</v>
      </c>
      <c r="C1294" s="57" t="s">
        <v>16179</v>
      </c>
      <c r="D1294" s="57" t="s">
        <v>16178</v>
      </c>
      <c r="E1294" s="57" t="s">
        <v>16177</v>
      </c>
      <c r="F1294" s="57" t="s">
        <v>13292</v>
      </c>
      <c r="G1294" s="57" t="s">
        <v>572</v>
      </c>
      <c r="H1294" s="57" t="s">
        <v>13291</v>
      </c>
    </row>
    <row r="1295" spans="1:8" ht="18.75" customHeight="1" thickBot="1">
      <c r="A1295" s="57" t="s">
        <v>3453</v>
      </c>
      <c r="B1295" s="57" t="s">
        <v>10</v>
      </c>
      <c r="C1295" s="57" t="s">
        <v>16176</v>
      </c>
      <c r="D1295" s="57" t="s">
        <v>13239</v>
      </c>
      <c r="E1295" s="57" t="s">
        <v>16175</v>
      </c>
      <c r="F1295" s="57" t="s">
        <v>6185</v>
      </c>
      <c r="G1295" s="57" t="s">
        <v>489</v>
      </c>
      <c r="H1295" s="57" t="s">
        <v>13186</v>
      </c>
    </row>
    <row r="1296" spans="1:8" ht="18.75" customHeight="1" thickBot="1">
      <c r="A1296" s="57" t="s">
        <v>2184</v>
      </c>
      <c r="B1296" s="57" t="s">
        <v>10</v>
      </c>
      <c r="C1296" s="57" t="s">
        <v>16174</v>
      </c>
      <c r="D1296" s="57" t="s">
        <v>13502</v>
      </c>
      <c r="E1296" s="57" t="s">
        <v>16173</v>
      </c>
      <c r="F1296" s="57" t="s">
        <v>6185</v>
      </c>
      <c r="G1296" s="57" t="s">
        <v>572</v>
      </c>
      <c r="H1296" s="57" t="s">
        <v>13186</v>
      </c>
    </row>
    <row r="1297" spans="1:8" ht="18.75" customHeight="1" thickBot="1">
      <c r="A1297" s="57" t="s">
        <v>2137</v>
      </c>
      <c r="B1297" s="57" t="s">
        <v>10</v>
      </c>
      <c r="C1297" s="57" t="s">
        <v>16172</v>
      </c>
      <c r="D1297" s="57" t="s">
        <v>16171</v>
      </c>
      <c r="E1297" s="57" t="s">
        <v>16170</v>
      </c>
      <c r="F1297" s="57" t="s">
        <v>13167</v>
      </c>
      <c r="G1297" s="57" t="s">
        <v>2135</v>
      </c>
      <c r="H1297" s="57" t="s">
        <v>13166</v>
      </c>
    </row>
    <row r="1298" spans="1:8" ht="18.75" customHeight="1" thickBot="1">
      <c r="A1298" s="57" t="s">
        <v>4741</v>
      </c>
      <c r="B1298" s="57" t="s">
        <v>10</v>
      </c>
      <c r="C1298" s="57" t="s">
        <v>16169</v>
      </c>
      <c r="D1298" s="57" t="s">
        <v>14958</v>
      </c>
      <c r="E1298" s="57" t="s">
        <v>16168</v>
      </c>
      <c r="F1298" s="57" t="s">
        <v>6185</v>
      </c>
      <c r="G1298" s="57" t="s">
        <v>225</v>
      </c>
      <c r="H1298" s="57" t="s">
        <v>13186</v>
      </c>
    </row>
    <row r="1299" spans="1:8" ht="18.75" customHeight="1" thickBot="1">
      <c r="A1299" s="57" t="s">
        <v>3448</v>
      </c>
      <c r="B1299" s="57" t="s">
        <v>10</v>
      </c>
      <c r="C1299" s="57" t="s">
        <v>16167</v>
      </c>
      <c r="D1299" s="57" t="s">
        <v>16166</v>
      </c>
      <c r="E1299" s="57" t="s">
        <v>16165</v>
      </c>
      <c r="F1299" s="57" t="s">
        <v>6185</v>
      </c>
      <c r="G1299" s="57" t="s">
        <v>465</v>
      </c>
      <c r="H1299" s="57" t="s">
        <v>13186</v>
      </c>
    </row>
    <row r="1300" spans="1:8" ht="18.75" customHeight="1" thickBot="1">
      <c r="A1300" s="57" t="s">
        <v>16164</v>
      </c>
      <c r="B1300" s="57" t="s">
        <v>10</v>
      </c>
      <c r="C1300" s="57" t="s">
        <v>16163</v>
      </c>
      <c r="D1300" s="57" t="s">
        <v>16162</v>
      </c>
      <c r="E1300" s="57" t="s">
        <v>16161</v>
      </c>
      <c r="F1300" s="57" t="s">
        <v>13181</v>
      </c>
      <c r="G1300" s="57" t="s">
        <v>489</v>
      </c>
      <c r="H1300" s="57" t="s">
        <v>13180</v>
      </c>
    </row>
    <row r="1301" spans="1:8" ht="18.75" customHeight="1" thickBot="1">
      <c r="A1301" s="57" t="s">
        <v>2173</v>
      </c>
      <c r="B1301" s="57" t="s">
        <v>10</v>
      </c>
      <c r="C1301" s="57" t="s">
        <v>16160</v>
      </c>
      <c r="D1301" s="57" t="s">
        <v>16159</v>
      </c>
      <c r="E1301" s="57" t="s">
        <v>16158</v>
      </c>
      <c r="F1301" s="57" t="s">
        <v>6185</v>
      </c>
      <c r="G1301" s="57" t="s">
        <v>2171</v>
      </c>
      <c r="H1301" s="57" t="s">
        <v>13186</v>
      </c>
    </row>
    <row r="1302" spans="1:8" ht="18.75" customHeight="1" thickBot="1">
      <c r="A1302" s="57" t="s">
        <v>4706</v>
      </c>
      <c r="B1302" s="57" t="s">
        <v>10</v>
      </c>
      <c r="C1302" s="57" t="s">
        <v>16157</v>
      </c>
      <c r="D1302" s="57" t="s">
        <v>13633</v>
      </c>
      <c r="E1302" s="57" t="s">
        <v>16156</v>
      </c>
      <c r="F1302" s="57" t="s">
        <v>13167</v>
      </c>
      <c r="G1302" s="57" t="s">
        <v>465</v>
      </c>
      <c r="H1302" s="57" t="s">
        <v>13166</v>
      </c>
    </row>
    <row r="1303" spans="1:8" ht="18.75" customHeight="1" thickBot="1">
      <c r="A1303" s="57" t="s">
        <v>467</v>
      </c>
      <c r="B1303" s="57" t="s">
        <v>10</v>
      </c>
      <c r="C1303" s="57" t="s">
        <v>16155</v>
      </c>
      <c r="D1303" s="57" t="s">
        <v>16154</v>
      </c>
      <c r="E1303" s="57" t="s">
        <v>16153</v>
      </c>
      <c r="F1303" s="57" t="s">
        <v>13514</v>
      </c>
      <c r="G1303" s="57" t="s">
        <v>465</v>
      </c>
      <c r="H1303" s="57" t="s">
        <v>13513</v>
      </c>
    </row>
    <row r="1304" spans="1:8" ht="18.75" customHeight="1" thickBot="1">
      <c r="A1304" s="57" t="s">
        <v>16152</v>
      </c>
      <c r="B1304" s="57" t="s">
        <v>10</v>
      </c>
      <c r="C1304" s="57" t="s">
        <v>16151</v>
      </c>
      <c r="D1304" s="57" t="s">
        <v>13443</v>
      </c>
      <c r="E1304" s="57" t="s">
        <v>16150</v>
      </c>
      <c r="F1304" s="57" t="s">
        <v>14373</v>
      </c>
      <c r="G1304" s="57" t="s">
        <v>356</v>
      </c>
      <c r="H1304" s="57" t="s">
        <v>14372</v>
      </c>
    </row>
    <row r="1305" spans="1:8" ht="18.75" customHeight="1" thickBot="1">
      <c r="A1305" s="57" t="s">
        <v>16149</v>
      </c>
      <c r="B1305" s="57" t="s">
        <v>10</v>
      </c>
      <c r="C1305" s="57" t="s">
        <v>13799</v>
      </c>
      <c r="D1305" s="57" t="s">
        <v>13612</v>
      </c>
      <c r="E1305" s="57" t="s">
        <v>16148</v>
      </c>
      <c r="F1305" s="57" t="s">
        <v>16147</v>
      </c>
      <c r="G1305" s="57" t="s">
        <v>370</v>
      </c>
      <c r="H1305" s="57" t="s">
        <v>15289</v>
      </c>
    </row>
    <row r="1306" spans="1:8" ht="18.75" customHeight="1" thickBot="1">
      <c r="A1306" s="57" t="s">
        <v>2443</v>
      </c>
      <c r="B1306" s="57" t="s">
        <v>10</v>
      </c>
      <c r="C1306" s="57" t="s">
        <v>16146</v>
      </c>
      <c r="D1306" s="57" t="s">
        <v>16047</v>
      </c>
      <c r="E1306" s="57" t="s">
        <v>16145</v>
      </c>
      <c r="F1306" s="57" t="s">
        <v>13167</v>
      </c>
      <c r="G1306" s="57" t="s">
        <v>1985</v>
      </c>
      <c r="H1306" s="57" t="s">
        <v>13166</v>
      </c>
    </row>
    <row r="1307" spans="1:8" ht="18.75" customHeight="1" thickBot="1">
      <c r="A1307" s="57" t="s">
        <v>16144</v>
      </c>
      <c r="B1307" s="57" t="s">
        <v>10</v>
      </c>
      <c r="C1307" s="57" t="s">
        <v>15761</v>
      </c>
      <c r="D1307" s="57" t="s">
        <v>16143</v>
      </c>
      <c r="E1307" s="57" t="s">
        <v>16142</v>
      </c>
      <c r="F1307" s="57" t="s">
        <v>16139</v>
      </c>
      <c r="G1307" s="57" t="s">
        <v>1205</v>
      </c>
      <c r="H1307" s="57" t="s">
        <v>14660</v>
      </c>
    </row>
    <row r="1308" spans="1:8" ht="18.75" customHeight="1" thickBot="1">
      <c r="A1308" s="57" t="s">
        <v>16141</v>
      </c>
      <c r="B1308" s="57" t="s">
        <v>10</v>
      </c>
      <c r="C1308" s="57" t="s">
        <v>5153</v>
      </c>
      <c r="D1308" s="57" t="s">
        <v>13307</v>
      </c>
      <c r="E1308" s="57" t="s">
        <v>16140</v>
      </c>
      <c r="F1308" s="57" t="s">
        <v>16139</v>
      </c>
      <c r="G1308" s="57" t="s">
        <v>1205</v>
      </c>
      <c r="H1308" s="57" t="s">
        <v>14660</v>
      </c>
    </row>
    <row r="1309" spans="1:8" ht="18.75" customHeight="1" thickBot="1">
      <c r="A1309" s="57" t="s">
        <v>16138</v>
      </c>
      <c r="B1309" s="57" t="s">
        <v>10</v>
      </c>
      <c r="C1309" s="57" t="s">
        <v>16137</v>
      </c>
      <c r="D1309" s="57" t="s">
        <v>16136</v>
      </c>
      <c r="E1309" s="57" t="s">
        <v>16135</v>
      </c>
      <c r="F1309" s="57" t="s">
        <v>13752</v>
      </c>
      <c r="G1309" s="57" t="s">
        <v>13215</v>
      </c>
      <c r="H1309" s="57" t="s">
        <v>13214</v>
      </c>
    </row>
    <row r="1310" spans="1:8" ht="18.75" customHeight="1" thickBot="1">
      <c r="A1310" s="57" t="s">
        <v>2091</v>
      </c>
      <c r="B1310" s="57" t="s">
        <v>10</v>
      </c>
      <c r="C1310" s="57" t="s">
        <v>16134</v>
      </c>
      <c r="D1310" s="57" t="s">
        <v>14580</v>
      </c>
      <c r="E1310" s="57" t="s">
        <v>16133</v>
      </c>
      <c r="F1310" s="57" t="s">
        <v>6185</v>
      </c>
      <c r="G1310" s="57" t="s">
        <v>1228</v>
      </c>
      <c r="H1310" s="57" t="s">
        <v>13186</v>
      </c>
    </row>
    <row r="1311" spans="1:8" ht="18.75" customHeight="1" thickBot="1">
      <c r="A1311" s="57" t="s">
        <v>4827</v>
      </c>
      <c r="B1311" s="57" t="s">
        <v>10</v>
      </c>
      <c r="C1311" s="57" t="s">
        <v>16132</v>
      </c>
      <c r="D1311" s="57" t="s">
        <v>13612</v>
      </c>
      <c r="E1311" s="57" t="s">
        <v>16131</v>
      </c>
      <c r="F1311" s="57" t="s">
        <v>6185</v>
      </c>
      <c r="G1311" s="57" t="s">
        <v>70</v>
      </c>
      <c r="H1311" s="57" t="s">
        <v>13186</v>
      </c>
    </row>
    <row r="1312" spans="1:8" ht="18.75" customHeight="1" thickBot="1">
      <c r="A1312" s="57" t="s">
        <v>16130</v>
      </c>
      <c r="B1312" s="57" t="s">
        <v>10</v>
      </c>
      <c r="C1312" s="57" t="s">
        <v>14234</v>
      </c>
      <c r="D1312" s="57" t="s">
        <v>14120</v>
      </c>
      <c r="E1312" s="57" t="s">
        <v>16129</v>
      </c>
      <c r="F1312" s="57" t="s">
        <v>13201</v>
      </c>
      <c r="G1312" s="57" t="s">
        <v>370</v>
      </c>
      <c r="H1312" s="57" t="s">
        <v>13200</v>
      </c>
    </row>
    <row r="1313" spans="1:8" ht="18.75" customHeight="1" thickBot="1">
      <c r="A1313" s="57" t="s">
        <v>16128</v>
      </c>
      <c r="B1313" s="57" t="s">
        <v>10</v>
      </c>
      <c r="C1313" s="57" t="s">
        <v>16127</v>
      </c>
      <c r="D1313" s="57" t="s">
        <v>14478</v>
      </c>
      <c r="E1313" s="57" t="s">
        <v>16126</v>
      </c>
      <c r="F1313" s="57" t="s">
        <v>14373</v>
      </c>
      <c r="G1313" s="57" t="s">
        <v>1171</v>
      </c>
      <c r="H1313" s="57" t="s">
        <v>14372</v>
      </c>
    </row>
    <row r="1314" spans="1:8" ht="18.75" customHeight="1" thickBot="1">
      <c r="A1314" s="57" t="s">
        <v>16125</v>
      </c>
      <c r="B1314" s="57" t="s">
        <v>10</v>
      </c>
      <c r="C1314" s="57" t="s">
        <v>13823</v>
      </c>
      <c r="D1314" s="57" t="s">
        <v>14713</v>
      </c>
      <c r="E1314" s="57" t="s">
        <v>16124</v>
      </c>
      <c r="F1314" s="57" t="s">
        <v>13201</v>
      </c>
      <c r="G1314" s="57" t="s">
        <v>370</v>
      </c>
      <c r="H1314" s="57" t="s">
        <v>13200</v>
      </c>
    </row>
    <row r="1315" spans="1:8" ht="18.75" customHeight="1" thickBot="1">
      <c r="A1315" s="57" t="s">
        <v>3459</v>
      </c>
      <c r="B1315" s="57" t="s">
        <v>10</v>
      </c>
      <c r="C1315" s="57" t="s">
        <v>16123</v>
      </c>
      <c r="D1315" s="57" t="s">
        <v>13360</v>
      </c>
      <c r="E1315" s="57" t="s">
        <v>16122</v>
      </c>
      <c r="F1315" s="57" t="s">
        <v>13514</v>
      </c>
      <c r="G1315" s="57" t="s">
        <v>388</v>
      </c>
      <c r="H1315" s="57" t="s">
        <v>13513</v>
      </c>
    </row>
    <row r="1316" spans="1:8" ht="18.75" customHeight="1" thickBot="1">
      <c r="A1316" s="57" t="s">
        <v>706</v>
      </c>
      <c r="B1316" s="57" t="s">
        <v>10</v>
      </c>
      <c r="C1316" s="57" t="s">
        <v>15184</v>
      </c>
      <c r="D1316" s="57" t="s">
        <v>13475</v>
      </c>
      <c r="E1316" s="57" t="s">
        <v>16121</v>
      </c>
      <c r="F1316" s="57" t="s">
        <v>13167</v>
      </c>
      <c r="G1316" s="57" t="s">
        <v>704</v>
      </c>
      <c r="H1316" s="57" t="s">
        <v>13166</v>
      </c>
    </row>
    <row r="1317" spans="1:8" ht="18.75" customHeight="1" thickBot="1">
      <c r="A1317" s="57" t="s">
        <v>16120</v>
      </c>
      <c r="B1317" s="57" t="s">
        <v>10</v>
      </c>
      <c r="C1317" s="57" t="s">
        <v>16119</v>
      </c>
      <c r="D1317" s="57" t="s">
        <v>16118</v>
      </c>
      <c r="E1317" s="57" t="s">
        <v>16117</v>
      </c>
      <c r="F1317" s="57" t="s">
        <v>14159</v>
      </c>
      <c r="G1317" s="57" t="s">
        <v>2855</v>
      </c>
      <c r="H1317" s="57" t="s">
        <v>13180</v>
      </c>
    </row>
    <row r="1318" spans="1:8" ht="18.75" customHeight="1" thickBot="1">
      <c r="A1318" s="57" t="s">
        <v>16116</v>
      </c>
      <c r="B1318" s="57" t="s">
        <v>10</v>
      </c>
      <c r="C1318" s="57" t="s">
        <v>16115</v>
      </c>
      <c r="D1318" s="57" t="s">
        <v>15503</v>
      </c>
      <c r="E1318" s="57" t="s">
        <v>16114</v>
      </c>
      <c r="F1318" s="57" t="s">
        <v>6185</v>
      </c>
      <c r="G1318" s="57" t="s">
        <v>88</v>
      </c>
      <c r="H1318" s="57" t="s">
        <v>13186</v>
      </c>
    </row>
    <row r="1319" spans="1:8" ht="18.75" customHeight="1" thickBot="1">
      <c r="A1319" s="57" t="s">
        <v>1318</v>
      </c>
      <c r="B1319" s="57" t="s">
        <v>10</v>
      </c>
      <c r="C1319" s="57" t="s">
        <v>16113</v>
      </c>
      <c r="D1319" s="57" t="s">
        <v>13637</v>
      </c>
      <c r="E1319" s="57" t="s">
        <v>16112</v>
      </c>
      <c r="F1319" s="57" t="s">
        <v>6185</v>
      </c>
      <c r="G1319" s="57" t="s">
        <v>1316</v>
      </c>
      <c r="H1319" s="57" t="s">
        <v>13186</v>
      </c>
    </row>
    <row r="1320" spans="1:8" ht="18.75" customHeight="1" thickBot="1">
      <c r="A1320" s="57" t="s">
        <v>662</v>
      </c>
      <c r="B1320" s="57" t="s">
        <v>10</v>
      </c>
      <c r="C1320" s="57" t="s">
        <v>13492</v>
      </c>
      <c r="D1320" s="57" t="s">
        <v>16111</v>
      </c>
      <c r="E1320" s="57" t="s">
        <v>16110</v>
      </c>
      <c r="F1320" s="57" t="s">
        <v>13167</v>
      </c>
      <c r="G1320" s="57" t="s">
        <v>660</v>
      </c>
      <c r="H1320" s="57" t="s">
        <v>13166</v>
      </c>
    </row>
    <row r="1321" spans="1:8" ht="18.75" customHeight="1" thickBot="1">
      <c r="A1321" s="57" t="s">
        <v>16109</v>
      </c>
      <c r="B1321" s="57" t="s">
        <v>10</v>
      </c>
      <c r="C1321" s="57" t="s">
        <v>16108</v>
      </c>
      <c r="D1321" s="57" t="s">
        <v>14078</v>
      </c>
      <c r="E1321" s="57" t="s">
        <v>16107</v>
      </c>
      <c r="F1321" s="57" t="s">
        <v>13167</v>
      </c>
      <c r="G1321" s="57" t="s">
        <v>286</v>
      </c>
      <c r="H1321" s="57" t="s">
        <v>13166</v>
      </c>
    </row>
    <row r="1322" spans="1:8" ht="18.75" customHeight="1" thickBot="1">
      <c r="A1322" s="57" t="s">
        <v>16106</v>
      </c>
      <c r="B1322" s="57" t="s">
        <v>10</v>
      </c>
      <c r="C1322" s="57" t="s">
        <v>16105</v>
      </c>
      <c r="D1322" s="57" t="s">
        <v>14048</v>
      </c>
      <c r="E1322" s="57" t="s">
        <v>16104</v>
      </c>
      <c r="F1322" s="57" t="s">
        <v>13647</v>
      </c>
      <c r="G1322" s="57" t="s">
        <v>13495</v>
      </c>
      <c r="H1322" s="57" t="s">
        <v>13581</v>
      </c>
    </row>
    <row r="1323" spans="1:8" ht="18.75" customHeight="1" thickBot="1">
      <c r="A1323" s="57" t="s">
        <v>2770</v>
      </c>
      <c r="B1323" s="57" t="s">
        <v>10</v>
      </c>
      <c r="C1323" s="57" t="s">
        <v>13330</v>
      </c>
      <c r="D1323" s="57" t="s">
        <v>13964</v>
      </c>
      <c r="E1323" s="57" t="s">
        <v>16103</v>
      </c>
      <c r="F1323" s="57" t="s">
        <v>6185</v>
      </c>
      <c r="G1323" s="57" t="s">
        <v>760</v>
      </c>
      <c r="H1323" s="57" t="s">
        <v>13186</v>
      </c>
    </row>
    <row r="1324" spans="1:8" ht="18.75" customHeight="1" thickBot="1">
      <c r="A1324" s="57" t="s">
        <v>16102</v>
      </c>
      <c r="B1324" s="57" t="s">
        <v>10</v>
      </c>
      <c r="C1324" s="57" t="s">
        <v>16101</v>
      </c>
      <c r="D1324" s="57" t="s">
        <v>15579</v>
      </c>
      <c r="E1324" s="57" t="s">
        <v>16100</v>
      </c>
      <c r="F1324" s="57" t="s">
        <v>13523</v>
      </c>
      <c r="G1324" s="57" t="s">
        <v>13495</v>
      </c>
      <c r="H1324" s="57" t="s">
        <v>13522</v>
      </c>
    </row>
    <row r="1325" spans="1:8" ht="18.75" customHeight="1" thickBot="1">
      <c r="A1325" s="57" t="s">
        <v>16099</v>
      </c>
      <c r="B1325" s="57" t="s">
        <v>10</v>
      </c>
      <c r="C1325" s="57" t="s">
        <v>16098</v>
      </c>
      <c r="D1325" s="57" t="s">
        <v>16097</v>
      </c>
      <c r="E1325" s="57" t="s">
        <v>16096</v>
      </c>
      <c r="F1325" s="57" t="s">
        <v>13523</v>
      </c>
      <c r="G1325" s="57" t="s">
        <v>13495</v>
      </c>
      <c r="H1325" s="57" t="s">
        <v>13522</v>
      </c>
    </row>
    <row r="1326" spans="1:8" ht="18.75" customHeight="1" thickBot="1">
      <c r="A1326" s="57" t="s">
        <v>16095</v>
      </c>
      <c r="B1326" s="57" t="s">
        <v>10</v>
      </c>
      <c r="C1326" s="57" t="s">
        <v>13591</v>
      </c>
      <c r="D1326" s="57" t="s">
        <v>16094</v>
      </c>
      <c r="E1326" s="57" t="s">
        <v>16093</v>
      </c>
      <c r="F1326" s="57" t="s">
        <v>13523</v>
      </c>
      <c r="G1326" s="57" t="s">
        <v>13495</v>
      </c>
      <c r="H1326" s="57" t="s">
        <v>13522</v>
      </c>
    </row>
    <row r="1327" spans="1:8" ht="18.75" customHeight="1" thickBot="1">
      <c r="A1327" s="57" t="s">
        <v>16092</v>
      </c>
      <c r="B1327" s="57" t="s">
        <v>10</v>
      </c>
      <c r="C1327" s="57" t="s">
        <v>16091</v>
      </c>
      <c r="D1327" s="57" t="s">
        <v>16090</v>
      </c>
      <c r="E1327" s="57" t="s">
        <v>16089</v>
      </c>
      <c r="F1327" s="57" t="s">
        <v>13181</v>
      </c>
      <c r="G1327" s="57" t="s">
        <v>620</v>
      </c>
      <c r="H1327" s="57" t="s">
        <v>13180</v>
      </c>
    </row>
    <row r="1328" spans="1:8" ht="18.75" customHeight="1" thickBot="1">
      <c r="A1328" s="57" t="s">
        <v>16088</v>
      </c>
      <c r="B1328" s="57" t="s">
        <v>10</v>
      </c>
      <c r="C1328" s="57" t="s">
        <v>16087</v>
      </c>
      <c r="D1328" s="57" t="s">
        <v>16086</v>
      </c>
      <c r="E1328" s="57" t="s">
        <v>16085</v>
      </c>
      <c r="F1328" s="57" t="s">
        <v>13523</v>
      </c>
      <c r="G1328" s="57" t="s">
        <v>13495</v>
      </c>
      <c r="H1328" s="57" t="s">
        <v>13522</v>
      </c>
    </row>
    <row r="1329" spans="1:8" ht="18.75" customHeight="1" thickBot="1">
      <c r="A1329" s="57" t="s">
        <v>16084</v>
      </c>
      <c r="B1329" s="57" t="s">
        <v>10</v>
      </c>
      <c r="C1329" s="57" t="s">
        <v>15050</v>
      </c>
      <c r="D1329" s="57" t="s">
        <v>13874</v>
      </c>
      <c r="E1329" s="57" t="s">
        <v>16083</v>
      </c>
      <c r="F1329" s="57" t="s">
        <v>13765</v>
      </c>
      <c r="G1329" s="57" t="s">
        <v>13495</v>
      </c>
      <c r="H1329" s="57" t="s">
        <v>13522</v>
      </c>
    </row>
    <row r="1330" spans="1:8" ht="18.75" customHeight="1" thickBot="1">
      <c r="A1330" s="57" t="s">
        <v>16082</v>
      </c>
      <c r="B1330" s="57" t="s">
        <v>10</v>
      </c>
      <c r="C1330" s="57" t="s">
        <v>13650</v>
      </c>
      <c r="D1330" s="57" t="s">
        <v>13212</v>
      </c>
      <c r="E1330" s="57" t="s">
        <v>16081</v>
      </c>
      <c r="F1330" s="57" t="s">
        <v>13765</v>
      </c>
      <c r="G1330" s="57" t="s">
        <v>13495</v>
      </c>
      <c r="H1330" s="57" t="s">
        <v>13522</v>
      </c>
    </row>
    <row r="1331" spans="1:8" ht="18.75" customHeight="1" thickBot="1">
      <c r="A1331" s="57" t="s">
        <v>16080</v>
      </c>
      <c r="B1331" s="57" t="s">
        <v>10</v>
      </c>
      <c r="C1331" s="57" t="s">
        <v>13317</v>
      </c>
      <c r="D1331" s="57" t="s">
        <v>16079</v>
      </c>
      <c r="E1331" s="57" t="s">
        <v>16078</v>
      </c>
      <c r="F1331" s="57" t="s">
        <v>15113</v>
      </c>
      <c r="G1331" s="57" t="s">
        <v>13495</v>
      </c>
      <c r="H1331" s="57" t="s">
        <v>13522</v>
      </c>
    </row>
    <row r="1332" spans="1:8" ht="18.75" customHeight="1" thickBot="1">
      <c r="A1332" s="57" t="s">
        <v>16077</v>
      </c>
      <c r="B1332" s="57" t="s">
        <v>10</v>
      </c>
      <c r="C1332" s="57" t="s">
        <v>15094</v>
      </c>
      <c r="D1332" s="57" t="s">
        <v>13191</v>
      </c>
      <c r="E1332" s="57" t="s">
        <v>16076</v>
      </c>
      <c r="F1332" s="57" t="s">
        <v>13181</v>
      </c>
      <c r="G1332" s="57" t="s">
        <v>1130</v>
      </c>
      <c r="H1332" s="57" t="s">
        <v>13180</v>
      </c>
    </row>
    <row r="1333" spans="1:8" ht="18.75" customHeight="1" thickBot="1">
      <c r="A1333" s="57" t="s">
        <v>16075</v>
      </c>
      <c r="B1333" s="57" t="s">
        <v>10</v>
      </c>
      <c r="C1333" s="57" t="s">
        <v>16074</v>
      </c>
      <c r="D1333" s="57" t="s">
        <v>16073</v>
      </c>
      <c r="E1333" s="57" t="s">
        <v>16072</v>
      </c>
      <c r="F1333" s="57" t="s">
        <v>13292</v>
      </c>
      <c r="G1333" s="57" t="s">
        <v>1108</v>
      </c>
      <c r="H1333" s="57" t="s">
        <v>13291</v>
      </c>
    </row>
    <row r="1334" spans="1:8" ht="18.75" customHeight="1" thickBot="1">
      <c r="A1334" s="57" t="s">
        <v>4377</v>
      </c>
      <c r="B1334" s="57" t="s">
        <v>10</v>
      </c>
      <c r="C1334" s="57" t="s">
        <v>16071</v>
      </c>
      <c r="D1334" s="57" t="s">
        <v>13223</v>
      </c>
      <c r="E1334" s="57" t="s">
        <v>16070</v>
      </c>
      <c r="F1334" s="57" t="s">
        <v>6185</v>
      </c>
      <c r="G1334" s="57" t="s">
        <v>406</v>
      </c>
      <c r="H1334" s="57" t="s">
        <v>13186</v>
      </c>
    </row>
    <row r="1335" spans="1:8" ht="18.75" customHeight="1" thickBot="1">
      <c r="A1335" s="57" t="s">
        <v>16069</v>
      </c>
      <c r="B1335" s="57" t="s">
        <v>10</v>
      </c>
      <c r="C1335" s="57" t="s">
        <v>16068</v>
      </c>
      <c r="D1335" s="57" t="s">
        <v>16067</v>
      </c>
      <c r="E1335" s="57" t="s">
        <v>16066</v>
      </c>
      <c r="F1335" s="57" t="s">
        <v>13765</v>
      </c>
      <c r="G1335" s="57" t="s">
        <v>13495</v>
      </c>
      <c r="H1335" s="57" t="s">
        <v>13522</v>
      </c>
    </row>
    <row r="1336" spans="1:8" ht="18.75" customHeight="1" thickBot="1">
      <c r="A1336" s="57" t="s">
        <v>4731</v>
      </c>
      <c r="B1336" s="57" t="s">
        <v>10</v>
      </c>
      <c r="C1336" s="57" t="s">
        <v>13416</v>
      </c>
      <c r="D1336" s="57" t="s">
        <v>13482</v>
      </c>
      <c r="E1336" s="57" t="s">
        <v>16065</v>
      </c>
      <c r="F1336" s="57" t="s">
        <v>13167</v>
      </c>
      <c r="G1336" s="57" t="s">
        <v>70</v>
      </c>
      <c r="H1336" s="57" t="s">
        <v>13166</v>
      </c>
    </row>
    <row r="1337" spans="1:8" ht="18.75" customHeight="1" thickBot="1">
      <c r="A1337" s="57" t="s">
        <v>5024</v>
      </c>
      <c r="B1337" s="57" t="s">
        <v>10</v>
      </c>
      <c r="C1337" s="57" t="s">
        <v>16064</v>
      </c>
      <c r="D1337" s="57" t="s">
        <v>13239</v>
      </c>
      <c r="E1337" s="57" t="s">
        <v>16063</v>
      </c>
      <c r="F1337" s="57" t="s">
        <v>13167</v>
      </c>
      <c r="G1337" s="57" t="s">
        <v>15</v>
      </c>
      <c r="H1337" s="57" t="s">
        <v>13166</v>
      </c>
    </row>
    <row r="1338" spans="1:8" ht="18.75" customHeight="1" thickBot="1">
      <c r="A1338" s="57" t="s">
        <v>16062</v>
      </c>
      <c r="B1338" s="57" t="s">
        <v>10</v>
      </c>
      <c r="C1338" s="57" t="s">
        <v>16061</v>
      </c>
      <c r="D1338" s="57" t="s">
        <v>13612</v>
      </c>
      <c r="E1338" s="57" t="s">
        <v>16060</v>
      </c>
      <c r="F1338" s="57" t="s">
        <v>16059</v>
      </c>
      <c r="G1338" s="57" t="s">
        <v>275</v>
      </c>
      <c r="H1338" s="57" t="s">
        <v>13291</v>
      </c>
    </row>
    <row r="1339" spans="1:8" ht="18.75" customHeight="1" thickBot="1">
      <c r="A1339" s="57" t="s">
        <v>16058</v>
      </c>
      <c r="B1339" s="57" t="s">
        <v>10</v>
      </c>
      <c r="C1339" s="57" t="s">
        <v>16057</v>
      </c>
      <c r="D1339" s="57" t="s">
        <v>13805</v>
      </c>
      <c r="E1339" s="57" t="s">
        <v>16056</v>
      </c>
      <c r="F1339" s="57" t="s">
        <v>13292</v>
      </c>
      <c r="G1339" s="57" t="s">
        <v>1006</v>
      </c>
      <c r="H1339" s="57" t="s">
        <v>13291</v>
      </c>
    </row>
    <row r="1340" spans="1:8" ht="18.75" customHeight="1" thickBot="1">
      <c r="A1340" s="57" t="s">
        <v>2986</v>
      </c>
      <c r="B1340" s="57" t="s">
        <v>10</v>
      </c>
      <c r="C1340" s="57" t="s">
        <v>16055</v>
      </c>
      <c r="D1340" s="57" t="s">
        <v>16054</v>
      </c>
      <c r="E1340" s="57" t="s">
        <v>16053</v>
      </c>
      <c r="F1340" s="57" t="s">
        <v>13167</v>
      </c>
      <c r="G1340" s="57" t="s">
        <v>1044</v>
      </c>
      <c r="H1340" s="57" t="s">
        <v>13166</v>
      </c>
    </row>
    <row r="1341" spans="1:8" ht="18.75" customHeight="1" thickBot="1">
      <c r="A1341" s="57" t="s">
        <v>16052</v>
      </c>
      <c r="B1341" s="57" t="s">
        <v>10</v>
      </c>
      <c r="C1341" s="57" t="s">
        <v>16051</v>
      </c>
      <c r="D1341" s="57" t="s">
        <v>16050</v>
      </c>
      <c r="E1341" s="57" t="s">
        <v>16049</v>
      </c>
      <c r="F1341" s="57" t="s">
        <v>15917</v>
      </c>
      <c r="G1341" s="57" t="s">
        <v>370</v>
      </c>
      <c r="H1341" s="57" t="s">
        <v>13180</v>
      </c>
    </row>
    <row r="1342" spans="1:8" ht="18.75" customHeight="1" thickBot="1">
      <c r="A1342" s="57" t="s">
        <v>3443</v>
      </c>
      <c r="B1342" s="57" t="s">
        <v>10</v>
      </c>
      <c r="C1342" s="57" t="s">
        <v>16048</v>
      </c>
      <c r="D1342" s="57" t="s">
        <v>16047</v>
      </c>
      <c r="E1342" s="57" t="s">
        <v>16046</v>
      </c>
      <c r="F1342" s="57" t="s">
        <v>13167</v>
      </c>
      <c r="G1342" s="57" t="s">
        <v>225</v>
      </c>
      <c r="H1342" s="57" t="s">
        <v>13166</v>
      </c>
    </row>
    <row r="1343" spans="1:8" ht="18.75" customHeight="1" thickBot="1">
      <c r="A1343" s="57" t="s">
        <v>16045</v>
      </c>
      <c r="B1343" s="57" t="s">
        <v>10</v>
      </c>
      <c r="C1343" s="57" t="s">
        <v>16044</v>
      </c>
      <c r="D1343" s="57" t="s">
        <v>16043</v>
      </c>
      <c r="E1343" s="57" t="s">
        <v>16042</v>
      </c>
      <c r="F1343" s="57" t="s">
        <v>13181</v>
      </c>
      <c r="G1343" s="57" t="s">
        <v>370</v>
      </c>
      <c r="H1343" s="57" t="s">
        <v>13180</v>
      </c>
    </row>
    <row r="1344" spans="1:8" ht="18.75" customHeight="1" thickBot="1">
      <c r="A1344" s="57" t="s">
        <v>16041</v>
      </c>
      <c r="B1344" s="57" t="s">
        <v>10</v>
      </c>
      <c r="C1344" s="57" t="s">
        <v>16040</v>
      </c>
      <c r="D1344" s="57" t="s">
        <v>16039</v>
      </c>
      <c r="E1344" s="57" t="s">
        <v>16038</v>
      </c>
      <c r="F1344" s="57" t="s">
        <v>13664</v>
      </c>
      <c r="G1344" s="57" t="s">
        <v>13646</v>
      </c>
      <c r="H1344" s="57" t="s">
        <v>13522</v>
      </c>
    </row>
    <row r="1345" spans="1:8" ht="18.75" customHeight="1" thickBot="1">
      <c r="A1345" s="57" t="s">
        <v>16037</v>
      </c>
      <c r="B1345" s="57" t="s">
        <v>10</v>
      </c>
      <c r="C1345" s="57" t="s">
        <v>16036</v>
      </c>
      <c r="D1345" s="57" t="s">
        <v>16035</v>
      </c>
      <c r="E1345" s="57" t="s">
        <v>16034</v>
      </c>
      <c r="F1345" s="57" t="s">
        <v>13201</v>
      </c>
      <c r="G1345" s="57" t="s">
        <v>370</v>
      </c>
      <c r="H1345" s="57" t="s">
        <v>13200</v>
      </c>
    </row>
    <row r="1346" spans="1:8" ht="18.75" customHeight="1" thickBot="1">
      <c r="A1346" s="57" t="s">
        <v>16033</v>
      </c>
      <c r="B1346" s="57" t="s">
        <v>10</v>
      </c>
      <c r="C1346" s="57" t="s">
        <v>16032</v>
      </c>
      <c r="D1346" s="57" t="s">
        <v>16031</v>
      </c>
      <c r="E1346" s="57" t="s">
        <v>16030</v>
      </c>
      <c r="F1346" s="57" t="s">
        <v>13369</v>
      </c>
      <c r="G1346" s="57" t="s">
        <v>13454</v>
      </c>
      <c r="H1346" s="57" t="s">
        <v>13186</v>
      </c>
    </row>
    <row r="1347" spans="1:8" ht="18.75" customHeight="1" thickBot="1">
      <c r="A1347" s="57" t="s">
        <v>16029</v>
      </c>
      <c r="B1347" s="57" t="s">
        <v>10</v>
      </c>
      <c r="C1347" s="57" t="s">
        <v>15414</v>
      </c>
      <c r="D1347" s="57" t="s">
        <v>13239</v>
      </c>
      <c r="E1347" s="57" t="s">
        <v>16028</v>
      </c>
      <c r="F1347" s="57" t="s">
        <v>6185</v>
      </c>
      <c r="G1347" s="57" t="s">
        <v>196</v>
      </c>
      <c r="H1347" s="57" t="s">
        <v>13186</v>
      </c>
    </row>
    <row r="1348" spans="1:8" ht="18.75" customHeight="1" thickBot="1">
      <c r="A1348" s="57" t="s">
        <v>16027</v>
      </c>
      <c r="B1348" s="57" t="s">
        <v>10</v>
      </c>
      <c r="C1348" s="57" t="s">
        <v>16026</v>
      </c>
      <c r="D1348" s="57" t="s">
        <v>13542</v>
      </c>
      <c r="E1348" s="57" t="s">
        <v>16025</v>
      </c>
      <c r="F1348" s="57" t="s">
        <v>16024</v>
      </c>
      <c r="G1348" s="57" t="s">
        <v>1749</v>
      </c>
      <c r="H1348" s="57" t="s">
        <v>13494</v>
      </c>
    </row>
    <row r="1349" spans="1:8" ht="18.75" customHeight="1" thickBot="1">
      <c r="A1349" s="57" t="s">
        <v>16023</v>
      </c>
      <c r="B1349" s="57" t="s">
        <v>10</v>
      </c>
      <c r="C1349" s="57" t="s">
        <v>15586</v>
      </c>
      <c r="D1349" s="57" t="s">
        <v>16022</v>
      </c>
      <c r="E1349" s="57" t="s">
        <v>16021</v>
      </c>
      <c r="F1349" s="57" t="s">
        <v>13369</v>
      </c>
      <c r="G1349" s="57" t="s">
        <v>13368</v>
      </c>
      <c r="H1349" s="57" t="s">
        <v>13186</v>
      </c>
    </row>
    <row r="1350" spans="1:8" ht="18.75" customHeight="1" thickBot="1">
      <c r="A1350" s="57" t="s">
        <v>1710</v>
      </c>
      <c r="B1350" s="57" t="s">
        <v>10</v>
      </c>
      <c r="C1350" s="57" t="s">
        <v>13492</v>
      </c>
      <c r="D1350" s="57" t="s">
        <v>13616</v>
      </c>
      <c r="E1350" s="57" t="s">
        <v>16020</v>
      </c>
      <c r="F1350" s="57" t="s">
        <v>13167</v>
      </c>
      <c r="G1350" s="57" t="s">
        <v>846</v>
      </c>
      <c r="H1350" s="57" t="s">
        <v>13166</v>
      </c>
    </row>
    <row r="1351" spans="1:8" ht="18.75" customHeight="1" thickBot="1">
      <c r="A1351" s="57" t="s">
        <v>16019</v>
      </c>
      <c r="B1351" s="57" t="s">
        <v>10</v>
      </c>
      <c r="C1351" s="57" t="s">
        <v>16018</v>
      </c>
      <c r="D1351" s="57" t="s">
        <v>16017</v>
      </c>
      <c r="E1351" s="57" t="s">
        <v>16016</v>
      </c>
      <c r="F1351" s="57" t="s">
        <v>13181</v>
      </c>
      <c r="G1351" s="57" t="s">
        <v>793</v>
      </c>
      <c r="H1351" s="57" t="s">
        <v>13180</v>
      </c>
    </row>
    <row r="1352" spans="1:8" ht="18.75" customHeight="1" thickBot="1">
      <c r="A1352" s="57" t="s">
        <v>16015</v>
      </c>
      <c r="B1352" s="57" t="s">
        <v>10</v>
      </c>
      <c r="C1352" s="57" t="s">
        <v>16014</v>
      </c>
      <c r="D1352" s="57" t="s">
        <v>16013</v>
      </c>
      <c r="E1352" s="57" t="s">
        <v>16012</v>
      </c>
      <c r="F1352" s="57" t="s">
        <v>13523</v>
      </c>
      <c r="G1352" s="57" t="s">
        <v>1749</v>
      </c>
      <c r="H1352" s="57" t="s">
        <v>13522</v>
      </c>
    </row>
    <row r="1353" spans="1:8" ht="18.75" customHeight="1" thickBot="1">
      <c r="A1353" s="57" t="s">
        <v>16011</v>
      </c>
      <c r="B1353" s="57" t="s">
        <v>10</v>
      </c>
      <c r="C1353" s="57" t="s">
        <v>16010</v>
      </c>
      <c r="D1353" s="57" t="s">
        <v>16009</v>
      </c>
      <c r="E1353" s="57" t="s">
        <v>16008</v>
      </c>
      <c r="F1353" s="57" t="s">
        <v>6185</v>
      </c>
      <c r="G1353" s="57" t="s">
        <v>793</v>
      </c>
      <c r="H1353" s="57" t="s">
        <v>13186</v>
      </c>
    </row>
    <row r="1354" spans="1:8" ht="18.75" customHeight="1" thickBot="1">
      <c r="A1354" s="57" t="s">
        <v>16007</v>
      </c>
      <c r="B1354" s="57" t="s">
        <v>10</v>
      </c>
      <c r="C1354" s="57" t="s">
        <v>15824</v>
      </c>
      <c r="D1354" s="57" t="s">
        <v>16006</v>
      </c>
      <c r="E1354" s="57" t="s">
        <v>16005</v>
      </c>
      <c r="F1354" s="57" t="s">
        <v>13369</v>
      </c>
      <c r="G1354" s="57" t="s">
        <v>13454</v>
      </c>
      <c r="H1354" s="57" t="s">
        <v>13186</v>
      </c>
    </row>
    <row r="1355" spans="1:8" ht="18.75" customHeight="1" thickBot="1">
      <c r="A1355" s="57" t="s">
        <v>16004</v>
      </c>
      <c r="B1355" s="57" t="s">
        <v>10</v>
      </c>
      <c r="C1355" s="57" t="s">
        <v>13750</v>
      </c>
      <c r="D1355" s="57" t="s">
        <v>14563</v>
      </c>
      <c r="E1355" s="57" t="s">
        <v>16003</v>
      </c>
      <c r="F1355" s="57" t="s">
        <v>13201</v>
      </c>
      <c r="G1355" s="57" t="s">
        <v>370</v>
      </c>
      <c r="H1355" s="57" t="s">
        <v>13200</v>
      </c>
    </row>
    <row r="1356" spans="1:8" ht="18.75" customHeight="1" thickBot="1">
      <c r="A1356" s="57" t="s">
        <v>1797</v>
      </c>
      <c r="B1356" s="57" t="s">
        <v>10</v>
      </c>
      <c r="C1356" s="57" t="s">
        <v>16002</v>
      </c>
      <c r="D1356" s="57" t="s">
        <v>13307</v>
      </c>
      <c r="E1356" s="57" t="s">
        <v>16001</v>
      </c>
      <c r="F1356" s="57" t="s">
        <v>16000</v>
      </c>
      <c r="G1356" s="57" t="s">
        <v>786</v>
      </c>
      <c r="H1356" s="57" t="s">
        <v>13291</v>
      </c>
    </row>
    <row r="1357" spans="1:8" ht="18.75" customHeight="1" thickBot="1">
      <c r="A1357" s="57" t="s">
        <v>3232</v>
      </c>
      <c r="B1357" s="57" t="s">
        <v>10</v>
      </c>
      <c r="C1357" s="57" t="s">
        <v>15184</v>
      </c>
      <c r="D1357" s="57" t="s">
        <v>13627</v>
      </c>
      <c r="E1357" s="57" t="s">
        <v>15999</v>
      </c>
      <c r="F1357" s="57" t="s">
        <v>13167</v>
      </c>
      <c r="G1357" s="57" t="s">
        <v>793</v>
      </c>
      <c r="H1357" s="57" t="s">
        <v>13166</v>
      </c>
    </row>
    <row r="1358" spans="1:8" ht="18.75" customHeight="1" thickBot="1">
      <c r="A1358" s="57" t="s">
        <v>3778</v>
      </c>
      <c r="B1358" s="57" t="s">
        <v>10</v>
      </c>
      <c r="C1358" s="57" t="s">
        <v>13317</v>
      </c>
      <c r="D1358" s="57" t="s">
        <v>13633</v>
      </c>
      <c r="E1358" s="57" t="s">
        <v>15998</v>
      </c>
      <c r="F1358" s="57" t="s">
        <v>14761</v>
      </c>
      <c r="G1358" s="57" t="s">
        <v>793</v>
      </c>
      <c r="H1358" s="57" t="s">
        <v>13166</v>
      </c>
    </row>
    <row r="1359" spans="1:8" ht="18.75" customHeight="1" thickBot="1">
      <c r="A1359" s="57" t="s">
        <v>15997</v>
      </c>
      <c r="B1359" s="57" t="s">
        <v>10</v>
      </c>
      <c r="C1359" s="57" t="s">
        <v>13416</v>
      </c>
      <c r="D1359" s="57" t="s">
        <v>14914</v>
      </c>
      <c r="E1359" s="57" t="s">
        <v>15996</v>
      </c>
      <c r="F1359" s="57" t="s">
        <v>13201</v>
      </c>
      <c r="G1359" s="57" t="s">
        <v>370</v>
      </c>
      <c r="H1359" s="57" t="s">
        <v>13200</v>
      </c>
    </row>
    <row r="1360" spans="1:8" ht="18.75" customHeight="1" thickBot="1">
      <c r="A1360" s="57" t="s">
        <v>15995</v>
      </c>
      <c r="B1360" s="57" t="s">
        <v>10</v>
      </c>
      <c r="C1360" s="57" t="s">
        <v>15994</v>
      </c>
      <c r="D1360" s="57" t="s">
        <v>15993</v>
      </c>
      <c r="E1360" s="57" t="s">
        <v>15992</v>
      </c>
      <c r="F1360" s="57" t="s">
        <v>13181</v>
      </c>
      <c r="G1360" s="57" t="s">
        <v>786</v>
      </c>
      <c r="H1360" s="57" t="s">
        <v>13180</v>
      </c>
    </row>
    <row r="1361" spans="1:8" ht="18.75" customHeight="1" thickBot="1">
      <c r="A1361" s="57" t="s">
        <v>15991</v>
      </c>
      <c r="B1361" s="57" t="s">
        <v>10</v>
      </c>
      <c r="C1361" s="57" t="s">
        <v>15761</v>
      </c>
      <c r="D1361" s="57" t="s">
        <v>14120</v>
      </c>
      <c r="E1361" s="57" t="s">
        <v>15990</v>
      </c>
      <c r="F1361" s="57" t="s">
        <v>13181</v>
      </c>
      <c r="G1361" s="57" t="s">
        <v>772</v>
      </c>
      <c r="H1361" s="57" t="s">
        <v>13180</v>
      </c>
    </row>
    <row r="1362" spans="1:8" ht="18.75" customHeight="1" thickBot="1">
      <c r="A1362" s="57" t="s">
        <v>15989</v>
      </c>
      <c r="B1362" s="57" t="s">
        <v>10</v>
      </c>
      <c r="C1362" s="57" t="s">
        <v>15988</v>
      </c>
      <c r="D1362" s="57" t="s">
        <v>15987</v>
      </c>
      <c r="E1362" s="57" t="s">
        <v>15986</v>
      </c>
      <c r="F1362" s="57" t="s">
        <v>13523</v>
      </c>
      <c r="G1362" s="57" t="s">
        <v>1749</v>
      </c>
      <c r="H1362" s="57" t="s">
        <v>13522</v>
      </c>
    </row>
    <row r="1363" spans="1:8" ht="18.75" customHeight="1" thickBot="1">
      <c r="A1363" s="57" t="s">
        <v>4334</v>
      </c>
      <c r="B1363" s="57" t="s">
        <v>10</v>
      </c>
      <c r="C1363" s="57" t="s">
        <v>15985</v>
      </c>
      <c r="D1363" s="57" t="s">
        <v>15065</v>
      </c>
      <c r="E1363" s="57" t="s">
        <v>15984</v>
      </c>
      <c r="F1363" s="57" t="s">
        <v>6185</v>
      </c>
      <c r="G1363" s="57" t="s">
        <v>793</v>
      </c>
      <c r="H1363" s="57" t="s">
        <v>13186</v>
      </c>
    </row>
    <row r="1364" spans="1:8" ht="18.75" customHeight="1" thickBot="1">
      <c r="A1364" s="57" t="s">
        <v>15983</v>
      </c>
      <c r="B1364" s="57" t="s">
        <v>10</v>
      </c>
      <c r="C1364" s="57" t="s">
        <v>15982</v>
      </c>
      <c r="D1364" s="57" t="s">
        <v>15823</v>
      </c>
      <c r="E1364" s="57" t="s">
        <v>15981</v>
      </c>
      <c r="F1364" s="57" t="s">
        <v>13181</v>
      </c>
      <c r="G1364" s="57" t="s">
        <v>15738</v>
      </c>
      <c r="H1364" s="57" t="s">
        <v>13180</v>
      </c>
    </row>
    <row r="1365" spans="1:8" ht="18.75" customHeight="1" thickBot="1">
      <c r="A1365" s="57" t="s">
        <v>3291</v>
      </c>
      <c r="B1365" s="57" t="s">
        <v>10</v>
      </c>
      <c r="C1365" s="57" t="s">
        <v>15980</v>
      </c>
      <c r="D1365" s="57" t="s">
        <v>15979</v>
      </c>
      <c r="E1365" s="57" t="s">
        <v>15978</v>
      </c>
      <c r="F1365" s="57" t="s">
        <v>6185</v>
      </c>
      <c r="G1365" s="57" t="s">
        <v>846</v>
      </c>
      <c r="H1365" s="57" t="s">
        <v>13186</v>
      </c>
    </row>
    <row r="1366" spans="1:8" ht="18.75" customHeight="1" thickBot="1">
      <c r="A1366" s="57" t="s">
        <v>15977</v>
      </c>
      <c r="B1366" s="57" t="s">
        <v>10</v>
      </c>
      <c r="C1366" s="57" t="s">
        <v>15758</v>
      </c>
      <c r="D1366" s="57" t="s">
        <v>13725</v>
      </c>
      <c r="E1366" s="57" t="s">
        <v>15976</v>
      </c>
      <c r="F1366" s="57" t="s">
        <v>13582</v>
      </c>
      <c r="G1366" s="57" t="s">
        <v>13495</v>
      </c>
      <c r="H1366" s="57" t="s">
        <v>13581</v>
      </c>
    </row>
    <row r="1367" spans="1:8" ht="18.75" customHeight="1" thickBot="1">
      <c r="A1367" s="57" t="s">
        <v>15975</v>
      </c>
      <c r="B1367" s="57" t="s">
        <v>10</v>
      </c>
      <c r="C1367" s="57" t="s">
        <v>15974</v>
      </c>
      <c r="D1367" s="57" t="s">
        <v>13612</v>
      </c>
      <c r="E1367" s="57" t="s">
        <v>5403</v>
      </c>
      <c r="F1367" s="57" t="s">
        <v>14028</v>
      </c>
      <c r="G1367" s="57" t="s">
        <v>15973</v>
      </c>
      <c r="H1367" s="57" t="s">
        <v>13291</v>
      </c>
    </row>
    <row r="1368" spans="1:8" ht="18.75" customHeight="1" thickBot="1">
      <c r="A1368" s="57" t="s">
        <v>15972</v>
      </c>
      <c r="B1368" s="57" t="s">
        <v>10</v>
      </c>
      <c r="C1368" s="57" t="s">
        <v>15971</v>
      </c>
      <c r="D1368" s="57" t="s">
        <v>15970</v>
      </c>
      <c r="E1368" s="57" t="s">
        <v>15969</v>
      </c>
      <c r="F1368" s="57" t="s">
        <v>13369</v>
      </c>
      <c r="G1368" s="57" t="s">
        <v>13454</v>
      </c>
      <c r="H1368" s="57" t="s">
        <v>13186</v>
      </c>
    </row>
    <row r="1369" spans="1:8" ht="18.75" customHeight="1" thickBot="1">
      <c r="A1369" s="57" t="s">
        <v>3245</v>
      </c>
      <c r="B1369" s="57" t="s">
        <v>10</v>
      </c>
      <c r="C1369" s="57" t="s">
        <v>15968</v>
      </c>
      <c r="D1369" s="57" t="s">
        <v>13314</v>
      </c>
      <c r="E1369" s="57" t="s">
        <v>15967</v>
      </c>
      <c r="F1369" s="57" t="s">
        <v>13221</v>
      </c>
      <c r="G1369" s="57" t="s">
        <v>1720</v>
      </c>
      <c r="H1369" s="57" t="s">
        <v>13166</v>
      </c>
    </row>
    <row r="1370" spans="1:8" ht="18.75" customHeight="1" thickBot="1">
      <c r="A1370" s="57" t="s">
        <v>15966</v>
      </c>
      <c r="B1370" s="57" t="s">
        <v>10</v>
      </c>
      <c r="C1370" s="57" t="s">
        <v>15965</v>
      </c>
      <c r="D1370" s="57" t="s">
        <v>15964</v>
      </c>
      <c r="E1370" s="57" t="s">
        <v>6222</v>
      </c>
      <c r="F1370" s="57" t="s">
        <v>13292</v>
      </c>
      <c r="G1370" s="57" t="s">
        <v>793</v>
      </c>
      <c r="H1370" s="57" t="s">
        <v>13291</v>
      </c>
    </row>
    <row r="1371" spans="1:8" ht="18.75" customHeight="1" thickBot="1">
      <c r="A1371" s="57" t="s">
        <v>15963</v>
      </c>
      <c r="B1371" s="57" t="s">
        <v>10</v>
      </c>
      <c r="C1371" s="57" t="s">
        <v>15962</v>
      </c>
      <c r="D1371" s="57" t="s">
        <v>15961</v>
      </c>
      <c r="E1371" s="57" t="s">
        <v>15960</v>
      </c>
      <c r="F1371" s="57" t="s">
        <v>13201</v>
      </c>
      <c r="G1371" s="57" t="s">
        <v>370</v>
      </c>
      <c r="H1371" s="57" t="s">
        <v>13200</v>
      </c>
    </row>
    <row r="1372" spans="1:8" ht="18.75" customHeight="1" thickBot="1">
      <c r="A1372" s="57" t="s">
        <v>15959</v>
      </c>
      <c r="B1372" s="57" t="s">
        <v>10</v>
      </c>
      <c r="C1372" s="57" t="s">
        <v>15958</v>
      </c>
      <c r="D1372" s="57" t="s">
        <v>15957</v>
      </c>
      <c r="E1372" s="57" t="s">
        <v>15956</v>
      </c>
      <c r="F1372" s="57" t="s">
        <v>13369</v>
      </c>
      <c r="G1372" s="57" t="s">
        <v>13454</v>
      </c>
      <c r="H1372" s="57" t="s">
        <v>13186</v>
      </c>
    </row>
    <row r="1373" spans="1:8" ht="18.75" customHeight="1" thickBot="1">
      <c r="A1373" s="57" t="s">
        <v>15955</v>
      </c>
      <c r="B1373" s="57" t="s">
        <v>10</v>
      </c>
      <c r="C1373" s="57" t="s">
        <v>15954</v>
      </c>
      <c r="D1373" s="57" t="s">
        <v>15953</v>
      </c>
      <c r="E1373" s="57" t="s">
        <v>15952</v>
      </c>
      <c r="F1373" s="57" t="s">
        <v>13181</v>
      </c>
      <c r="G1373" s="57" t="s">
        <v>793</v>
      </c>
      <c r="H1373" s="57" t="s">
        <v>13180</v>
      </c>
    </row>
    <row r="1374" spans="1:8" ht="18.75" customHeight="1" thickBot="1">
      <c r="A1374" s="57" t="s">
        <v>1593</v>
      </c>
      <c r="B1374" s="57" t="s">
        <v>10</v>
      </c>
      <c r="C1374" s="57" t="s">
        <v>15951</v>
      </c>
      <c r="D1374" s="57" t="s">
        <v>15943</v>
      </c>
      <c r="E1374" s="57" t="s">
        <v>15950</v>
      </c>
      <c r="F1374" s="57" t="s">
        <v>15542</v>
      </c>
      <c r="G1374" s="57" t="s">
        <v>370</v>
      </c>
      <c r="H1374" s="57" t="s">
        <v>15541</v>
      </c>
    </row>
    <row r="1375" spans="1:8" ht="18.75" customHeight="1" thickBot="1">
      <c r="A1375" s="57" t="s">
        <v>3280</v>
      </c>
      <c r="B1375" s="57" t="s">
        <v>10</v>
      </c>
      <c r="C1375" s="57" t="s">
        <v>13480</v>
      </c>
      <c r="D1375" s="57" t="s">
        <v>13416</v>
      </c>
      <c r="E1375" s="57" t="s">
        <v>15949</v>
      </c>
      <c r="F1375" s="57" t="s">
        <v>14761</v>
      </c>
      <c r="G1375" s="57" t="s">
        <v>786</v>
      </c>
      <c r="H1375" s="57" t="s">
        <v>13166</v>
      </c>
    </row>
    <row r="1376" spans="1:8" ht="18.75" customHeight="1" thickBot="1">
      <c r="A1376" s="57" t="s">
        <v>15948</v>
      </c>
      <c r="B1376" s="57" t="s">
        <v>10</v>
      </c>
      <c r="C1376" s="57" t="s">
        <v>15732</v>
      </c>
      <c r="D1376" s="57" t="s">
        <v>13506</v>
      </c>
      <c r="E1376" s="57" t="s">
        <v>15947</v>
      </c>
      <c r="F1376" s="57" t="s">
        <v>13463</v>
      </c>
      <c r="G1376" s="57" t="s">
        <v>13646</v>
      </c>
      <c r="H1376" s="57" t="s">
        <v>13462</v>
      </c>
    </row>
    <row r="1377" spans="1:8" ht="18.75" customHeight="1" thickBot="1">
      <c r="A1377" s="57" t="s">
        <v>15946</v>
      </c>
      <c r="B1377" s="57" t="s">
        <v>10</v>
      </c>
      <c r="C1377" s="57" t="s">
        <v>15824</v>
      </c>
      <c r="D1377" s="57" t="s">
        <v>15945</v>
      </c>
      <c r="E1377" s="57" t="s">
        <v>15944</v>
      </c>
      <c r="F1377" s="57" t="s">
        <v>13369</v>
      </c>
      <c r="G1377" s="57" t="s">
        <v>13454</v>
      </c>
      <c r="H1377" s="57" t="s">
        <v>13186</v>
      </c>
    </row>
    <row r="1378" spans="1:8" ht="18.75" customHeight="1" thickBot="1">
      <c r="A1378" s="57" t="s">
        <v>3952</v>
      </c>
      <c r="B1378" s="57" t="s">
        <v>10</v>
      </c>
      <c r="C1378" s="57" t="s">
        <v>13196</v>
      </c>
      <c r="D1378" s="57" t="s">
        <v>15943</v>
      </c>
      <c r="E1378" s="57" t="s">
        <v>15942</v>
      </c>
      <c r="F1378" s="57" t="s">
        <v>15542</v>
      </c>
      <c r="G1378" s="57" t="s">
        <v>793</v>
      </c>
      <c r="H1378" s="57" t="s">
        <v>15541</v>
      </c>
    </row>
    <row r="1379" spans="1:8" ht="18.75" customHeight="1" thickBot="1">
      <c r="A1379" s="57" t="s">
        <v>15941</v>
      </c>
      <c r="B1379" s="57" t="s">
        <v>10</v>
      </c>
      <c r="C1379" s="57" t="s">
        <v>15940</v>
      </c>
      <c r="D1379" s="57" t="s">
        <v>15939</v>
      </c>
      <c r="E1379" s="57" t="s">
        <v>15938</v>
      </c>
      <c r="F1379" s="57" t="s">
        <v>13201</v>
      </c>
      <c r="G1379" s="57" t="s">
        <v>370</v>
      </c>
      <c r="H1379" s="57" t="s">
        <v>13200</v>
      </c>
    </row>
    <row r="1380" spans="1:8" ht="18.75" customHeight="1" thickBot="1">
      <c r="A1380" s="57" t="s">
        <v>15937</v>
      </c>
      <c r="B1380" s="57" t="s">
        <v>10</v>
      </c>
      <c r="C1380" s="57" t="s">
        <v>15936</v>
      </c>
      <c r="D1380" s="57" t="s">
        <v>13915</v>
      </c>
      <c r="E1380" s="57" t="s">
        <v>15935</v>
      </c>
      <c r="F1380" s="57" t="s">
        <v>13201</v>
      </c>
      <c r="G1380" s="57" t="s">
        <v>370</v>
      </c>
      <c r="H1380" s="57" t="s">
        <v>13200</v>
      </c>
    </row>
    <row r="1381" spans="1:8" ht="18.75" customHeight="1" thickBot="1">
      <c r="A1381" s="57" t="s">
        <v>15934</v>
      </c>
      <c r="B1381" s="57" t="s">
        <v>10</v>
      </c>
      <c r="C1381" s="57" t="s">
        <v>14461</v>
      </c>
      <c r="D1381" s="57" t="s">
        <v>15933</v>
      </c>
      <c r="E1381" s="57" t="s">
        <v>15932</v>
      </c>
      <c r="F1381" s="57" t="s">
        <v>13523</v>
      </c>
      <c r="G1381" s="57" t="s">
        <v>1749</v>
      </c>
      <c r="H1381" s="57" t="s">
        <v>13522</v>
      </c>
    </row>
    <row r="1382" spans="1:8" ht="18.75" customHeight="1" thickBot="1">
      <c r="A1382" s="57" t="s">
        <v>15931</v>
      </c>
      <c r="B1382" s="57" t="s">
        <v>10</v>
      </c>
      <c r="C1382" s="57" t="s">
        <v>15930</v>
      </c>
      <c r="D1382" s="57" t="s">
        <v>14620</v>
      </c>
      <c r="E1382" s="57" t="s">
        <v>15929</v>
      </c>
      <c r="F1382" s="57" t="s">
        <v>13369</v>
      </c>
      <c r="G1382" s="57" t="s">
        <v>13454</v>
      </c>
      <c r="H1382" s="57" t="s">
        <v>13186</v>
      </c>
    </row>
    <row r="1383" spans="1:8" ht="18.75" customHeight="1" thickBot="1">
      <c r="A1383" s="57" t="s">
        <v>4314</v>
      </c>
      <c r="B1383" s="57" t="s">
        <v>10</v>
      </c>
      <c r="C1383" s="57" t="s">
        <v>15928</v>
      </c>
      <c r="D1383" s="57" t="s">
        <v>15927</v>
      </c>
      <c r="E1383" s="57" t="s">
        <v>15926</v>
      </c>
      <c r="F1383" s="57" t="s">
        <v>14761</v>
      </c>
      <c r="G1383" s="57" t="s">
        <v>786</v>
      </c>
      <c r="H1383" s="57" t="s">
        <v>13166</v>
      </c>
    </row>
    <row r="1384" spans="1:8" ht="18.75" customHeight="1" thickBot="1">
      <c r="A1384" s="57" t="s">
        <v>15925</v>
      </c>
      <c r="B1384" s="57" t="s">
        <v>10</v>
      </c>
      <c r="C1384" s="57" t="s">
        <v>15924</v>
      </c>
      <c r="D1384" s="57" t="s">
        <v>15677</v>
      </c>
      <c r="E1384" s="57" t="s">
        <v>15923</v>
      </c>
      <c r="F1384" s="57" t="s">
        <v>14761</v>
      </c>
      <c r="G1384" s="57" t="s">
        <v>793</v>
      </c>
      <c r="H1384" s="57" t="s">
        <v>13166</v>
      </c>
    </row>
    <row r="1385" spans="1:8" ht="18.75" customHeight="1" thickBot="1">
      <c r="A1385" s="57" t="s">
        <v>15922</v>
      </c>
      <c r="B1385" s="57" t="s">
        <v>10</v>
      </c>
      <c r="C1385" s="57" t="s">
        <v>13376</v>
      </c>
      <c r="D1385" s="57" t="s">
        <v>15921</v>
      </c>
      <c r="E1385" s="57" t="s">
        <v>15920</v>
      </c>
      <c r="F1385" s="57" t="s">
        <v>13167</v>
      </c>
      <c r="G1385" s="57" t="s">
        <v>406</v>
      </c>
      <c r="H1385" s="57" t="s">
        <v>13166</v>
      </c>
    </row>
    <row r="1386" spans="1:8" ht="18.75" customHeight="1" thickBot="1">
      <c r="A1386" s="57" t="s">
        <v>676</v>
      </c>
      <c r="B1386" s="57" t="s">
        <v>10</v>
      </c>
      <c r="C1386" s="57" t="s">
        <v>15919</v>
      </c>
      <c r="D1386" s="57" t="s">
        <v>13207</v>
      </c>
      <c r="E1386" s="57" t="s">
        <v>15918</v>
      </c>
      <c r="F1386" s="57" t="s">
        <v>15917</v>
      </c>
      <c r="G1386" s="57" t="s">
        <v>370</v>
      </c>
      <c r="H1386" s="57" t="s">
        <v>13180</v>
      </c>
    </row>
    <row r="1387" spans="1:8" ht="18.75" customHeight="1" thickBot="1">
      <c r="A1387" s="57" t="s">
        <v>15916</v>
      </c>
      <c r="B1387" s="57" t="s">
        <v>10</v>
      </c>
      <c r="C1387" s="57" t="s">
        <v>15824</v>
      </c>
      <c r="D1387" s="57" t="s">
        <v>14602</v>
      </c>
      <c r="E1387" s="57" t="s">
        <v>15915</v>
      </c>
      <c r="F1387" s="57" t="s">
        <v>13523</v>
      </c>
      <c r="G1387" s="57" t="s">
        <v>1749</v>
      </c>
      <c r="H1387" s="57" t="s">
        <v>13522</v>
      </c>
    </row>
    <row r="1388" spans="1:8" ht="18.75" customHeight="1" thickBot="1">
      <c r="A1388" s="57" t="s">
        <v>15914</v>
      </c>
      <c r="B1388" s="57" t="s">
        <v>10</v>
      </c>
      <c r="C1388" s="57" t="s">
        <v>15913</v>
      </c>
      <c r="D1388" s="57" t="s">
        <v>15912</v>
      </c>
      <c r="E1388" s="57" t="s">
        <v>15911</v>
      </c>
      <c r="F1388" s="57" t="s">
        <v>13369</v>
      </c>
      <c r="G1388" s="57" t="s">
        <v>13454</v>
      </c>
      <c r="H1388" s="57" t="s">
        <v>13186</v>
      </c>
    </row>
    <row r="1389" spans="1:8" ht="18.75" customHeight="1" thickBot="1">
      <c r="A1389" s="57" t="s">
        <v>15910</v>
      </c>
      <c r="B1389" s="57" t="s">
        <v>10</v>
      </c>
      <c r="C1389" s="57" t="s">
        <v>13305</v>
      </c>
      <c r="D1389" s="57" t="s">
        <v>15909</v>
      </c>
      <c r="E1389" s="57" t="s">
        <v>15908</v>
      </c>
      <c r="F1389" s="57" t="s">
        <v>13664</v>
      </c>
      <c r="G1389" s="57" t="s">
        <v>1749</v>
      </c>
      <c r="H1389" s="57" t="s">
        <v>13522</v>
      </c>
    </row>
    <row r="1390" spans="1:8" ht="18.75" customHeight="1" thickBot="1">
      <c r="A1390" s="57" t="s">
        <v>15907</v>
      </c>
      <c r="B1390" s="57" t="s">
        <v>10</v>
      </c>
      <c r="C1390" s="57" t="s">
        <v>15906</v>
      </c>
      <c r="D1390" s="57" t="s">
        <v>14771</v>
      </c>
      <c r="E1390" s="57" t="s">
        <v>15905</v>
      </c>
      <c r="F1390" s="57" t="s">
        <v>13201</v>
      </c>
      <c r="G1390" s="57" t="s">
        <v>370</v>
      </c>
      <c r="H1390" s="57" t="s">
        <v>13200</v>
      </c>
    </row>
    <row r="1391" spans="1:8" ht="18.75" customHeight="1" thickBot="1">
      <c r="A1391" s="57" t="s">
        <v>809</v>
      </c>
      <c r="B1391" s="57" t="s">
        <v>10</v>
      </c>
      <c r="C1391" s="57" t="s">
        <v>15904</v>
      </c>
      <c r="D1391" s="57" t="s">
        <v>13502</v>
      </c>
      <c r="E1391" s="57" t="s">
        <v>15903</v>
      </c>
      <c r="F1391" s="57" t="s">
        <v>13167</v>
      </c>
      <c r="G1391" s="57" t="s">
        <v>214</v>
      </c>
      <c r="H1391" s="57" t="s">
        <v>13166</v>
      </c>
    </row>
    <row r="1392" spans="1:8" ht="18.75" customHeight="1" thickBot="1">
      <c r="A1392" s="57" t="s">
        <v>1802</v>
      </c>
      <c r="B1392" s="57" t="s">
        <v>10</v>
      </c>
      <c r="C1392" s="57" t="s">
        <v>15902</v>
      </c>
      <c r="D1392" s="57" t="s">
        <v>15780</v>
      </c>
      <c r="E1392" s="57" t="s">
        <v>15901</v>
      </c>
      <c r="F1392" s="57" t="s">
        <v>14761</v>
      </c>
      <c r="G1392" s="57" t="s">
        <v>786</v>
      </c>
      <c r="H1392" s="57" t="s">
        <v>13166</v>
      </c>
    </row>
    <row r="1393" spans="1:8" ht="18.75" customHeight="1" thickBot="1">
      <c r="A1393" s="57" t="s">
        <v>15900</v>
      </c>
      <c r="B1393" s="57" t="s">
        <v>10</v>
      </c>
      <c r="C1393" s="57" t="s">
        <v>15899</v>
      </c>
      <c r="D1393" s="57" t="s">
        <v>15221</v>
      </c>
      <c r="E1393" s="57" t="s">
        <v>15898</v>
      </c>
      <c r="F1393" s="57" t="s">
        <v>13201</v>
      </c>
      <c r="G1393" s="57" t="s">
        <v>370</v>
      </c>
      <c r="H1393" s="57" t="s">
        <v>13200</v>
      </c>
    </row>
    <row r="1394" spans="1:8" ht="18.75" customHeight="1" thickBot="1">
      <c r="A1394" s="57" t="s">
        <v>15897</v>
      </c>
      <c r="B1394" s="57" t="s">
        <v>10</v>
      </c>
      <c r="C1394" s="57" t="s">
        <v>15896</v>
      </c>
      <c r="D1394" s="57" t="s">
        <v>15895</v>
      </c>
      <c r="E1394" s="57" t="s">
        <v>15894</v>
      </c>
      <c r="F1394" s="57" t="s">
        <v>15893</v>
      </c>
      <c r="G1394" s="57" t="s">
        <v>13215</v>
      </c>
      <c r="H1394" s="57" t="s">
        <v>13160</v>
      </c>
    </row>
    <row r="1395" spans="1:8" ht="18.75" customHeight="1" thickBot="1">
      <c r="A1395" s="57" t="s">
        <v>15892</v>
      </c>
      <c r="B1395" s="57" t="s">
        <v>10</v>
      </c>
      <c r="C1395" s="57" t="s">
        <v>15891</v>
      </c>
      <c r="D1395" s="57" t="s">
        <v>15890</v>
      </c>
      <c r="E1395" s="57" t="s">
        <v>15889</v>
      </c>
      <c r="F1395" s="57" t="s">
        <v>13523</v>
      </c>
      <c r="G1395" s="57" t="s">
        <v>1749</v>
      </c>
      <c r="H1395" s="57" t="s">
        <v>13522</v>
      </c>
    </row>
    <row r="1396" spans="1:8" ht="18.75" customHeight="1" thickBot="1">
      <c r="A1396" s="57" t="s">
        <v>15888</v>
      </c>
      <c r="B1396" s="57" t="s">
        <v>10</v>
      </c>
      <c r="C1396" s="57" t="s">
        <v>15887</v>
      </c>
      <c r="D1396" s="57" t="s">
        <v>13612</v>
      </c>
      <c r="E1396" s="57" t="s">
        <v>15886</v>
      </c>
      <c r="F1396" s="57" t="s">
        <v>13181</v>
      </c>
      <c r="G1396" s="57" t="s">
        <v>15738</v>
      </c>
      <c r="H1396" s="57" t="s">
        <v>13180</v>
      </c>
    </row>
    <row r="1397" spans="1:8" ht="18.75" customHeight="1" thickBot="1">
      <c r="A1397" s="57" t="s">
        <v>15885</v>
      </c>
      <c r="B1397" s="57" t="s">
        <v>10</v>
      </c>
      <c r="C1397" s="57" t="s">
        <v>13416</v>
      </c>
      <c r="D1397" s="57" t="s">
        <v>15884</v>
      </c>
      <c r="E1397" s="57" t="s">
        <v>15883</v>
      </c>
      <c r="F1397" s="57" t="s">
        <v>13523</v>
      </c>
      <c r="G1397" s="57" t="s">
        <v>1749</v>
      </c>
      <c r="H1397" s="57" t="s">
        <v>13522</v>
      </c>
    </row>
    <row r="1398" spans="1:8" ht="18.75" customHeight="1" thickBot="1">
      <c r="A1398" s="57" t="s">
        <v>15882</v>
      </c>
      <c r="B1398" s="57" t="s">
        <v>10</v>
      </c>
      <c r="C1398" s="57" t="s">
        <v>15881</v>
      </c>
      <c r="D1398" s="57" t="s">
        <v>15880</v>
      </c>
      <c r="E1398" s="57" t="s">
        <v>15879</v>
      </c>
      <c r="F1398" s="57" t="s">
        <v>13369</v>
      </c>
      <c r="G1398" s="57" t="s">
        <v>13454</v>
      </c>
      <c r="H1398" s="57" t="s">
        <v>13186</v>
      </c>
    </row>
    <row r="1399" spans="1:8" ht="18.75" customHeight="1" thickBot="1">
      <c r="A1399" s="57" t="s">
        <v>15878</v>
      </c>
      <c r="B1399" s="57" t="s">
        <v>10</v>
      </c>
      <c r="C1399" s="57" t="s">
        <v>15877</v>
      </c>
      <c r="D1399" s="57" t="s">
        <v>15042</v>
      </c>
      <c r="E1399" s="57" t="s">
        <v>15876</v>
      </c>
      <c r="F1399" s="57" t="s">
        <v>13369</v>
      </c>
      <c r="G1399" s="57" t="s">
        <v>13454</v>
      </c>
      <c r="H1399" s="57" t="s">
        <v>13186</v>
      </c>
    </row>
    <row r="1400" spans="1:8" ht="18.75" customHeight="1" thickBot="1">
      <c r="A1400" s="57" t="s">
        <v>4382</v>
      </c>
      <c r="B1400" s="57" t="s">
        <v>10</v>
      </c>
      <c r="C1400" s="57" t="s">
        <v>15875</v>
      </c>
      <c r="D1400" s="57" t="s">
        <v>14347</v>
      </c>
      <c r="E1400" s="57" t="s">
        <v>15874</v>
      </c>
      <c r="F1400" s="57" t="s">
        <v>6185</v>
      </c>
      <c r="G1400" s="57" t="s">
        <v>846</v>
      </c>
      <c r="H1400" s="57" t="s">
        <v>13186</v>
      </c>
    </row>
    <row r="1401" spans="1:8" ht="18.75" customHeight="1" thickBot="1">
      <c r="A1401" s="57" t="s">
        <v>15873</v>
      </c>
      <c r="B1401" s="57" t="s">
        <v>10</v>
      </c>
      <c r="C1401" s="57" t="s">
        <v>15872</v>
      </c>
      <c r="D1401" s="57" t="s">
        <v>15221</v>
      </c>
      <c r="E1401" s="57" t="s">
        <v>15871</v>
      </c>
      <c r="F1401" s="57" t="s">
        <v>15870</v>
      </c>
      <c r="G1401" s="57" t="s">
        <v>13454</v>
      </c>
      <c r="H1401" s="57" t="s">
        <v>13291</v>
      </c>
    </row>
    <row r="1402" spans="1:8" ht="18.75" customHeight="1" thickBot="1">
      <c r="A1402" s="57" t="s">
        <v>15869</v>
      </c>
      <c r="B1402" s="57" t="s">
        <v>10</v>
      </c>
      <c r="C1402" s="57" t="s">
        <v>15868</v>
      </c>
      <c r="D1402" s="57" t="s">
        <v>15867</v>
      </c>
      <c r="E1402" s="57" t="s">
        <v>15866</v>
      </c>
      <c r="F1402" s="57" t="s">
        <v>14159</v>
      </c>
      <c r="G1402" s="57" t="s">
        <v>846</v>
      </c>
      <c r="H1402" s="57" t="s">
        <v>13180</v>
      </c>
    </row>
    <row r="1403" spans="1:8" ht="18.75" customHeight="1" thickBot="1">
      <c r="A1403" s="57" t="s">
        <v>15865</v>
      </c>
      <c r="B1403" s="57" t="s">
        <v>10</v>
      </c>
      <c r="C1403" s="57" t="s">
        <v>15864</v>
      </c>
      <c r="D1403" s="57" t="s">
        <v>14914</v>
      </c>
      <c r="E1403" s="57" t="s">
        <v>15863</v>
      </c>
      <c r="F1403" s="57" t="s">
        <v>13292</v>
      </c>
      <c r="G1403" s="57" t="s">
        <v>786</v>
      </c>
      <c r="H1403" s="57" t="s">
        <v>13291</v>
      </c>
    </row>
    <row r="1404" spans="1:8" ht="18.75" customHeight="1" thickBot="1">
      <c r="A1404" s="57" t="s">
        <v>848</v>
      </c>
      <c r="B1404" s="57" t="s">
        <v>10</v>
      </c>
      <c r="C1404" s="57" t="s">
        <v>15862</v>
      </c>
      <c r="D1404" s="57" t="s">
        <v>13239</v>
      </c>
      <c r="E1404" s="57" t="s">
        <v>15861</v>
      </c>
      <c r="F1404" s="57" t="s">
        <v>13167</v>
      </c>
      <c r="G1404" s="57" t="s">
        <v>846</v>
      </c>
      <c r="H1404" s="57" t="s">
        <v>13166</v>
      </c>
    </row>
    <row r="1405" spans="1:8" ht="18.75" customHeight="1" thickBot="1">
      <c r="A1405" s="57" t="s">
        <v>5052</v>
      </c>
      <c r="B1405" s="57" t="s">
        <v>10</v>
      </c>
      <c r="C1405" s="57" t="s">
        <v>15860</v>
      </c>
      <c r="D1405" s="57" t="s">
        <v>14854</v>
      </c>
      <c r="E1405" s="57" t="s">
        <v>15859</v>
      </c>
      <c r="F1405" s="57" t="s">
        <v>13167</v>
      </c>
      <c r="G1405" s="57" t="s">
        <v>150</v>
      </c>
      <c r="H1405" s="57" t="s">
        <v>13166</v>
      </c>
    </row>
    <row r="1406" spans="1:8" ht="18.75" customHeight="1" thickBot="1">
      <c r="A1406" s="57" t="s">
        <v>15858</v>
      </c>
      <c r="B1406" s="57" t="s">
        <v>10</v>
      </c>
      <c r="C1406" s="57" t="s">
        <v>15787</v>
      </c>
      <c r="D1406" s="57" t="s">
        <v>14244</v>
      </c>
      <c r="E1406" s="57" t="s">
        <v>15857</v>
      </c>
      <c r="F1406" s="57" t="s">
        <v>13181</v>
      </c>
      <c r="G1406" s="57" t="s">
        <v>225</v>
      </c>
      <c r="H1406" s="57" t="s">
        <v>13180</v>
      </c>
    </row>
    <row r="1407" spans="1:8" ht="18.75" customHeight="1" thickBot="1">
      <c r="A1407" s="57" t="s">
        <v>15856</v>
      </c>
      <c r="B1407" s="57" t="s">
        <v>10</v>
      </c>
      <c r="C1407" s="57" t="s">
        <v>15855</v>
      </c>
      <c r="D1407" s="57" t="s">
        <v>15854</v>
      </c>
      <c r="E1407" s="57" t="s">
        <v>15853</v>
      </c>
      <c r="F1407" s="57" t="s">
        <v>13201</v>
      </c>
      <c r="G1407" s="57" t="s">
        <v>370</v>
      </c>
      <c r="H1407" s="57" t="s">
        <v>13200</v>
      </c>
    </row>
    <row r="1408" spans="1:8" ht="18.75" customHeight="1" thickBot="1">
      <c r="A1408" s="57" t="s">
        <v>15852</v>
      </c>
      <c r="B1408" s="57" t="s">
        <v>10</v>
      </c>
      <c r="C1408" s="57" t="s">
        <v>15851</v>
      </c>
      <c r="D1408" s="57" t="s">
        <v>14058</v>
      </c>
      <c r="E1408" s="57" t="s">
        <v>15850</v>
      </c>
      <c r="F1408" s="57" t="s">
        <v>15547</v>
      </c>
      <c r="G1408" s="57" t="s">
        <v>370</v>
      </c>
      <c r="H1408" s="57" t="s">
        <v>13200</v>
      </c>
    </row>
    <row r="1409" spans="1:8" ht="18.75" customHeight="1" thickBot="1">
      <c r="A1409" s="57" t="s">
        <v>15849</v>
      </c>
      <c r="B1409" s="57" t="s">
        <v>10</v>
      </c>
      <c r="C1409" s="57" t="s">
        <v>15846</v>
      </c>
      <c r="D1409" s="57" t="s">
        <v>13345</v>
      </c>
      <c r="E1409" s="57" t="s">
        <v>15848</v>
      </c>
      <c r="F1409" s="57" t="s">
        <v>14661</v>
      </c>
      <c r="G1409" s="57" t="s">
        <v>1205</v>
      </c>
      <c r="H1409" s="57" t="s">
        <v>14660</v>
      </c>
    </row>
    <row r="1410" spans="1:8" ht="18.75" customHeight="1" thickBot="1">
      <c r="A1410" s="57" t="s">
        <v>15847</v>
      </c>
      <c r="B1410" s="57" t="s">
        <v>10</v>
      </c>
      <c r="C1410" s="57" t="s">
        <v>15846</v>
      </c>
      <c r="D1410" s="57" t="s">
        <v>15845</v>
      </c>
      <c r="E1410" s="57" t="s">
        <v>15844</v>
      </c>
      <c r="F1410" s="57" t="s">
        <v>13201</v>
      </c>
      <c r="G1410" s="57" t="s">
        <v>370</v>
      </c>
      <c r="H1410" s="57" t="s">
        <v>13200</v>
      </c>
    </row>
    <row r="1411" spans="1:8" ht="18.75" customHeight="1" thickBot="1">
      <c r="A1411" s="57" t="s">
        <v>15843</v>
      </c>
      <c r="B1411" s="57" t="s">
        <v>13922</v>
      </c>
      <c r="C1411" s="57" t="s">
        <v>15842</v>
      </c>
      <c r="D1411" s="57" t="s">
        <v>15841</v>
      </c>
      <c r="E1411" s="57" t="s">
        <v>15840</v>
      </c>
      <c r="F1411" s="57" t="s">
        <v>6185</v>
      </c>
      <c r="G1411" s="57" t="s">
        <v>786</v>
      </c>
      <c r="H1411" s="57" t="s">
        <v>13186</v>
      </c>
    </row>
    <row r="1412" spans="1:8" ht="18.75" customHeight="1" thickBot="1">
      <c r="A1412" s="57" t="s">
        <v>3275</v>
      </c>
      <c r="B1412" s="57" t="s">
        <v>10</v>
      </c>
      <c r="C1412" s="57" t="s">
        <v>15838</v>
      </c>
      <c r="D1412" s="57" t="s">
        <v>13345</v>
      </c>
      <c r="E1412" s="57" t="s">
        <v>15839</v>
      </c>
      <c r="F1412" s="57" t="s">
        <v>6185</v>
      </c>
      <c r="G1412" s="57" t="s">
        <v>786</v>
      </c>
      <c r="H1412" s="57" t="s">
        <v>13186</v>
      </c>
    </row>
    <row r="1413" spans="1:8" ht="18.75" customHeight="1" thickBot="1">
      <c r="A1413" s="57" t="s">
        <v>788</v>
      </c>
      <c r="B1413" s="57" t="s">
        <v>10</v>
      </c>
      <c r="C1413" s="57" t="s">
        <v>15838</v>
      </c>
      <c r="D1413" s="57" t="s">
        <v>13345</v>
      </c>
      <c r="E1413" s="57" t="s">
        <v>15837</v>
      </c>
      <c r="F1413" s="57" t="s">
        <v>6185</v>
      </c>
      <c r="G1413" s="57" t="s">
        <v>786</v>
      </c>
      <c r="H1413" s="57" t="s">
        <v>13186</v>
      </c>
    </row>
    <row r="1414" spans="1:8" ht="18.75" customHeight="1" thickBot="1">
      <c r="A1414" s="57" t="s">
        <v>15836</v>
      </c>
      <c r="B1414" s="57" t="s">
        <v>10</v>
      </c>
      <c r="C1414" s="57" t="s">
        <v>13408</v>
      </c>
      <c r="D1414" s="57" t="s">
        <v>14982</v>
      </c>
      <c r="E1414" s="57" t="s">
        <v>15835</v>
      </c>
      <c r="F1414" s="57" t="s">
        <v>15834</v>
      </c>
      <c r="G1414" s="57" t="s">
        <v>1749</v>
      </c>
      <c r="H1414" s="57" t="s">
        <v>14039</v>
      </c>
    </row>
    <row r="1415" spans="1:8" ht="18.75" customHeight="1" thickBot="1">
      <c r="A1415" s="57" t="s">
        <v>1792</v>
      </c>
      <c r="B1415" s="57" t="s">
        <v>10</v>
      </c>
      <c r="C1415" s="57" t="s">
        <v>15833</v>
      </c>
      <c r="D1415" s="57" t="s">
        <v>13633</v>
      </c>
      <c r="E1415" s="57" t="s">
        <v>15832</v>
      </c>
      <c r="F1415" s="57" t="s">
        <v>6185</v>
      </c>
      <c r="G1415" s="57" t="s">
        <v>15829</v>
      </c>
      <c r="H1415" s="57" t="s">
        <v>13186</v>
      </c>
    </row>
    <row r="1416" spans="1:8" ht="18.75" customHeight="1" thickBot="1">
      <c r="A1416" s="57" t="s">
        <v>825</v>
      </c>
      <c r="B1416" s="57" t="s">
        <v>10</v>
      </c>
      <c r="C1416" s="57" t="s">
        <v>15831</v>
      </c>
      <c r="D1416" s="57" t="s">
        <v>13841</v>
      </c>
      <c r="E1416" s="57" t="s">
        <v>15830</v>
      </c>
      <c r="F1416" s="57" t="s">
        <v>14761</v>
      </c>
      <c r="G1416" s="57" t="s">
        <v>15829</v>
      </c>
      <c r="H1416" s="57" t="s">
        <v>13166</v>
      </c>
    </row>
    <row r="1417" spans="1:8" ht="18.75" customHeight="1" thickBot="1">
      <c r="A1417" s="57" t="s">
        <v>15828</v>
      </c>
      <c r="B1417" s="57" t="s">
        <v>10</v>
      </c>
      <c r="C1417" s="57" t="s">
        <v>15827</v>
      </c>
      <c r="D1417" s="57" t="s">
        <v>13491</v>
      </c>
      <c r="E1417" s="57" t="s">
        <v>15826</v>
      </c>
      <c r="F1417" s="57" t="s">
        <v>6185</v>
      </c>
      <c r="G1417" s="57" t="s">
        <v>786</v>
      </c>
      <c r="H1417" s="57" t="s">
        <v>13186</v>
      </c>
    </row>
    <row r="1418" spans="1:8" ht="18.75" customHeight="1" thickBot="1">
      <c r="A1418" s="57" t="s">
        <v>15825</v>
      </c>
      <c r="B1418" s="57" t="s">
        <v>10</v>
      </c>
      <c r="C1418" s="57" t="s">
        <v>15824</v>
      </c>
      <c r="D1418" s="57" t="s">
        <v>15823</v>
      </c>
      <c r="E1418" s="57" t="s">
        <v>15822</v>
      </c>
      <c r="F1418" s="57" t="s">
        <v>15605</v>
      </c>
      <c r="G1418" s="57" t="s">
        <v>13454</v>
      </c>
      <c r="H1418" s="57" t="s">
        <v>13186</v>
      </c>
    </row>
    <row r="1419" spans="1:8" ht="18.75" customHeight="1" thickBot="1">
      <c r="A1419" s="57" t="s">
        <v>15821</v>
      </c>
      <c r="B1419" s="57" t="s">
        <v>10</v>
      </c>
      <c r="C1419" s="57" t="s">
        <v>15820</v>
      </c>
      <c r="D1419" s="57" t="s">
        <v>15819</v>
      </c>
      <c r="E1419" s="57" t="s">
        <v>15818</v>
      </c>
      <c r="F1419" s="57" t="s">
        <v>13201</v>
      </c>
      <c r="G1419" s="57" t="s">
        <v>370</v>
      </c>
      <c r="H1419" s="57" t="s">
        <v>13200</v>
      </c>
    </row>
    <row r="1420" spans="1:8" ht="18.75" customHeight="1" thickBot="1">
      <c r="A1420" s="57" t="s">
        <v>15817</v>
      </c>
      <c r="B1420" s="57" t="s">
        <v>10</v>
      </c>
      <c r="C1420" s="57" t="s">
        <v>15816</v>
      </c>
      <c r="D1420" s="57" t="s">
        <v>15815</v>
      </c>
      <c r="E1420" s="57" t="s">
        <v>15814</v>
      </c>
      <c r="F1420" s="57" t="s">
        <v>15813</v>
      </c>
      <c r="G1420" s="57" t="s">
        <v>1749</v>
      </c>
      <c r="H1420" s="57" t="s">
        <v>13522</v>
      </c>
    </row>
    <row r="1421" spans="1:8" ht="18.75" customHeight="1" thickBot="1">
      <c r="A1421" s="57" t="s">
        <v>4354</v>
      </c>
      <c r="B1421" s="57" t="s">
        <v>10</v>
      </c>
      <c r="C1421" s="57" t="s">
        <v>15812</v>
      </c>
      <c r="D1421" s="57" t="s">
        <v>15811</v>
      </c>
      <c r="E1421" s="57" t="s">
        <v>15810</v>
      </c>
      <c r="F1421" s="57" t="s">
        <v>14761</v>
      </c>
      <c r="G1421" s="57" t="s">
        <v>2258</v>
      </c>
      <c r="H1421" s="57" t="s">
        <v>13166</v>
      </c>
    </row>
    <row r="1422" spans="1:8" ht="18.75" customHeight="1" thickBot="1">
      <c r="A1422" s="57" t="s">
        <v>1341</v>
      </c>
      <c r="B1422" s="57" t="s">
        <v>10</v>
      </c>
      <c r="C1422" s="57" t="s">
        <v>15809</v>
      </c>
      <c r="D1422" s="57" t="s">
        <v>15808</v>
      </c>
      <c r="E1422" s="57" t="s">
        <v>5482</v>
      </c>
      <c r="F1422" s="57" t="s">
        <v>13292</v>
      </c>
      <c r="G1422" s="57" t="s">
        <v>1720</v>
      </c>
      <c r="H1422" s="57" t="s">
        <v>13291</v>
      </c>
    </row>
    <row r="1423" spans="1:8" ht="18.75" customHeight="1" thickBot="1">
      <c r="A1423" s="57" t="s">
        <v>15807</v>
      </c>
      <c r="B1423" s="57" t="s">
        <v>10</v>
      </c>
      <c r="C1423" s="57" t="s">
        <v>14842</v>
      </c>
      <c r="D1423" s="57" t="s">
        <v>13584</v>
      </c>
      <c r="E1423" s="57" t="s">
        <v>15806</v>
      </c>
      <c r="F1423" s="57" t="s">
        <v>13181</v>
      </c>
      <c r="G1423" s="57" t="s">
        <v>2258</v>
      </c>
      <c r="H1423" s="57" t="s">
        <v>13180</v>
      </c>
    </row>
    <row r="1424" spans="1:8" ht="18.75" customHeight="1" thickBot="1">
      <c r="A1424" s="57" t="s">
        <v>4359</v>
      </c>
      <c r="B1424" s="57" t="s">
        <v>10</v>
      </c>
      <c r="C1424" s="57" t="s">
        <v>15805</v>
      </c>
      <c r="D1424" s="57" t="s">
        <v>15055</v>
      </c>
      <c r="E1424" s="57" t="s">
        <v>15804</v>
      </c>
      <c r="F1424" s="57" t="s">
        <v>6185</v>
      </c>
      <c r="G1424" s="57" t="s">
        <v>793</v>
      </c>
      <c r="H1424" s="57" t="s">
        <v>13186</v>
      </c>
    </row>
    <row r="1425" spans="1:8" ht="18.75" customHeight="1" thickBot="1">
      <c r="A1425" s="57" t="s">
        <v>1878</v>
      </c>
      <c r="B1425" s="57" t="s">
        <v>10</v>
      </c>
      <c r="C1425" s="57" t="s">
        <v>15803</v>
      </c>
      <c r="D1425" s="57" t="s">
        <v>13451</v>
      </c>
      <c r="E1425" s="57" t="s">
        <v>15802</v>
      </c>
      <c r="F1425" s="57" t="s">
        <v>13167</v>
      </c>
      <c r="G1425" s="57" t="s">
        <v>15738</v>
      </c>
      <c r="H1425" s="57" t="s">
        <v>13166</v>
      </c>
    </row>
    <row r="1426" spans="1:8" ht="18.75" customHeight="1" thickBot="1">
      <c r="A1426" s="57" t="s">
        <v>15801</v>
      </c>
      <c r="B1426" s="57" t="s">
        <v>10</v>
      </c>
      <c r="C1426" s="57" t="s">
        <v>15800</v>
      </c>
      <c r="D1426" s="57" t="s">
        <v>14798</v>
      </c>
      <c r="E1426" s="57" t="s">
        <v>15799</v>
      </c>
      <c r="F1426" s="57" t="s">
        <v>13523</v>
      </c>
      <c r="G1426" s="57" t="s">
        <v>1749</v>
      </c>
      <c r="H1426" s="57" t="s">
        <v>13522</v>
      </c>
    </row>
    <row r="1427" spans="1:8" ht="18.75" customHeight="1" thickBot="1">
      <c r="A1427" s="57" t="s">
        <v>795</v>
      </c>
      <c r="B1427" s="57" t="s">
        <v>10</v>
      </c>
      <c r="C1427" s="57" t="s">
        <v>15798</v>
      </c>
      <c r="D1427" s="57" t="s">
        <v>14279</v>
      </c>
      <c r="E1427" s="57" t="s">
        <v>15797</v>
      </c>
      <c r="F1427" s="57" t="s">
        <v>6185</v>
      </c>
      <c r="G1427" s="57" t="s">
        <v>793</v>
      </c>
      <c r="H1427" s="57" t="s">
        <v>13186</v>
      </c>
    </row>
    <row r="1428" spans="1:8" ht="18.75" customHeight="1" thickBot="1">
      <c r="A1428" s="57" t="s">
        <v>3286</v>
      </c>
      <c r="B1428" s="57" t="s">
        <v>10</v>
      </c>
      <c r="C1428" s="57" t="s">
        <v>15796</v>
      </c>
      <c r="D1428" s="57" t="s">
        <v>13719</v>
      </c>
      <c r="E1428" s="57" t="s">
        <v>15795</v>
      </c>
      <c r="F1428" s="57" t="s">
        <v>6185</v>
      </c>
      <c r="G1428" s="57" t="s">
        <v>793</v>
      </c>
      <c r="H1428" s="57" t="s">
        <v>13186</v>
      </c>
    </row>
    <row r="1429" spans="1:8" ht="18.75" customHeight="1" thickBot="1">
      <c r="A1429" s="57" t="s">
        <v>15794</v>
      </c>
      <c r="B1429" s="57" t="s">
        <v>10</v>
      </c>
      <c r="C1429" s="57" t="s">
        <v>15793</v>
      </c>
      <c r="D1429" s="57" t="s">
        <v>15792</v>
      </c>
      <c r="E1429" s="57" t="s">
        <v>15791</v>
      </c>
      <c r="F1429" s="57" t="s">
        <v>13201</v>
      </c>
      <c r="G1429" s="57" t="s">
        <v>370</v>
      </c>
      <c r="H1429" s="57" t="s">
        <v>13200</v>
      </c>
    </row>
    <row r="1430" spans="1:8" ht="18.75" customHeight="1" thickBot="1">
      <c r="A1430" s="57" t="s">
        <v>780</v>
      </c>
      <c r="B1430" s="57" t="s">
        <v>10</v>
      </c>
      <c r="C1430" s="57" t="s">
        <v>15790</v>
      </c>
      <c r="D1430" s="57" t="s">
        <v>13841</v>
      </c>
      <c r="E1430" s="57" t="s">
        <v>15789</v>
      </c>
      <c r="F1430" s="57" t="s">
        <v>13292</v>
      </c>
      <c r="G1430" s="57" t="s">
        <v>15738</v>
      </c>
      <c r="H1430" s="57" t="s">
        <v>13291</v>
      </c>
    </row>
    <row r="1431" spans="1:8" ht="18.75" customHeight="1" thickBot="1">
      <c r="A1431" s="57" t="s">
        <v>15788</v>
      </c>
      <c r="B1431" s="57" t="s">
        <v>10</v>
      </c>
      <c r="C1431" s="57" t="s">
        <v>15787</v>
      </c>
      <c r="D1431" s="57" t="s">
        <v>15786</v>
      </c>
      <c r="E1431" s="57" t="s">
        <v>15785</v>
      </c>
      <c r="F1431" s="57" t="s">
        <v>13167</v>
      </c>
      <c r="G1431" s="57" t="s">
        <v>225</v>
      </c>
      <c r="H1431" s="57" t="s">
        <v>13166</v>
      </c>
    </row>
    <row r="1432" spans="1:8" ht="18.75" customHeight="1" thickBot="1">
      <c r="A1432" s="57" t="s">
        <v>15784</v>
      </c>
      <c r="B1432" s="57" t="s">
        <v>10</v>
      </c>
      <c r="C1432" s="57" t="s">
        <v>15783</v>
      </c>
      <c r="D1432" s="57" t="s">
        <v>13294</v>
      </c>
      <c r="E1432" s="57" t="s">
        <v>15782</v>
      </c>
      <c r="F1432" s="57" t="s">
        <v>13523</v>
      </c>
      <c r="G1432" s="57" t="s">
        <v>13646</v>
      </c>
      <c r="H1432" s="57" t="s">
        <v>13522</v>
      </c>
    </row>
    <row r="1433" spans="1:8" ht="18.75" customHeight="1" thickBot="1">
      <c r="A1433" s="57" t="s">
        <v>4329</v>
      </c>
      <c r="B1433" s="57" t="s">
        <v>10</v>
      </c>
      <c r="C1433" s="57" t="s">
        <v>15781</v>
      </c>
      <c r="D1433" s="57" t="s">
        <v>15780</v>
      </c>
      <c r="E1433" s="57" t="s">
        <v>15779</v>
      </c>
      <c r="F1433" s="57" t="s">
        <v>14761</v>
      </c>
      <c r="G1433" s="57" t="s">
        <v>15738</v>
      </c>
      <c r="H1433" s="57" t="s">
        <v>13166</v>
      </c>
    </row>
    <row r="1434" spans="1:8" ht="18.75" customHeight="1" thickBot="1">
      <c r="A1434" s="57" t="s">
        <v>1772</v>
      </c>
      <c r="B1434" s="57" t="s">
        <v>10</v>
      </c>
      <c r="C1434" s="57" t="s">
        <v>13483</v>
      </c>
      <c r="D1434" s="57" t="s">
        <v>15778</v>
      </c>
      <c r="E1434" s="57" t="s">
        <v>15777</v>
      </c>
      <c r="F1434" s="57" t="s">
        <v>6185</v>
      </c>
      <c r="G1434" s="57" t="s">
        <v>225</v>
      </c>
      <c r="H1434" s="57" t="s">
        <v>13186</v>
      </c>
    </row>
    <row r="1435" spans="1:8" ht="18.75" customHeight="1" thickBot="1">
      <c r="A1435" s="57" t="s">
        <v>4309</v>
      </c>
      <c r="B1435" s="57" t="s">
        <v>10</v>
      </c>
      <c r="C1435" s="57" t="s">
        <v>15776</v>
      </c>
      <c r="D1435" s="57" t="s">
        <v>15775</v>
      </c>
      <c r="E1435" s="57" t="s">
        <v>15774</v>
      </c>
      <c r="F1435" s="57" t="s">
        <v>14761</v>
      </c>
      <c r="G1435" s="57" t="s">
        <v>15773</v>
      </c>
      <c r="H1435" s="57" t="s">
        <v>13166</v>
      </c>
    </row>
    <row r="1436" spans="1:8" ht="18.75" customHeight="1" thickBot="1">
      <c r="A1436" s="57" t="s">
        <v>774</v>
      </c>
      <c r="B1436" s="57" t="s">
        <v>10</v>
      </c>
      <c r="C1436" s="57" t="s">
        <v>15772</v>
      </c>
      <c r="D1436" s="57" t="s">
        <v>14432</v>
      </c>
      <c r="E1436" s="57" t="s">
        <v>15771</v>
      </c>
      <c r="F1436" s="57" t="s">
        <v>13167</v>
      </c>
      <c r="G1436" s="57" t="s">
        <v>772</v>
      </c>
      <c r="H1436" s="57" t="s">
        <v>13166</v>
      </c>
    </row>
    <row r="1437" spans="1:8" ht="18.75" customHeight="1" thickBot="1">
      <c r="A1437" s="57" t="s">
        <v>15770</v>
      </c>
      <c r="B1437" s="57" t="s">
        <v>10</v>
      </c>
      <c r="C1437" s="57" t="s">
        <v>15769</v>
      </c>
      <c r="D1437" s="57" t="s">
        <v>13324</v>
      </c>
      <c r="E1437" s="57" t="s">
        <v>15768</v>
      </c>
      <c r="F1437" s="57" t="s">
        <v>15767</v>
      </c>
      <c r="G1437" s="57" t="s">
        <v>13646</v>
      </c>
      <c r="H1437" s="57" t="s">
        <v>13332</v>
      </c>
    </row>
    <row r="1438" spans="1:8" ht="18.75" customHeight="1" thickBot="1">
      <c r="A1438" s="57" t="s">
        <v>15766</v>
      </c>
      <c r="B1438" s="57" t="s">
        <v>13922</v>
      </c>
      <c r="C1438" s="57" t="s">
        <v>15765</v>
      </c>
      <c r="D1438" s="57" t="s">
        <v>15764</v>
      </c>
      <c r="E1438" s="57" t="s">
        <v>15763</v>
      </c>
      <c r="F1438" s="57" t="s">
        <v>6185</v>
      </c>
      <c r="G1438" s="57" t="s">
        <v>772</v>
      </c>
      <c r="H1438" s="57" t="s">
        <v>13186</v>
      </c>
    </row>
    <row r="1439" spans="1:8" ht="18.75" customHeight="1" thickBot="1">
      <c r="A1439" s="57" t="s">
        <v>15762</v>
      </c>
      <c r="B1439" s="57" t="s">
        <v>10</v>
      </c>
      <c r="C1439" s="57" t="s">
        <v>15761</v>
      </c>
      <c r="D1439" s="57" t="s">
        <v>13307</v>
      </c>
      <c r="E1439" s="57" t="s">
        <v>15760</v>
      </c>
      <c r="F1439" s="57" t="s">
        <v>6185</v>
      </c>
      <c r="G1439" s="57" t="s">
        <v>2258</v>
      </c>
      <c r="H1439" s="57" t="s">
        <v>13186</v>
      </c>
    </row>
    <row r="1440" spans="1:8" ht="18.75" customHeight="1" thickBot="1">
      <c r="A1440" s="57" t="s">
        <v>15759</v>
      </c>
      <c r="B1440" s="57" t="s">
        <v>10</v>
      </c>
      <c r="C1440" s="57" t="s">
        <v>15758</v>
      </c>
      <c r="D1440" s="57" t="s">
        <v>15757</v>
      </c>
      <c r="E1440" s="57" t="s">
        <v>15756</v>
      </c>
      <c r="F1440" s="57" t="s">
        <v>15755</v>
      </c>
      <c r="G1440" s="57" t="s">
        <v>1749</v>
      </c>
      <c r="H1440" s="57" t="s">
        <v>15170</v>
      </c>
    </row>
    <row r="1441" spans="1:8" ht="18.75" customHeight="1" thickBot="1">
      <c r="A1441" s="57" t="s">
        <v>4289</v>
      </c>
      <c r="B1441" s="57" t="s">
        <v>10</v>
      </c>
      <c r="C1441" s="57" t="s">
        <v>14488</v>
      </c>
      <c r="D1441" s="57" t="s">
        <v>15754</v>
      </c>
      <c r="E1441" s="57" t="s">
        <v>15753</v>
      </c>
      <c r="F1441" s="57" t="s">
        <v>6185</v>
      </c>
      <c r="G1441" s="57" t="s">
        <v>1720</v>
      </c>
      <c r="H1441" s="57" t="s">
        <v>13186</v>
      </c>
    </row>
    <row r="1442" spans="1:8" ht="18.75" customHeight="1" thickBot="1">
      <c r="A1442" s="57" t="s">
        <v>15752</v>
      </c>
      <c r="B1442" s="57" t="s">
        <v>10</v>
      </c>
      <c r="C1442" s="57" t="s">
        <v>15751</v>
      </c>
      <c r="D1442" s="57" t="s">
        <v>15750</v>
      </c>
      <c r="E1442" s="57" t="s">
        <v>5471</v>
      </c>
      <c r="F1442" s="57" t="s">
        <v>14028</v>
      </c>
      <c r="G1442" s="57" t="s">
        <v>13970</v>
      </c>
      <c r="H1442" s="57" t="s">
        <v>13291</v>
      </c>
    </row>
    <row r="1443" spans="1:8" ht="18.75" customHeight="1" thickBot="1">
      <c r="A1443" s="57" t="s">
        <v>15749</v>
      </c>
      <c r="B1443" s="57" t="s">
        <v>10</v>
      </c>
      <c r="C1443" s="57" t="s">
        <v>15748</v>
      </c>
      <c r="D1443" s="57" t="s">
        <v>15747</v>
      </c>
      <c r="E1443" s="57" t="s">
        <v>15746</v>
      </c>
      <c r="F1443" s="57" t="s">
        <v>15171</v>
      </c>
      <c r="G1443" s="57" t="s">
        <v>225</v>
      </c>
      <c r="H1443" s="57" t="s">
        <v>13291</v>
      </c>
    </row>
    <row r="1444" spans="1:8" ht="18.75" customHeight="1" thickBot="1">
      <c r="A1444" s="57" t="s">
        <v>870</v>
      </c>
      <c r="B1444" s="57" t="s">
        <v>10</v>
      </c>
      <c r="C1444" s="57" t="s">
        <v>15016</v>
      </c>
      <c r="D1444" s="57" t="s">
        <v>15745</v>
      </c>
      <c r="E1444" s="57" t="s">
        <v>15744</v>
      </c>
      <c r="F1444" s="57" t="s">
        <v>6185</v>
      </c>
      <c r="G1444" s="57" t="s">
        <v>225</v>
      </c>
      <c r="H1444" s="57" t="s">
        <v>13186</v>
      </c>
    </row>
    <row r="1445" spans="1:8" ht="18.75" customHeight="1" thickBot="1">
      <c r="A1445" s="57" t="s">
        <v>15743</v>
      </c>
      <c r="B1445" s="57" t="s">
        <v>10</v>
      </c>
      <c r="C1445" s="57" t="s">
        <v>15742</v>
      </c>
      <c r="D1445" s="57" t="s">
        <v>15530</v>
      </c>
      <c r="E1445" s="57" t="s">
        <v>15741</v>
      </c>
      <c r="F1445" s="57" t="s">
        <v>13553</v>
      </c>
      <c r="G1445" s="57" t="s">
        <v>1749</v>
      </c>
      <c r="H1445" s="57" t="s">
        <v>13494</v>
      </c>
    </row>
    <row r="1446" spans="1:8" ht="18.75" customHeight="1" thickBot="1">
      <c r="A1446" s="57" t="s">
        <v>876</v>
      </c>
      <c r="B1446" s="57" t="s">
        <v>10</v>
      </c>
      <c r="C1446" s="57" t="s">
        <v>15740</v>
      </c>
      <c r="D1446" s="57" t="s">
        <v>13482</v>
      </c>
      <c r="E1446" s="57" t="s">
        <v>15739</v>
      </c>
      <c r="F1446" s="57" t="s">
        <v>6185</v>
      </c>
      <c r="G1446" s="57" t="s">
        <v>15738</v>
      </c>
      <c r="H1446" s="57" t="s">
        <v>13186</v>
      </c>
    </row>
    <row r="1447" spans="1:8" ht="18.75" customHeight="1" thickBot="1">
      <c r="A1447" s="57" t="s">
        <v>1751</v>
      </c>
      <c r="B1447" s="57" t="s">
        <v>10</v>
      </c>
      <c r="C1447" s="57" t="s">
        <v>15737</v>
      </c>
      <c r="D1447" s="57" t="s">
        <v>15736</v>
      </c>
      <c r="E1447" s="57" t="s">
        <v>15735</v>
      </c>
      <c r="F1447" s="57" t="s">
        <v>15734</v>
      </c>
      <c r="G1447" s="57" t="s">
        <v>1749</v>
      </c>
      <c r="H1447" s="57" t="s">
        <v>14039</v>
      </c>
    </row>
    <row r="1448" spans="1:8" ht="18.75" customHeight="1" thickBot="1">
      <c r="A1448" s="57" t="s">
        <v>15733</v>
      </c>
      <c r="B1448" s="57" t="s">
        <v>10</v>
      </c>
      <c r="C1448" s="57" t="s">
        <v>15732</v>
      </c>
      <c r="D1448" s="57" t="s">
        <v>13506</v>
      </c>
      <c r="E1448" s="57" t="s">
        <v>15731</v>
      </c>
      <c r="F1448" s="57" t="s">
        <v>15730</v>
      </c>
      <c r="G1448" s="57" t="s">
        <v>1749</v>
      </c>
      <c r="H1448" s="57" t="s">
        <v>13543</v>
      </c>
    </row>
    <row r="1449" spans="1:8" ht="18.75" customHeight="1" thickBot="1">
      <c r="A1449" s="57" t="s">
        <v>15729</v>
      </c>
      <c r="B1449" s="57" t="s">
        <v>10</v>
      </c>
      <c r="C1449" s="57" t="s">
        <v>15728</v>
      </c>
      <c r="D1449" s="57" t="s">
        <v>13933</v>
      </c>
      <c r="E1449" s="57" t="s">
        <v>15727</v>
      </c>
      <c r="F1449" s="57" t="s">
        <v>13201</v>
      </c>
      <c r="G1449" s="57" t="s">
        <v>370</v>
      </c>
      <c r="H1449" s="57" t="s">
        <v>13200</v>
      </c>
    </row>
    <row r="1450" spans="1:8" ht="18.75" customHeight="1" thickBot="1">
      <c r="A1450" s="57" t="s">
        <v>15726</v>
      </c>
      <c r="B1450" s="57" t="s">
        <v>10</v>
      </c>
      <c r="C1450" s="57" t="s">
        <v>15725</v>
      </c>
      <c r="D1450" s="57" t="s">
        <v>13928</v>
      </c>
      <c r="E1450" s="57" t="s">
        <v>15724</v>
      </c>
      <c r="F1450" s="57" t="s">
        <v>13201</v>
      </c>
      <c r="G1450" s="57" t="s">
        <v>370</v>
      </c>
      <c r="H1450" s="57" t="s">
        <v>13200</v>
      </c>
    </row>
    <row r="1451" spans="1:8" ht="18.75" customHeight="1" thickBot="1">
      <c r="A1451" s="57" t="s">
        <v>3393</v>
      </c>
      <c r="B1451" s="57" t="s">
        <v>10</v>
      </c>
      <c r="C1451" s="57" t="s">
        <v>14599</v>
      </c>
      <c r="D1451" s="57" t="s">
        <v>13722</v>
      </c>
      <c r="E1451" s="57" t="s">
        <v>15723</v>
      </c>
      <c r="F1451" s="57" t="s">
        <v>13167</v>
      </c>
      <c r="G1451" s="57" t="s">
        <v>829</v>
      </c>
      <c r="H1451" s="57" t="s">
        <v>13166</v>
      </c>
    </row>
    <row r="1452" spans="1:8" ht="18.75" customHeight="1" thickBot="1">
      <c r="A1452" s="57" t="s">
        <v>15722</v>
      </c>
      <c r="B1452" s="57" t="s">
        <v>10</v>
      </c>
      <c r="C1452" s="57" t="s">
        <v>14599</v>
      </c>
      <c r="D1452" s="57" t="s">
        <v>13345</v>
      </c>
      <c r="E1452" s="57" t="s">
        <v>15721</v>
      </c>
      <c r="F1452" s="57" t="s">
        <v>14715</v>
      </c>
      <c r="G1452" s="57" t="s">
        <v>13646</v>
      </c>
      <c r="H1452" s="57" t="s">
        <v>13912</v>
      </c>
    </row>
    <row r="1453" spans="1:8" ht="18.75" customHeight="1" thickBot="1">
      <c r="A1453" s="57" t="s">
        <v>15720</v>
      </c>
      <c r="B1453" s="57" t="s">
        <v>10</v>
      </c>
      <c r="C1453" s="57" t="s">
        <v>15719</v>
      </c>
      <c r="D1453" s="57" t="s">
        <v>14215</v>
      </c>
      <c r="E1453" s="57" t="s">
        <v>15718</v>
      </c>
      <c r="F1453" s="57" t="s">
        <v>13181</v>
      </c>
      <c r="G1453" s="57" t="s">
        <v>829</v>
      </c>
      <c r="H1453" s="57" t="s">
        <v>13180</v>
      </c>
    </row>
    <row r="1454" spans="1:8" ht="18.75" customHeight="1" thickBot="1">
      <c r="A1454" s="57" t="s">
        <v>1739</v>
      </c>
      <c r="B1454" s="57" t="s">
        <v>10</v>
      </c>
      <c r="C1454" s="57" t="s">
        <v>15717</v>
      </c>
      <c r="D1454" s="57" t="s">
        <v>15055</v>
      </c>
      <c r="E1454" s="57" t="s">
        <v>15716</v>
      </c>
      <c r="F1454" s="57" t="s">
        <v>13514</v>
      </c>
      <c r="G1454" s="57" t="s">
        <v>829</v>
      </c>
      <c r="H1454" s="57" t="s">
        <v>13513</v>
      </c>
    </row>
    <row r="1455" spans="1:8" ht="18.75" customHeight="1" thickBot="1">
      <c r="A1455" s="57" t="s">
        <v>15715</v>
      </c>
      <c r="B1455" s="57" t="s">
        <v>10</v>
      </c>
      <c r="C1455" s="57" t="s">
        <v>15714</v>
      </c>
      <c r="D1455" s="57" t="s">
        <v>14607</v>
      </c>
      <c r="E1455" s="57" t="s">
        <v>15713</v>
      </c>
      <c r="F1455" s="57" t="s">
        <v>13167</v>
      </c>
      <c r="G1455" s="57" t="s">
        <v>829</v>
      </c>
      <c r="H1455" s="57" t="s">
        <v>13166</v>
      </c>
    </row>
    <row r="1456" spans="1:8" ht="18.75" customHeight="1" thickBot="1">
      <c r="A1456" s="57" t="s">
        <v>4304</v>
      </c>
      <c r="B1456" s="57" t="s">
        <v>10</v>
      </c>
      <c r="C1456" s="57" t="s">
        <v>15712</v>
      </c>
      <c r="D1456" s="57" t="s">
        <v>13722</v>
      </c>
      <c r="E1456" s="57" t="s">
        <v>15711</v>
      </c>
      <c r="F1456" s="57" t="s">
        <v>13221</v>
      </c>
      <c r="G1456" s="57" t="s">
        <v>829</v>
      </c>
      <c r="H1456" s="57" t="s">
        <v>13166</v>
      </c>
    </row>
    <row r="1457" spans="1:8" ht="18.75" customHeight="1" thickBot="1">
      <c r="A1457" s="57" t="s">
        <v>15710</v>
      </c>
      <c r="B1457" s="57" t="s">
        <v>10</v>
      </c>
      <c r="C1457" s="57" t="s">
        <v>13492</v>
      </c>
      <c r="D1457" s="57" t="s">
        <v>13612</v>
      </c>
      <c r="E1457" s="57" t="s">
        <v>15709</v>
      </c>
      <c r="F1457" s="57" t="s">
        <v>13201</v>
      </c>
      <c r="G1457" s="57" t="s">
        <v>370</v>
      </c>
      <c r="H1457" s="57" t="s">
        <v>13200</v>
      </c>
    </row>
    <row r="1458" spans="1:8" ht="18.75" customHeight="1" thickBot="1">
      <c r="A1458" s="57" t="s">
        <v>15708</v>
      </c>
      <c r="B1458" s="57" t="s">
        <v>10</v>
      </c>
      <c r="C1458" s="57" t="s">
        <v>15707</v>
      </c>
      <c r="D1458" s="57" t="s">
        <v>14109</v>
      </c>
      <c r="E1458" s="57" t="s">
        <v>15706</v>
      </c>
      <c r="F1458" s="57" t="s">
        <v>13181</v>
      </c>
      <c r="G1458" s="57" t="s">
        <v>829</v>
      </c>
      <c r="H1458" s="57" t="s">
        <v>13180</v>
      </c>
    </row>
    <row r="1459" spans="1:8" ht="18.75" customHeight="1" thickBot="1">
      <c r="A1459" s="57" t="s">
        <v>15705</v>
      </c>
      <c r="B1459" s="57" t="s">
        <v>10</v>
      </c>
      <c r="C1459" s="57" t="s">
        <v>15704</v>
      </c>
      <c r="D1459" s="57" t="s">
        <v>13298</v>
      </c>
      <c r="E1459" s="57" t="s">
        <v>15703</v>
      </c>
      <c r="F1459" s="57" t="s">
        <v>15702</v>
      </c>
      <c r="G1459" s="57" t="s">
        <v>13646</v>
      </c>
      <c r="H1459" s="57" t="s">
        <v>13462</v>
      </c>
    </row>
    <row r="1460" spans="1:8" ht="18.75" customHeight="1" thickBot="1">
      <c r="A1460" s="57" t="s">
        <v>15701</v>
      </c>
      <c r="B1460" s="57" t="s">
        <v>10</v>
      </c>
      <c r="C1460" s="57" t="s">
        <v>15700</v>
      </c>
      <c r="D1460" s="57" t="s">
        <v>15699</v>
      </c>
      <c r="E1460" s="57" t="s">
        <v>5862</v>
      </c>
      <c r="F1460" s="57" t="s">
        <v>13292</v>
      </c>
      <c r="G1460" s="57" t="s">
        <v>829</v>
      </c>
      <c r="H1460" s="57" t="s">
        <v>13291</v>
      </c>
    </row>
    <row r="1461" spans="1:8" ht="18.75" customHeight="1" thickBot="1">
      <c r="A1461" s="57" t="s">
        <v>3222</v>
      </c>
      <c r="B1461" s="57" t="s">
        <v>10</v>
      </c>
      <c r="C1461" s="57" t="s">
        <v>14510</v>
      </c>
      <c r="D1461" s="57" t="s">
        <v>15023</v>
      </c>
      <c r="E1461" s="57" t="s">
        <v>15698</v>
      </c>
      <c r="F1461" s="57" t="s">
        <v>6185</v>
      </c>
      <c r="G1461" s="57" t="s">
        <v>829</v>
      </c>
      <c r="H1461" s="57" t="s">
        <v>13186</v>
      </c>
    </row>
    <row r="1462" spans="1:8" ht="18.75" customHeight="1" thickBot="1">
      <c r="A1462" s="57" t="s">
        <v>15697</v>
      </c>
      <c r="B1462" s="57" t="s">
        <v>10</v>
      </c>
      <c r="C1462" s="57" t="s">
        <v>15696</v>
      </c>
      <c r="D1462" s="57" t="s">
        <v>15695</v>
      </c>
      <c r="E1462" s="57" t="s">
        <v>15694</v>
      </c>
      <c r="F1462" s="57" t="s">
        <v>13913</v>
      </c>
      <c r="G1462" s="57" t="s">
        <v>13646</v>
      </c>
      <c r="H1462" s="57" t="s">
        <v>13912</v>
      </c>
    </row>
    <row r="1463" spans="1:8" ht="18.75" customHeight="1" thickBot="1">
      <c r="A1463" s="57" t="s">
        <v>3675</v>
      </c>
      <c r="B1463" s="57" t="s">
        <v>10</v>
      </c>
      <c r="C1463" s="57" t="s">
        <v>15693</v>
      </c>
      <c r="D1463" s="57" t="s">
        <v>15692</v>
      </c>
      <c r="E1463" s="57" t="s">
        <v>15691</v>
      </c>
      <c r="F1463" s="57" t="s">
        <v>13167</v>
      </c>
      <c r="G1463" s="57" t="s">
        <v>829</v>
      </c>
      <c r="H1463" s="57" t="s">
        <v>13166</v>
      </c>
    </row>
    <row r="1464" spans="1:8" ht="18.75" customHeight="1" thickBot="1">
      <c r="A1464" s="57" t="s">
        <v>15690</v>
      </c>
      <c r="B1464" s="57" t="s">
        <v>10</v>
      </c>
      <c r="C1464" s="57" t="s">
        <v>13910</v>
      </c>
      <c r="D1464" s="57" t="s">
        <v>15689</v>
      </c>
      <c r="E1464" s="57" t="s">
        <v>15688</v>
      </c>
      <c r="F1464" s="57" t="s">
        <v>13523</v>
      </c>
      <c r="G1464" s="57" t="s">
        <v>13646</v>
      </c>
      <c r="H1464" s="57" t="s">
        <v>13522</v>
      </c>
    </row>
    <row r="1465" spans="1:8" ht="18.75" customHeight="1" thickBot="1">
      <c r="A1465" s="57" t="s">
        <v>15687</v>
      </c>
      <c r="B1465" s="57" t="s">
        <v>10</v>
      </c>
      <c r="C1465" s="57" t="s">
        <v>15686</v>
      </c>
      <c r="D1465" s="57" t="s">
        <v>15685</v>
      </c>
      <c r="E1465" s="57" t="s">
        <v>15684</v>
      </c>
      <c r="F1465" s="57" t="s">
        <v>6185</v>
      </c>
      <c r="G1465" s="57" t="s">
        <v>829</v>
      </c>
      <c r="H1465" s="57" t="s">
        <v>13186</v>
      </c>
    </row>
    <row r="1466" spans="1:8" ht="18.75" customHeight="1" thickBot="1">
      <c r="A1466" s="57" t="s">
        <v>3270</v>
      </c>
      <c r="B1466" s="57" t="s">
        <v>10</v>
      </c>
      <c r="C1466" s="57" t="s">
        <v>15683</v>
      </c>
      <c r="D1466" s="57" t="s">
        <v>15682</v>
      </c>
      <c r="E1466" s="57" t="s">
        <v>15681</v>
      </c>
      <c r="F1466" s="57" t="s">
        <v>13514</v>
      </c>
      <c r="G1466" s="57" t="s">
        <v>737</v>
      </c>
      <c r="H1466" s="57" t="s">
        <v>13513</v>
      </c>
    </row>
    <row r="1467" spans="1:8" ht="18.75" customHeight="1" thickBot="1">
      <c r="A1467" s="57" t="s">
        <v>15680</v>
      </c>
      <c r="B1467" s="57" t="s">
        <v>10</v>
      </c>
      <c r="C1467" s="57" t="s">
        <v>15679</v>
      </c>
      <c r="D1467" s="57" t="s">
        <v>14279</v>
      </c>
      <c r="E1467" s="57" t="s">
        <v>15678</v>
      </c>
      <c r="F1467" s="57" t="s">
        <v>13913</v>
      </c>
      <c r="G1467" s="57" t="s">
        <v>13646</v>
      </c>
      <c r="H1467" s="57" t="s">
        <v>13912</v>
      </c>
    </row>
    <row r="1468" spans="1:8" ht="18.75" customHeight="1" thickBot="1">
      <c r="A1468" s="57" t="s">
        <v>1744</v>
      </c>
      <c r="B1468" s="57" t="s">
        <v>10</v>
      </c>
      <c r="C1468" s="57" t="s">
        <v>14180</v>
      </c>
      <c r="D1468" s="57" t="s">
        <v>15677</v>
      </c>
      <c r="E1468" s="57" t="s">
        <v>15676</v>
      </c>
      <c r="F1468" s="57" t="s">
        <v>6185</v>
      </c>
      <c r="G1468" s="57" t="s">
        <v>829</v>
      </c>
      <c r="H1468" s="57" t="s">
        <v>13186</v>
      </c>
    </row>
    <row r="1469" spans="1:8" ht="18.75" customHeight="1" thickBot="1">
      <c r="A1469" s="57" t="s">
        <v>15675</v>
      </c>
      <c r="B1469" s="57" t="s">
        <v>10</v>
      </c>
      <c r="C1469" s="57" t="s">
        <v>15674</v>
      </c>
      <c r="D1469" s="57" t="s">
        <v>15673</v>
      </c>
      <c r="E1469" s="57" t="s">
        <v>15672</v>
      </c>
      <c r="F1469" s="57" t="s">
        <v>6185</v>
      </c>
      <c r="G1469" s="57" t="s">
        <v>737</v>
      </c>
      <c r="H1469" s="57" t="s">
        <v>13186</v>
      </c>
    </row>
    <row r="1470" spans="1:8" ht="18.75" customHeight="1" thickBot="1">
      <c r="A1470" s="57" t="s">
        <v>15671</v>
      </c>
      <c r="B1470" s="57" t="s">
        <v>10</v>
      </c>
      <c r="C1470" s="57" t="s">
        <v>15670</v>
      </c>
      <c r="D1470" s="57" t="s">
        <v>15669</v>
      </c>
      <c r="E1470" s="57" t="s">
        <v>15668</v>
      </c>
      <c r="F1470" s="57" t="s">
        <v>13181</v>
      </c>
      <c r="G1470" s="57" t="s">
        <v>829</v>
      </c>
      <c r="H1470" s="57" t="s">
        <v>13180</v>
      </c>
    </row>
    <row r="1471" spans="1:8" ht="18.75" customHeight="1" thickBot="1">
      <c r="A1471" s="57" t="s">
        <v>15667</v>
      </c>
      <c r="B1471" s="57" t="s">
        <v>10</v>
      </c>
      <c r="C1471" s="57" t="s">
        <v>15666</v>
      </c>
      <c r="D1471" s="57" t="s">
        <v>13349</v>
      </c>
      <c r="E1471" s="57" t="s">
        <v>15665</v>
      </c>
      <c r="F1471" s="57" t="s">
        <v>13167</v>
      </c>
      <c r="G1471" s="57" t="s">
        <v>829</v>
      </c>
      <c r="H1471" s="57" t="s">
        <v>13166</v>
      </c>
    </row>
    <row r="1472" spans="1:8" ht="18.75" customHeight="1" thickBot="1">
      <c r="A1472" s="57" t="s">
        <v>3388</v>
      </c>
      <c r="B1472" s="57" t="s">
        <v>10</v>
      </c>
      <c r="C1472" s="57" t="s">
        <v>15664</v>
      </c>
      <c r="D1472" s="57" t="s">
        <v>13169</v>
      </c>
      <c r="E1472" s="57" t="s">
        <v>15663</v>
      </c>
      <c r="F1472" s="57" t="s">
        <v>13167</v>
      </c>
      <c r="G1472" s="57" t="s">
        <v>829</v>
      </c>
      <c r="H1472" s="57" t="s">
        <v>13166</v>
      </c>
    </row>
    <row r="1473" spans="1:8" ht="18.75" customHeight="1" thickBot="1">
      <c r="A1473" s="57" t="s">
        <v>15662</v>
      </c>
      <c r="B1473" s="57" t="s">
        <v>10</v>
      </c>
      <c r="C1473" s="57" t="s">
        <v>15661</v>
      </c>
      <c r="D1473" s="57" t="s">
        <v>15660</v>
      </c>
      <c r="E1473" s="57" t="s">
        <v>15659</v>
      </c>
      <c r="F1473" s="57" t="s">
        <v>13523</v>
      </c>
      <c r="G1473" s="57" t="s">
        <v>13646</v>
      </c>
      <c r="H1473" s="57" t="s">
        <v>13522</v>
      </c>
    </row>
    <row r="1474" spans="1:8" ht="18.75" customHeight="1" thickBot="1">
      <c r="A1474" s="57" t="s">
        <v>3227</v>
      </c>
      <c r="B1474" s="57" t="s">
        <v>10</v>
      </c>
      <c r="C1474" s="57" t="s">
        <v>13184</v>
      </c>
      <c r="D1474" s="57" t="s">
        <v>15658</v>
      </c>
      <c r="E1474" s="57" t="s">
        <v>15657</v>
      </c>
      <c r="F1474" s="57" t="s">
        <v>13167</v>
      </c>
      <c r="G1474" s="57" t="s">
        <v>829</v>
      </c>
      <c r="H1474" s="57" t="s">
        <v>13166</v>
      </c>
    </row>
    <row r="1475" spans="1:8" ht="18.75" customHeight="1" thickBot="1">
      <c r="A1475" s="57" t="s">
        <v>15656</v>
      </c>
      <c r="B1475" s="57" t="s">
        <v>10</v>
      </c>
      <c r="C1475" s="57" t="s">
        <v>15655</v>
      </c>
      <c r="D1475" s="57" t="s">
        <v>15654</v>
      </c>
      <c r="E1475" s="57" t="s">
        <v>15653</v>
      </c>
      <c r="F1475" s="57" t="s">
        <v>13369</v>
      </c>
      <c r="G1475" s="57" t="s">
        <v>13368</v>
      </c>
      <c r="H1475" s="57" t="s">
        <v>13186</v>
      </c>
    </row>
    <row r="1476" spans="1:8" ht="18.75" customHeight="1" thickBot="1">
      <c r="A1476" s="57" t="s">
        <v>15652</v>
      </c>
      <c r="B1476" s="57" t="s">
        <v>10</v>
      </c>
      <c r="C1476" s="57" t="s">
        <v>15651</v>
      </c>
      <c r="D1476" s="57" t="s">
        <v>15221</v>
      </c>
      <c r="E1476" s="57" t="s">
        <v>15650</v>
      </c>
      <c r="F1476" s="57" t="s">
        <v>13369</v>
      </c>
      <c r="G1476" s="57" t="s">
        <v>13368</v>
      </c>
      <c r="H1476" s="57" t="s">
        <v>13186</v>
      </c>
    </row>
    <row r="1477" spans="1:8" ht="18.75" customHeight="1" thickBot="1">
      <c r="A1477" s="57" t="s">
        <v>15649</v>
      </c>
      <c r="B1477" s="57" t="s">
        <v>10</v>
      </c>
      <c r="C1477" s="57" t="s">
        <v>15648</v>
      </c>
      <c r="D1477" s="57" t="s">
        <v>15000</v>
      </c>
      <c r="E1477" s="57" t="s">
        <v>15647</v>
      </c>
      <c r="F1477" s="57" t="s">
        <v>13369</v>
      </c>
      <c r="G1477" s="57" t="s">
        <v>13368</v>
      </c>
      <c r="H1477" s="57" t="s">
        <v>13186</v>
      </c>
    </row>
    <row r="1478" spans="1:8" ht="18.75" customHeight="1" thickBot="1">
      <c r="A1478" s="57" t="s">
        <v>15646</v>
      </c>
      <c r="B1478" s="57" t="s">
        <v>10</v>
      </c>
      <c r="C1478" s="57" t="s">
        <v>15645</v>
      </c>
      <c r="D1478" s="57" t="s">
        <v>13475</v>
      </c>
      <c r="E1478" s="57" t="s">
        <v>15644</v>
      </c>
      <c r="F1478" s="57" t="s">
        <v>15643</v>
      </c>
      <c r="G1478" s="57" t="s">
        <v>13368</v>
      </c>
      <c r="H1478" s="57" t="s">
        <v>13291</v>
      </c>
    </row>
    <row r="1479" spans="1:8" ht="18.75" customHeight="1" thickBot="1">
      <c r="A1479" s="57" t="s">
        <v>15642</v>
      </c>
      <c r="B1479" s="57" t="s">
        <v>10</v>
      </c>
      <c r="C1479" s="57" t="s">
        <v>14691</v>
      </c>
      <c r="D1479" s="57" t="s">
        <v>14580</v>
      </c>
      <c r="E1479" s="57" t="s">
        <v>15641</v>
      </c>
      <c r="F1479" s="57" t="s">
        <v>15423</v>
      </c>
      <c r="G1479" s="57" t="s">
        <v>13646</v>
      </c>
      <c r="H1479" s="57" t="s">
        <v>13522</v>
      </c>
    </row>
    <row r="1480" spans="1:8" ht="18.75" customHeight="1" thickBot="1">
      <c r="A1480" s="57" t="s">
        <v>15640</v>
      </c>
      <c r="B1480" s="57" t="s">
        <v>10</v>
      </c>
      <c r="C1480" s="57" t="s">
        <v>15147</v>
      </c>
      <c r="D1480" s="57" t="s">
        <v>14620</v>
      </c>
      <c r="E1480" s="57" t="s">
        <v>15639</v>
      </c>
      <c r="F1480" s="57" t="s">
        <v>14373</v>
      </c>
      <c r="G1480" s="57" t="s">
        <v>682</v>
      </c>
      <c r="H1480" s="57" t="s">
        <v>14372</v>
      </c>
    </row>
    <row r="1481" spans="1:8" ht="18.75" customHeight="1" thickBot="1">
      <c r="A1481" s="57" t="s">
        <v>881</v>
      </c>
      <c r="B1481" s="57" t="s">
        <v>10</v>
      </c>
      <c r="C1481" s="57" t="s">
        <v>15638</v>
      </c>
      <c r="D1481" s="57" t="s">
        <v>13398</v>
      </c>
      <c r="E1481" s="57" t="s">
        <v>15637</v>
      </c>
      <c r="F1481" s="57" t="s">
        <v>6185</v>
      </c>
      <c r="G1481" s="57" t="s">
        <v>682</v>
      </c>
      <c r="H1481" s="57" t="s">
        <v>13186</v>
      </c>
    </row>
    <row r="1482" spans="1:8" ht="18.75" customHeight="1" thickBot="1">
      <c r="A1482" s="57" t="s">
        <v>15636</v>
      </c>
      <c r="B1482" s="57" t="s">
        <v>10</v>
      </c>
      <c r="C1482" s="57" t="s">
        <v>15635</v>
      </c>
      <c r="D1482" s="57" t="s">
        <v>13491</v>
      </c>
      <c r="E1482" s="57" t="s">
        <v>15634</v>
      </c>
      <c r="F1482" s="57" t="s">
        <v>13369</v>
      </c>
      <c r="G1482" s="57" t="s">
        <v>13368</v>
      </c>
      <c r="H1482" s="57" t="s">
        <v>13186</v>
      </c>
    </row>
    <row r="1483" spans="1:8" ht="18.75" customHeight="1" thickBot="1">
      <c r="A1483" s="57" t="s">
        <v>15633</v>
      </c>
      <c r="B1483" s="57" t="s">
        <v>10</v>
      </c>
      <c r="C1483" s="57" t="s">
        <v>15632</v>
      </c>
      <c r="D1483" s="57" t="s">
        <v>13375</v>
      </c>
      <c r="E1483" s="57" t="s">
        <v>15631</v>
      </c>
      <c r="F1483" s="57" t="s">
        <v>13369</v>
      </c>
      <c r="G1483" s="57" t="s">
        <v>13368</v>
      </c>
      <c r="H1483" s="57" t="s">
        <v>13186</v>
      </c>
    </row>
    <row r="1484" spans="1:8" ht="18.75" customHeight="1" thickBot="1">
      <c r="A1484" s="57" t="s">
        <v>15630</v>
      </c>
      <c r="B1484" s="57" t="s">
        <v>10</v>
      </c>
      <c r="C1484" s="57" t="s">
        <v>15629</v>
      </c>
      <c r="D1484" s="57" t="s">
        <v>15628</v>
      </c>
      <c r="E1484" s="57" t="s">
        <v>15627</v>
      </c>
      <c r="F1484" s="57" t="s">
        <v>13765</v>
      </c>
      <c r="G1484" s="57" t="s">
        <v>13646</v>
      </c>
      <c r="H1484" s="57" t="s">
        <v>13522</v>
      </c>
    </row>
    <row r="1485" spans="1:8" ht="18.75" customHeight="1" thickBot="1">
      <c r="A1485" s="57" t="s">
        <v>15626</v>
      </c>
      <c r="B1485" s="57" t="s">
        <v>10</v>
      </c>
      <c r="C1485" s="57" t="s">
        <v>15625</v>
      </c>
      <c r="D1485" s="57" t="s">
        <v>15624</v>
      </c>
      <c r="E1485" s="57" t="s">
        <v>15623</v>
      </c>
      <c r="F1485" s="57" t="s">
        <v>15622</v>
      </c>
      <c r="G1485" s="57" t="s">
        <v>13646</v>
      </c>
      <c r="H1485" s="57" t="s">
        <v>13912</v>
      </c>
    </row>
    <row r="1486" spans="1:8" ht="18.75" customHeight="1" thickBot="1">
      <c r="A1486" s="57" t="s">
        <v>15621</v>
      </c>
      <c r="B1486" s="57" t="s">
        <v>13922</v>
      </c>
      <c r="C1486" s="57" t="s">
        <v>15620</v>
      </c>
      <c r="D1486" s="57" t="s">
        <v>15619</v>
      </c>
      <c r="E1486" s="57" t="s">
        <v>15618</v>
      </c>
      <c r="F1486" s="57" t="s">
        <v>13523</v>
      </c>
      <c r="G1486" s="57" t="s">
        <v>13646</v>
      </c>
      <c r="H1486" s="57" t="s">
        <v>13522</v>
      </c>
    </row>
    <row r="1487" spans="1:8" ht="18.75" customHeight="1" thickBot="1">
      <c r="A1487" s="57" t="s">
        <v>15617</v>
      </c>
      <c r="B1487" s="57" t="s">
        <v>10</v>
      </c>
      <c r="C1487" s="57" t="s">
        <v>14234</v>
      </c>
      <c r="D1487" s="57" t="s">
        <v>15616</v>
      </c>
      <c r="E1487" s="57" t="s">
        <v>15615</v>
      </c>
      <c r="F1487" s="57" t="s">
        <v>13201</v>
      </c>
      <c r="G1487" s="57" t="s">
        <v>370</v>
      </c>
      <c r="H1487" s="57" t="s">
        <v>13200</v>
      </c>
    </row>
    <row r="1488" spans="1:8" ht="18.75" customHeight="1" thickBot="1">
      <c r="A1488" s="57" t="s">
        <v>15614</v>
      </c>
      <c r="B1488" s="57" t="s">
        <v>10</v>
      </c>
      <c r="C1488" s="57" t="s">
        <v>15292</v>
      </c>
      <c r="D1488" s="57" t="s">
        <v>14120</v>
      </c>
      <c r="E1488" s="57" t="s">
        <v>15613</v>
      </c>
      <c r="F1488" s="57" t="s">
        <v>13369</v>
      </c>
      <c r="G1488" s="57" t="s">
        <v>13368</v>
      </c>
      <c r="H1488" s="57" t="s">
        <v>13186</v>
      </c>
    </row>
    <row r="1489" spans="1:8" ht="18.75" customHeight="1" thickBot="1">
      <c r="A1489" s="57" t="s">
        <v>684</v>
      </c>
      <c r="B1489" s="57" t="s">
        <v>10</v>
      </c>
      <c r="C1489" s="57" t="s">
        <v>15612</v>
      </c>
      <c r="D1489" s="57" t="s">
        <v>15611</v>
      </c>
      <c r="E1489" s="57" t="s">
        <v>15610</v>
      </c>
      <c r="F1489" s="57" t="s">
        <v>6185</v>
      </c>
      <c r="G1489" s="57" t="s">
        <v>682</v>
      </c>
      <c r="H1489" s="57" t="s">
        <v>13186</v>
      </c>
    </row>
    <row r="1490" spans="1:8" ht="18.75" customHeight="1" thickBot="1">
      <c r="A1490" s="57" t="s">
        <v>15609</v>
      </c>
      <c r="B1490" s="57" t="s">
        <v>10</v>
      </c>
      <c r="C1490" s="57" t="s">
        <v>13492</v>
      </c>
      <c r="D1490" s="57" t="s">
        <v>13329</v>
      </c>
      <c r="E1490" s="57" t="s">
        <v>15608</v>
      </c>
      <c r="F1490" s="57" t="s">
        <v>13553</v>
      </c>
      <c r="G1490" s="57" t="s">
        <v>13646</v>
      </c>
      <c r="H1490" s="57" t="s">
        <v>13494</v>
      </c>
    </row>
    <row r="1491" spans="1:8" ht="18.75" customHeight="1" thickBot="1">
      <c r="A1491" s="57" t="s">
        <v>15607</v>
      </c>
      <c r="B1491" s="57" t="s">
        <v>10</v>
      </c>
      <c r="C1491" s="57" t="s">
        <v>13492</v>
      </c>
      <c r="D1491" s="57" t="s">
        <v>6465</v>
      </c>
      <c r="E1491" s="57" t="s">
        <v>15606</v>
      </c>
      <c r="F1491" s="57" t="s">
        <v>15605</v>
      </c>
      <c r="G1491" s="57" t="s">
        <v>13368</v>
      </c>
      <c r="H1491" s="57" t="s">
        <v>13186</v>
      </c>
    </row>
    <row r="1492" spans="1:8" ht="18.75" customHeight="1" thickBot="1">
      <c r="A1492" s="57" t="s">
        <v>15604</v>
      </c>
      <c r="B1492" s="57" t="s">
        <v>10</v>
      </c>
      <c r="C1492" s="57" t="s">
        <v>15603</v>
      </c>
      <c r="D1492" s="57" t="s">
        <v>15602</v>
      </c>
      <c r="E1492" s="57" t="s">
        <v>15601</v>
      </c>
      <c r="F1492" s="57" t="s">
        <v>6185</v>
      </c>
      <c r="G1492" s="57" t="s">
        <v>846</v>
      </c>
      <c r="H1492" s="57" t="s">
        <v>13186</v>
      </c>
    </row>
    <row r="1493" spans="1:8" ht="18.75" customHeight="1" thickBot="1">
      <c r="A1493" s="57" t="s">
        <v>15600</v>
      </c>
      <c r="B1493" s="57" t="s">
        <v>10</v>
      </c>
      <c r="C1493" s="57" t="s">
        <v>5276</v>
      </c>
      <c r="D1493" s="57" t="s">
        <v>15599</v>
      </c>
      <c r="E1493" s="57" t="s">
        <v>15598</v>
      </c>
      <c r="F1493" s="57" t="s">
        <v>13369</v>
      </c>
      <c r="G1493" s="57" t="s">
        <v>13368</v>
      </c>
      <c r="H1493" s="57" t="s">
        <v>13186</v>
      </c>
    </row>
    <row r="1494" spans="1:8" ht="18.75" customHeight="1" thickBot="1">
      <c r="A1494" s="57" t="s">
        <v>4274</v>
      </c>
      <c r="B1494" s="57" t="s">
        <v>10</v>
      </c>
      <c r="C1494" s="57" t="s">
        <v>13772</v>
      </c>
      <c r="D1494" s="57" t="s">
        <v>15597</v>
      </c>
      <c r="E1494" s="57" t="s">
        <v>15596</v>
      </c>
      <c r="F1494" s="57" t="s">
        <v>13167</v>
      </c>
      <c r="G1494" s="57" t="s">
        <v>846</v>
      </c>
      <c r="H1494" s="57" t="s">
        <v>13166</v>
      </c>
    </row>
    <row r="1495" spans="1:8" ht="18.75" customHeight="1" thickBot="1">
      <c r="A1495" s="57" t="s">
        <v>4279</v>
      </c>
      <c r="B1495" s="57" t="s">
        <v>10</v>
      </c>
      <c r="C1495" s="57" t="s">
        <v>13772</v>
      </c>
      <c r="D1495" s="57" t="s">
        <v>15595</v>
      </c>
      <c r="E1495" s="57" t="s">
        <v>15594</v>
      </c>
      <c r="F1495" s="57" t="s">
        <v>13167</v>
      </c>
      <c r="G1495" s="57" t="s">
        <v>682</v>
      </c>
      <c r="H1495" s="57" t="s">
        <v>13166</v>
      </c>
    </row>
    <row r="1496" spans="1:8" ht="18.75" customHeight="1" thickBot="1">
      <c r="A1496" s="57" t="s">
        <v>15593</v>
      </c>
      <c r="B1496" s="57" t="s">
        <v>10</v>
      </c>
      <c r="C1496" s="57" t="s">
        <v>15592</v>
      </c>
      <c r="D1496" s="57" t="s">
        <v>15591</v>
      </c>
      <c r="E1496" s="57" t="s">
        <v>15590</v>
      </c>
      <c r="F1496" s="57" t="s">
        <v>13201</v>
      </c>
      <c r="G1496" s="57" t="s">
        <v>370</v>
      </c>
      <c r="H1496" s="57" t="s">
        <v>13200</v>
      </c>
    </row>
    <row r="1497" spans="1:8" ht="18.75" customHeight="1" thickBot="1">
      <c r="A1497" s="57" t="s">
        <v>15589</v>
      </c>
      <c r="B1497" s="57" t="s">
        <v>10</v>
      </c>
      <c r="C1497" s="57" t="s">
        <v>13305</v>
      </c>
      <c r="D1497" s="57" t="s">
        <v>15588</v>
      </c>
      <c r="E1497" s="57" t="s">
        <v>15587</v>
      </c>
      <c r="F1497" s="57" t="s">
        <v>13369</v>
      </c>
      <c r="G1497" s="57" t="s">
        <v>13454</v>
      </c>
      <c r="H1497" s="57" t="s">
        <v>13186</v>
      </c>
    </row>
    <row r="1498" spans="1:8" ht="18.75" customHeight="1" thickBot="1">
      <c r="A1498" s="57" t="s">
        <v>227</v>
      </c>
      <c r="B1498" s="57" t="s">
        <v>10</v>
      </c>
      <c r="C1498" s="57" t="s">
        <v>15586</v>
      </c>
      <c r="D1498" s="57" t="s">
        <v>15585</v>
      </c>
      <c r="E1498" s="57" t="s">
        <v>15584</v>
      </c>
      <c r="F1498" s="57" t="s">
        <v>13167</v>
      </c>
      <c r="G1498" s="57" t="s">
        <v>1720</v>
      </c>
      <c r="H1498" s="57" t="s">
        <v>13166</v>
      </c>
    </row>
    <row r="1499" spans="1:8" ht="18.75" customHeight="1" thickBot="1">
      <c r="A1499" s="57" t="s">
        <v>4478</v>
      </c>
      <c r="B1499" s="57" t="s">
        <v>10</v>
      </c>
      <c r="C1499" s="57" t="s">
        <v>15583</v>
      </c>
      <c r="D1499" s="57" t="s">
        <v>13408</v>
      </c>
      <c r="E1499" s="57" t="s">
        <v>15582</v>
      </c>
      <c r="F1499" s="57" t="s">
        <v>6185</v>
      </c>
      <c r="G1499" s="57" t="s">
        <v>4157</v>
      </c>
      <c r="H1499" s="57" t="s">
        <v>13186</v>
      </c>
    </row>
    <row r="1500" spans="1:8" ht="18.75" customHeight="1" thickBot="1">
      <c r="A1500" s="57" t="s">
        <v>15581</v>
      </c>
      <c r="B1500" s="57" t="s">
        <v>10</v>
      </c>
      <c r="C1500" s="57" t="s">
        <v>15580</v>
      </c>
      <c r="D1500" s="57" t="s">
        <v>15579</v>
      </c>
      <c r="E1500" s="57" t="s">
        <v>15578</v>
      </c>
      <c r="F1500" s="57" t="s">
        <v>13201</v>
      </c>
      <c r="G1500" s="57" t="s">
        <v>388</v>
      </c>
      <c r="H1500" s="57" t="s">
        <v>13200</v>
      </c>
    </row>
    <row r="1501" spans="1:8" ht="18.75" customHeight="1" thickBot="1">
      <c r="A1501" s="57" t="s">
        <v>15577</v>
      </c>
      <c r="B1501" s="57" t="s">
        <v>10</v>
      </c>
      <c r="C1501" s="57" t="s">
        <v>15576</v>
      </c>
      <c r="D1501" s="57" t="s">
        <v>15575</v>
      </c>
      <c r="E1501" s="57" t="s">
        <v>15574</v>
      </c>
      <c r="F1501" s="57" t="s">
        <v>13201</v>
      </c>
      <c r="G1501" s="57" t="s">
        <v>388</v>
      </c>
      <c r="H1501" s="57" t="s">
        <v>13200</v>
      </c>
    </row>
    <row r="1502" spans="1:8" ht="18.75" customHeight="1" thickBot="1">
      <c r="A1502" s="57" t="s">
        <v>15573</v>
      </c>
      <c r="B1502" s="57" t="s">
        <v>10</v>
      </c>
      <c r="C1502" s="57" t="s">
        <v>15572</v>
      </c>
      <c r="D1502" s="57" t="s">
        <v>15019</v>
      </c>
      <c r="E1502" s="57" t="s">
        <v>15571</v>
      </c>
      <c r="F1502" s="57" t="s">
        <v>13167</v>
      </c>
      <c r="G1502" s="57" t="s">
        <v>1428</v>
      </c>
      <c r="H1502" s="57" t="s">
        <v>13166</v>
      </c>
    </row>
    <row r="1503" spans="1:8" ht="18.75" customHeight="1" thickBot="1">
      <c r="A1503" s="57" t="s">
        <v>15570</v>
      </c>
      <c r="B1503" s="57" t="s">
        <v>10</v>
      </c>
      <c r="C1503" s="57" t="s">
        <v>15569</v>
      </c>
      <c r="D1503" s="57" t="s">
        <v>13815</v>
      </c>
      <c r="E1503" s="57" t="s">
        <v>15568</v>
      </c>
      <c r="F1503" s="57" t="s">
        <v>13181</v>
      </c>
      <c r="G1503" s="57" t="s">
        <v>1428</v>
      </c>
      <c r="H1503" s="57" t="s">
        <v>13180</v>
      </c>
    </row>
    <row r="1504" spans="1:8" ht="18.75" customHeight="1" thickBot="1">
      <c r="A1504" s="57" t="s">
        <v>15567</v>
      </c>
      <c r="B1504" s="57" t="s">
        <v>10</v>
      </c>
      <c r="C1504" s="57" t="s">
        <v>15566</v>
      </c>
      <c r="D1504" s="57" t="s">
        <v>15565</v>
      </c>
      <c r="E1504" s="57" t="s">
        <v>15564</v>
      </c>
      <c r="F1504" s="57" t="s">
        <v>15547</v>
      </c>
      <c r="G1504" s="57" t="s">
        <v>388</v>
      </c>
      <c r="H1504" s="57" t="s">
        <v>13200</v>
      </c>
    </row>
    <row r="1505" spans="1:8" ht="18.75" customHeight="1" thickBot="1">
      <c r="A1505" s="57" t="s">
        <v>15563</v>
      </c>
      <c r="B1505" s="57" t="s">
        <v>10</v>
      </c>
      <c r="C1505" s="57" t="s">
        <v>15562</v>
      </c>
      <c r="D1505" s="57" t="s">
        <v>15098</v>
      </c>
      <c r="E1505" s="57" t="s">
        <v>15561</v>
      </c>
      <c r="F1505" s="57" t="s">
        <v>13201</v>
      </c>
      <c r="G1505" s="57" t="s">
        <v>388</v>
      </c>
      <c r="H1505" s="57" t="s">
        <v>13200</v>
      </c>
    </row>
    <row r="1506" spans="1:8" ht="18.75" customHeight="1" thickBot="1">
      <c r="A1506" s="57" t="s">
        <v>15560</v>
      </c>
      <c r="B1506" s="57" t="s">
        <v>10</v>
      </c>
      <c r="C1506" s="57" t="s">
        <v>15559</v>
      </c>
      <c r="D1506" s="57" t="s">
        <v>15558</v>
      </c>
      <c r="E1506" s="57" t="s">
        <v>15557</v>
      </c>
      <c r="F1506" s="57" t="s">
        <v>13913</v>
      </c>
      <c r="G1506" s="57" t="s">
        <v>13646</v>
      </c>
      <c r="H1506" s="57" t="s">
        <v>13912</v>
      </c>
    </row>
    <row r="1507" spans="1:8" ht="18.75" customHeight="1" thickBot="1">
      <c r="A1507" s="57" t="s">
        <v>15556</v>
      </c>
      <c r="B1507" s="57" t="s">
        <v>13922</v>
      </c>
      <c r="C1507" s="57" t="s">
        <v>15555</v>
      </c>
      <c r="D1507" s="57" t="s">
        <v>14802</v>
      </c>
      <c r="E1507" s="57" t="s">
        <v>15554</v>
      </c>
      <c r="F1507" s="57" t="s">
        <v>13523</v>
      </c>
      <c r="G1507" s="57" t="s">
        <v>1749</v>
      </c>
      <c r="H1507" s="57" t="s">
        <v>13522</v>
      </c>
    </row>
    <row r="1508" spans="1:8" ht="18.75" customHeight="1" thickBot="1">
      <c r="A1508" s="57" t="s">
        <v>842</v>
      </c>
      <c r="B1508" s="57" t="s">
        <v>10</v>
      </c>
      <c r="C1508" s="57" t="s">
        <v>15553</v>
      </c>
      <c r="D1508" s="57" t="s">
        <v>15552</v>
      </c>
      <c r="E1508" s="57" t="s">
        <v>15551</v>
      </c>
      <c r="F1508" s="57" t="s">
        <v>13167</v>
      </c>
      <c r="G1508" s="57" t="s">
        <v>840</v>
      </c>
      <c r="H1508" s="57" t="s">
        <v>13166</v>
      </c>
    </row>
    <row r="1509" spans="1:8" ht="18.75" customHeight="1" thickBot="1">
      <c r="A1509" s="57" t="s">
        <v>15550</v>
      </c>
      <c r="B1509" s="57" t="s">
        <v>10</v>
      </c>
      <c r="C1509" s="57" t="s">
        <v>15549</v>
      </c>
      <c r="D1509" s="57" t="s">
        <v>13933</v>
      </c>
      <c r="E1509" s="57" t="s">
        <v>15548</v>
      </c>
      <c r="F1509" s="57" t="s">
        <v>15547</v>
      </c>
      <c r="G1509" s="57" t="s">
        <v>388</v>
      </c>
      <c r="H1509" s="57" t="s">
        <v>13200</v>
      </c>
    </row>
    <row r="1510" spans="1:8" ht="18.75" customHeight="1" thickBot="1">
      <c r="A1510" s="57" t="s">
        <v>899</v>
      </c>
      <c r="B1510" s="57" t="s">
        <v>10</v>
      </c>
      <c r="C1510" s="57" t="s">
        <v>15546</v>
      </c>
      <c r="D1510" s="57" t="s">
        <v>14118</v>
      </c>
      <c r="E1510" s="57" t="s">
        <v>15545</v>
      </c>
      <c r="F1510" s="57" t="s">
        <v>14761</v>
      </c>
      <c r="G1510" s="57" t="s">
        <v>897</v>
      </c>
      <c r="H1510" s="57" t="s">
        <v>13166</v>
      </c>
    </row>
    <row r="1511" spans="1:8" ht="18.75" customHeight="1" thickBot="1">
      <c r="A1511" s="57" t="s">
        <v>4319</v>
      </c>
      <c r="B1511" s="57" t="s">
        <v>10</v>
      </c>
      <c r="C1511" s="57" t="s">
        <v>13736</v>
      </c>
      <c r="D1511" s="57" t="s">
        <v>15544</v>
      </c>
      <c r="E1511" s="57" t="s">
        <v>15543</v>
      </c>
      <c r="F1511" s="57" t="s">
        <v>15542</v>
      </c>
      <c r="G1511" s="57" t="s">
        <v>3164</v>
      </c>
      <c r="H1511" s="57" t="s">
        <v>15541</v>
      </c>
    </row>
    <row r="1512" spans="1:8" ht="18.75" customHeight="1" thickBot="1">
      <c r="A1512" s="57" t="s">
        <v>15540</v>
      </c>
      <c r="B1512" s="57" t="s">
        <v>10</v>
      </c>
      <c r="C1512" s="57" t="s">
        <v>15539</v>
      </c>
      <c r="D1512" s="57" t="s">
        <v>15538</v>
      </c>
      <c r="E1512" s="57" t="s">
        <v>15537</v>
      </c>
      <c r="F1512" s="57" t="s">
        <v>13201</v>
      </c>
      <c r="G1512" s="57" t="s">
        <v>388</v>
      </c>
      <c r="H1512" s="57" t="s">
        <v>13200</v>
      </c>
    </row>
    <row r="1513" spans="1:8" ht="18.75" customHeight="1" thickBot="1">
      <c r="A1513" s="57" t="s">
        <v>982</v>
      </c>
      <c r="B1513" s="57" t="s">
        <v>10</v>
      </c>
      <c r="C1513" s="57" t="s">
        <v>15536</v>
      </c>
      <c r="D1513" s="57" t="s">
        <v>15284</v>
      </c>
      <c r="E1513" s="57" t="s">
        <v>15535</v>
      </c>
      <c r="F1513" s="57" t="s">
        <v>6185</v>
      </c>
      <c r="G1513" s="57" t="s">
        <v>890</v>
      </c>
      <c r="H1513" s="57" t="s">
        <v>13186</v>
      </c>
    </row>
    <row r="1514" spans="1:8" ht="18.75" customHeight="1" thickBot="1">
      <c r="A1514" s="57" t="s">
        <v>1430</v>
      </c>
      <c r="B1514" s="57" t="s">
        <v>10</v>
      </c>
      <c r="C1514" s="57" t="s">
        <v>15534</v>
      </c>
      <c r="D1514" s="57" t="s">
        <v>13239</v>
      </c>
      <c r="E1514" s="57" t="s">
        <v>15533</v>
      </c>
      <c r="F1514" s="57" t="s">
        <v>13167</v>
      </c>
      <c r="G1514" s="57" t="s">
        <v>1428</v>
      </c>
      <c r="H1514" s="57" t="s">
        <v>13166</v>
      </c>
    </row>
    <row r="1515" spans="1:8" ht="18.75" customHeight="1" thickBot="1">
      <c r="A1515" s="57" t="s">
        <v>15532</v>
      </c>
      <c r="B1515" s="57" t="s">
        <v>10</v>
      </c>
      <c r="C1515" s="57" t="s">
        <v>15531</v>
      </c>
      <c r="D1515" s="57" t="s">
        <v>15530</v>
      </c>
      <c r="E1515" s="57" t="s">
        <v>15529</v>
      </c>
      <c r="F1515" s="57" t="s">
        <v>13523</v>
      </c>
      <c r="G1515" s="57" t="s">
        <v>13646</v>
      </c>
      <c r="H1515" s="57" t="s">
        <v>13522</v>
      </c>
    </row>
    <row r="1516" spans="1:8" ht="18.75" customHeight="1" thickBot="1">
      <c r="A1516" s="57" t="s">
        <v>3861</v>
      </c>
      <c r="B1516" s="57" t="s">
        <v>10</v>
      </c>
      <c r="C1516" s="57" t="s">
        <v>15528</v>
      </c>
      <c r="D1516" s="57" t="s">
        <v>13542</v>
      </c>
      <c r="E1516" s="57" t="s">
        <v>15527</v>
      </c>
      <c r="F1516" s="57" t="s">
        <v>13167</v>
      </c>
      <c r="G1516" s="57" t="s">
        <v>459</v>
      </c>
      <c r="H1516" s="57" t="s">
        <v>13166</v>
      </c>
    </row>
    <row r="1517" spans="1:8" ht="18.75" customHeight="1" thickBot="1">
      <c r="A1517" s="57" t="s">
        <v>15526</v>
      </c>
      <c r="B1517" s="57" t="s">
        <v>10</v>
      </c>
      <c r="C1517" s="57" t="s">
        <v>15356</v>
      </c>
      <c r="D1517" s="57" t="s">
        <v>15525</v>
      </c>
      <c r="E1517" s="57" t="s">
        <v>15524</v>
      </c>
      <c r="F1517" s="57" t="s">
        <v>13523</v>
      </c>
      <c r="G1517" s="57" t="s">
        <v>13646</v>
      </c>
      <c r="H1517" s="57" t="s">
        <v>13522</v>
      </c>
    </row>
    <row r="1518" spans="1:8" ht="18.75" customHeight="1" thickBot="1">
      <c r="A1518" s="57" t="s">
        <v>15523</v>
      </c>
      <c r="B1518" s="57" t="s">
        <v>10</v>
      </c>
      <c r="C1518" s="57" t="s">
        <v>15522</v>
      </c>
      <c r="D1518" s="57" t="s">
        <v>15521</v>
      </c>
      <c r="E1518" s="57" t="s">
        <v>15520</v>
      </c>
      <c r="F1518" s="57" t="s">
        <v>14373</v>
      </c>
      <c r="G1518" s="57" t="s">
        <v>388</v>
      </c>
      <c r="H1518" s="57" t="s">
        <v>14372</v>
      </c>
    </row>
    <row r="1519" spans="1:8" ht="18.75" customHeight="1" thickBot="1">
      <c r="A1519" s="57" t="s">
        <v>2142</v>
      </c>
      <c r="B1519" s="57" t="s">
        <v>10</v>
      </c>
      <c r="C1519" s="57" t="s">
        <v>13416</v>
      </c>
      <c r="D1519" s="57" t="s">
        <v>14560</v>
      </c>
      <c r="E1519" s="57" t="s">
        <v>15519</v>
      </c>
      <c r="F1519" s="57" t="s">
        <v>6185</v>
      </c>
      <c r="G1519" s="57" t="s">
        <v>459</v>
      </c>
      <c r="H1519" s="57" t="s">
        <v>13186</v>
      </c>
    </row>
    <row r="1520" spans="1:8" ht="18.75" customHeight="1" thickBot="1">
      <c r="A1520" s="57" t="s">
        <v>4339</v>
      </c>
      <c r="B1520" s="57" t="s">
        <v>10</v>
      </c>
      <c r="C1520" s="57" t="s">
        <v>15518</v>
      </c>
      <c r="D1520" s="57" t="s">
        <v>13960</v>
      </c>
      <c r="E1520" s="57" t="s">
        <v>15517</v>
      </c>
      <c r="F1520" s="57" t="s">
        <v>6185</v>
      </c>
      <c r="G1520" s="57" t="s">
        <v>15516</v>
      </c>
      <c r="H1520" s="57" t="s">
        <v>13186</v>
      </c>
    </row>
    <row r="1521" spans="1:8" ht="18.75" customHeight="1" thickBot="1">
      <c r="A1521" s="57" t="s">
        <v>3957</v>
      </c>
      <c r="B1521" s="57" t="s">
        <v>10</v>
      </c>
      <c r="C1521" s="57" t="s">
        <v>15515</v>
      </c>
      <c r="D1521" s="57" t="s">
        <v>14854</v>
      </c>
      <c r="E1521" s="57" t="s">
        <v>15514</v>
      </c>
      <c r="F1521" s="57" t="s">
        <v>6185</v>
      </c>
      <c r="G1521" s="57" t="s">
        <v>897</v>
      </c>
      <c r="H1521" s="57" t="s">
        <v>13186</v>
      </c>
    </row>
    <row r="1522" spans="1:8" ht="18.75" customHeight="1" thickBot="1">
      <c r="A1522" s="57" t="s">
        <v>15513</v>
      </c>
      <c r="B1522" s="57" t="s">
        <v>10</v>
      </c>
      <c r="C1522" s="57" t="s">
        <v>15512</v>
      </c>
      <c r="D1522" s="57" t="s">
        <v>13815</v>
      </c>
      <c r="E1522" s="57" t="s">
        <v>6248</v>
      </c>
      <c r="F1522" s="57" t="s">
        <v>13292</v>
      </c>
      <c r="G1522" s="57" t="s">
        <v>1428</v>
      </c>
      <c r="H1522" s="57" t="s">
        <v>13291</v>
      </c>
    </row>
    <row r="1523" spans="1:8" ht="18.75" customHeight="1" thickBot="1">
      <c r="A1523" s="57" t="s">
        <v>1873</v>
      </c>
      <c r="B1523" s="57" t="s">
        <v>10</v>
      </c>
      <c r="C1523" s="57" t="s">
        <v>15511</v>
      </c>
      <c r="D1523" s="57" t="s">
        <v>15510</v>
      </c>
      <c r="E1523" s="57" t="s">
        <v>15509</v>
      </c>
      <c r="F1523" s="57" t="s">
        <v>14761</v>
      </c>
      <c r="G1523" s="57" t="s">
        <v>1765</v>
      </c>
      <c r="H1523" s="57" t="s">
        <v>13166</v>
      </c>
    </row>
    <row r="1524" spans="1:8" ht="18.75" customHeight="1" thickBot="1">
      <c r="A1524" s="57" t="s">
        <v>3881</v>
      </c>
      <c r="B1524" s="57" t="s">
        <v>10</v>
      </c>
      <c r="C1524" s="57" t="s">
        <v>15508</v>
      </c>
      <c r="D1524" s="57" t="s">
        <v>13177</v>
      </c>
      <c r="E1524" s="57" t="s">
        <v>15507</v>
      </c>
      <c r="F1524" s="57" t="s">
        <v>6185</v>
      </c>
      <c r="G1524" s="57" t="s">
        <v>1428</v>
      </c>
      <c r="H1524" s="57" t="s">
        <v>13186</v>
      </c>
    </row>
    <row r="1525" spans="1:8" ht="18.75" customHeight="1" thickBot="1">
      <c r="A1525" s="57" t="s">
        <v>1892</v>
      </c>
      <c r="B1525" s="57" t="s">
        <v>10</v>
      </c>
      <c r="C1525" s="57" t="s">
        <v>15506</v>
      </c>
      <c r="D1525" s="57" t="s">
        <v>13451</v>
      </c>
      <c r="E1525" s="57" t="s">
        <v>15505</v>
      </c>
      <c r="F1525" s="57" t="s">
        <v>6185</v>
      </c>
      <c r="G1525" s="57" t="s">
        <v>1428</v>
      </c>
      <c r="H1525" s="57" t="s">
        <v>13186</v>
      </c>
    </row>
    <row r="1526" spans="1:8" ht="18.75" customHeight="1" thickBot="1">
      <c r="A1526" s="57" t="s">
        <v>904</v>
      </c>
      <c r="B1526" s="57" t="s">
        <v>10</v>
      </c>
      <c r="C1526" s="57" t="s">
        <v>15504</v>
      </c>
      <c r="D1526" s="57" t="s">
        <v>15503</v>
      </c>
      <c r="E1526" s="57" t="s">
        <v>15502</v>
      </c>
      <c r="F1526" s="57" t="s">
        <v>6185</v>
      </c>
      <c r="G1526" s="57" t="s">
        <v>840</v>
      </c>
      <c r="H1526" s="57" t="s">
        <v>13186</v>
      </c>
    </row>
    <row r="1527" spans="1:8" ht="18.75" customHeight="1" thickBot="1">
      <c r="A1527" s="57" t="s">
        <v>4344</v>
      </c>
      <c r="B1527" s="57" t="s">
        <v>10</v>
      </c>
      <c r="C1527" s="57" t="s">
        <v>15501</v>
      </c>
      <c r="D1527" s="57" t="s">
        <v>14180</v>
      </c>
      <c r="E1527" s="57" t="s">
        <v>15500</v>
      </c>
      <c r="F1527" s="57" t="s">
        <v>13167</v>
      </c>
      <c r="G1527" s="57" t="s">
        <v>840</v>
      </c>
      <c r="H1527" s="57" t="s">
        <v>13166</v>
      </c>
    </row>
    <row r="1528" spans="1:8" ht="18.75" customHeight="1" thickBot="1">
      <c r="A1528" s="57" t="s">
        <v>15499</v>
      </c>
      <c r="B1528" s="57" t="s">
        <v>10</v>
      </c>
      <c r="C1528" s="57" t="s">
        <v>13461</v>
      </c>
      <c r="D1528" s="57" t="s">
        <v>13612</v>
      </c>
      <c r="E1528" s="57" t="s">
        <v>15498</v>
      </c>
      <c r="F1528" s="57" t="s">
        <v>13523</v>
      </c>
      <c r="G1528" s="57" t="s">
        <v>13646</v>
      </c>
      <c r="H1528" s="57" t="s">
        <v>13522</v>
      </c>
    </row>
    <row r="1529" spans="1:8" ht="18.75" customHeight="1" thickBot="1">
      <c r="A1529" s="57" t="s">
        <v>1761</v>
      </c>
      <c r="B1529" s="57" t="s">
        <v>10</v>
      </c>
      <c r="C1529" s="57" t="s">
        <v>15497</v>
      </c>
      <c r="D1529" s="57" t="s">
        <v>15496</v>
      </c>
      <c r="E1529" s="57" t="s">
        <v>15495</v>
      </c>
      <c r="F1529" s="57" t="s">
        <v>13167</v>
      </c>
      <c r="G1529" s="57" t="s">
        <v>1428</v>
      </c>
      <c r="H1529" s="57" t="s">
        <v>13166</v>
      </c>
    </row>
    <row r="1530" spans="1:8" ht="18.75" customHeight="1" thickBot="1">
      <c r="A1530" s="57" t="s">
        <v>15494</v>
      </c>
      <c r="B1530" s="57" t="s">
        <v>10</v>
      </c>
      <c r="C1530" s="57" t="s">
        <v>15493</v>
      </c>
      <c r="D1530" s="57" t="s">
        <v>15492</v>
      </c>
      <c r="E1530" s="57" t="s">
        <v>15491</v>
      </c>
      <c r="F1530" s="57" t="s">
        <v>13292</v>
      </c>
      <c r="G1530" s="57" t="s">
        <v>388</v>
      </c>
      <c r="H1530" s="57" t="s">
        <v>13291</v>
      </c>
    </row>
    <row r="1531" spans="1:8" ht="18.75" customHeight="1" thickBot="1">
      <c r="A1531" s="57" t="s">
        <v>15490</v>
      </c>
      <c r="B1531" s="57" t="s">
        <v>10</v>
      </c>
      <c r="C1531" s="57" t="s">
        <v>15489</v>
      </c>
      <c r="D1531" s="57" t="s">
        <v>13584</v>
      </c>
      <c r="E1531" s="57" t="s">
        <v>15488</v>
      </c>
      <c r="F1531" s="57" t="s">
        <v>13181</v>
      </c>
      <c r="G1531" s="57" t="s">
        <v>298</v>
      </c>
      <c r="H1531" s="57" t="s">
        <v>13180</v>
      </c>
    </row>
    <row r="1532" spans="1:8" ht="18.75" customHeight="1" thickBot="1">
      <c r="A1532" s="57" t="s">
        <v>3351</v>
      </c>
      <c r="B1532" s="57" t="s">
        <v>10</v>
      </c>
      <c r="C1532" s="57" t="s">
        <v>15487</v>
      </c>
      <c r="D1532" s="57" t="s">
        <v>15161</v>
      </c>
      <c r="E1532" s="57" t="s">
        <v>15486</v>
      </c>
      <c r="F1532" s="57" t="s">
        <v>13167</v>
      </c>
      <c r="G1532" s="57" t="s">
        <v>688</v>
      </c>
      <c r="H1532" s="57" t="s">
        <v>13166</v>
      </c>
    </row>
    <row r="1533" spans="1:8" ht="18.75" customHeight="1" thickBot="1">
      <c r="A1533" s="57" t="s">
        <v>2996</v>
      </c>
      <c r="B1533" s="57" t="s">
        <v>10</v>
      </c>
      <c r="C1533" s="57" t="s">
        <v>14067</v>
      </c>
      <c r="D1533" s="57" t="s">
        <v>13491</v>
      </c>
      <c r="E1533" s="57" t="s">
        <v>15485</v>
      </c>
      <c r="F1533" s="57" t="s">
        <v>13167</v>
      </c>
      <c r="G1533" s="57" t="s">
        <v>2247</v>
      </c>
      <c r="H1533" s="57" t="s">
        <v>13166</v>
      </c>
    </row>
    <row r="1534" spans="1:8" ht="18.75" customHeight="1" thickBot="1">
      <c r="A1534" s="57" t="s">
        <v>4626</v>
      </c>
      <c r="B1534" s="57" t="s">
        <v>10</v>
      </c>
      <c r="C1534" s="57" t="s">
        <v>15484</v>
      </c>
      <c r="D1534" s="57" t="s">
        <v>13502</v>
      </c>
      <c r="E1534" s="57" t="s">
        <v>15483</v>
      </c>
      <c r="F1534" s="57" t="s">
        <v>6185</v>
      </c>
      <c r="G1534" s="57" t="s">
        <v>239</v>
      </c>
      <c r="H1534" s="57" t="s">
        <v>13186</v>
      </c>
    </row>
    <row r="1535" spans="1:8" ht="18.75" customHeight="1" thickBot="1">
      <c r="A1535" s="57" t="s">
        <v>15482</v>
      </c>
      <c r="B1535" s="57" t="s">
        <v>10</v>
      </c>
      <c r="C1535" s="57" t="s">
        <v>15481</v>
      </c>
      <c r="D1535" s="57" t="s">
        <v>13598</v>
      </c>
      <c r="E1535" s="57" t="s">
        <v>15480</v>
      </c>
      <c r="F1535" s="57" t="s">
        <v>13167</v>
      </c>
      <c r="G1535" s="57" t="s">
        <v>813</v>
      </c>
      <c r="H1535" s="57" t="s">
        <v>13166</v>
      </c>
    </row>
    <row r="1536" spans="1:8" ht="18.75" customHeight="1" thickBot="1">
      <c r="A1536" s="57" t="s">
        <v>15479</v>
      </c>
      <c r="B1536" s="57" t="s">
        <v>10</v>
      </c>
      <c r="C1536" s="57" t="s">
        <v>15478</v>
      </c>
      <c r="D1536" s="57" t="s">
        <v>15477</v>
      </c>
      <c r="E1536" s="57" t="s">
        <v>15476</v>
      </c>
      <c r="F1536" s="57" t="s">
        <v>13292</v>
      </c>
      <c r="G1536" s="57" t="s">
        <v>471</v>
      </c>
      <c r="H1536" s="57" t="s">
        <v>13291</v>
      </c>
    </row>
    <row r="1537" spans="1:8" ht="18.75" customHeight="1" thickBot="1">
      <c r="A1537" s="57" t="s">
        <v>15475</v>
      </c>
      <c r="B1537" s="57" t="s">
        <v>10</v>
      </c>
      <c r="C1537" s="57" t="s">
        <v>15474</v>
      </c>
      <c r="D1537" s="57" t="s">
        <v>15439</v>
      </c>
      <c r="E1537" s="57" t="s">
        <v>15473</v>
      </c>
      <c r="F1537" s="57" t="s">
        <v>13181</v>
      </c>
      <c r="G1537" s="57" t="s">
        <v>465</v>
      </c>
      <c r="H1537" s="57" t="s">
        <v>13180</v>
      </c>
    </row>
    <row r="1538" spans="1:8" ht="18.75" customHeight="1" thickBot="1">
      <c r="A1538" s="57" t="s">
        <v>15472</v>
      </c>
      <c r="B1538" s="57" t="s">
        <v>10</v>
      </c>
      <c r="C1538" s="57" t="s">
        <v>15471</v>
      </c>
      <c r="D1538" s="57" t="s">
        <v>13725</v>
      </c>
      <c r="E1538" s="57" t="s">
        <v>15470</v>
      </c>
      <c r="F1538" s="57" t="s">
        <v>13181</v>
      </c>
      <c r="G1538" s="57" t="s">
        <v>239</v>
      </c>
      <c r="H1538" s="57" t="s">
        <v>13180</v>
      </c>
    </row>
    <row r="1539" spans="1:8" ht="18.75" customHeight="1" thickBot="1">
      <c r="A1539" s="57" t="s">
        <v>15469</v>
      </c>
      <c r="B1539" s="57" t="s">
        <v>10</v>
      </c>
      <c r="C1539" s="57" t="s">
        <v>15468</v>
      </c>
      <c r="D1539" s="57" t="s">
        <v>14580</v>
      </c>
      <c r="E1539" s="57" t="s">
        <v>15467</v>
      </c>
      <c r="F1539" s="57" t="s">
        <v>15466</v>
      </c>
      <c r="G1539" s="57" t="s">
        <v>13215</v>
      </c>
      <c r="H1539" s="57" t="s">
        <v>13327</v>
      </c>
    </row>
    <row r="1540" spans="1:8" ht="18.75" customHeight="1" thickBot="1">
      <c r="A1540" s="57" t="s">
        <v>2925</v>
      </c>
      <c r="B1540" s="57" t="s">
        <v>10</v>
      </c>
      <c r="C1540" s="57" t="s">
        <v>15465</v>
      </c>
      <c r="D1540" s="57" t="s">
        <v>15464</v>
      </c>
      <c r="E1540" s="57" t="s">
        <v>15463</v>
      </c>
      <c r="F1540" s="57" t="s">
        <v>13514</v>
      </c>
      <c r="G1540" s="57" t="s">
        <v>1678</v>
      </c>
      <c r="H1540" s="57" t="s">
        <v>13513</v>
      </c>
    </row>
    <row r="1541" spans="1:8" ht="18.75" customHeight="1" thickBot="1">
      <c r="A1541" s="57" t="s">
        <v>4089</v>
      </c>
      <c r="B1541" s="57" t="s">
        <v>10</v>
      </c>
      <c r="C1541" s="57" t="s">
        <v>15462</v>
      </c>
      <c r="D1541" s="57" t="s">
        <v>15461</v>
      </c>
      <c r="E1541" s="57" t="s">
        <v>15460</v>
      </c>
      <c r="F1541" s="57" t="s">
        <v>13413</v>
      </c>
      <c r="G1541" s="57" t="s">
        <v>388</v>
      </c>
      <c r="H1541" s="57" t="s">
        <v>13291</v>
      </c>
    </row>
    <row r="1542" spans="1:8" ht="18.75" customHeight="1" thickBot="1">
      <c r="A1542" s="57" t="s">
        <v>3866</v>
      </c>
      <c r="B1542" s="57" t="s">
        <v>10</v>
      </c>
      <c r="C1542" s="57" t="s">
        <v>13317</v>
      </c>
      <c r="D1542" s="57" t="s">
        <v>13469</v>
      </c>
      <c r="E1542" s="57" t="s">
        <v>15459</v>
      </c>
      <c r="F1542" s="57" t="s">
        <v>6185</v>
      </c>
      <c r="G1542" s="57" t="s">
        <v>1091</v>
      </c>
      <c r="H1542" s="57" t="s">
        <v>13186</v>
      </c>
    </row>
    <row r="1543" spans="1:8" ht="18.75" customHeight="1" thickBot="1">
      <c r="A1543" s="57" t="s">
        <v>819</v>
      </c>
      <c r="B1543" s="57" t="s">
        <v>10</v>
      </c>
      <c r="C1543" s="57" t="s">
        <v>15458</v>
      </c>
      <c r="D1543" s="57" t="s">
        <v>14580</v>
      </c>
      <c r="E1543" s="57" t="s">
        <v>15457</v>
      </c>
      <c r="F1543" s="57" t="s">
        <v>6185</v>
      </c>
      <c r="G1543" s="57" t="s">
        <v>813</v>
      </c>
      <c r="H1543" s="57" t="s">
        <v>13186</v>
      </c>
    </row>
    <row r="1544" spans="1:8" ht="18.75" customHeight="1" thickBot="1">
      <c r="A1544" s="57" t="s">
        <v>15456</v>
      </c>
      <c r="B1544" s="57" t="s">
        <v>10</v>
      </c>
      <c r="C1544" s="57" t="s">
        <v>15455</v>
      </c>
      <c r="D1544" s="57" t="s">
        <v>14054</v>
      </c>
      <c r="E1544" s="57" t="s">
        <v>15454</v>
      </c>
      <c r="F1544" s="57" t="s">
        <v>15453</v>
      </c>
      <c r="G1544" s="57" t="s">
        <v>13495</v>
      </c>
      <c r="H1544" s="57" t="s">
        <v>13494</v>
      </c>
    </row>
    <row r="1545" spans="1:8" ht="18.75" customHeight="1" thickBot="1">
      <c r="A1545" s="57" t="s">
        <v>15452</v>
      </c>
      <c r="B1545" s="57" t="s">
        <v>10</v>
      </c>
      <c r="C1545" s="57" t="s">
        <v>13469</v>
      </c>
      <c r="D1545" s="57" t="s">
        <v>15451</v>
      </c>
      <c r="E1545" s="57" t="s">
        <v>15450</v>
      </c>
      <c r="F1545" s="57" t="s">
        <v>13201</v>
      </c>
      <c r="G1545" s="57" t="s">
        <v>388</v>
      </c>
      <c r="H1545" s="57" t="s">
        <v>13200</v>
      </c>
    </row>
    <row r="1546" spans="1:8" ht="18.75" customHeight="1" thickBot="1">
      <c r="A1546" s="57" t="s">
        <v>3685</v>
      </c>
      <c r="B1546" s="57" t="s">
        <v>10</v>
      </c>
      <c r="C1546" s="57" t="s">
        <v>15449</v>
      </c>
      <c r="D1546" s="57" t="s">
        <v>13469</v>
      </c>
      <c r="E1546" s="57" t="s">
        <v>15448</v>
      </c>
      <c r="F1546" s="57" t="s">
        <v>13167</v>
      </c>
      <c r="G1546" s="57" t="s">
        <v>2269</v>
      </c>
      <c r="H1546" s="57" t="s">
        <v>13166</v>
      </c>
    </row>
    <row r="1547" spans="1:8" ht="18.75" customHeight="1" thickBot="1">
      <c r="A1547" s="57" t="s">
        <v>4005</v>
      </c>
      <c r="B1547" s="57" t="s">
        <v>10</v>
      </c>
      <c r="C1547" s="57" t="s">
        <v>15447</v>
      </c>
      <c r="D1547" s="57" t="s">
        <v>15446</v>
      </c>
      <c r="E1547" s="57" t="s">
        <v>15445</v>
      </c>
      <c r="F1547" s="57" t="s">
        <v>13167</v>
      </c>
      <c r="G1547" s="57" t="s">
        <v>471</v>
      </c>
      <c r="H1547" s="57" t="s">
        <v>13166</v>
      </c>
    </row>
    <row r="1548" spans="1:8" ht="18.75" customHeight="1" thickBot="1">
      <c r="A1548" s="57" t="s">
        <v>733</v>
      </c>
      <c r="B1548" s="57" t="s">
        <v>10</v>
      </c>
      <c r="C1548" s="57" t="s">
        <v>15444</v>
      </c>
      <c r="D1548" s="57" t="s">
        <v>15443</v>
      </c>
      <c r="E1548" s="57" t="s">
        <v>15442</v>
      </c>
      <c r="F1548" s="57" t="s">
        <v>13167</v>
      </c>
      <c r="G1548" s="57" t="s">
        <v>731</v>
      </c>
      <c r="H1548" s="57" t="s">
        <v>13166</v>
      </c>
    </row>
    <row r="1549" spans="1:8" ht="18.75" customHeight="1" thickBot="1">
      <c r="A1549" s="57" t="s">
        <v>15441</v>
      </c>
      <c r="B1549" s="57" t="s">
        <v>10</v>
      </c>
      <c r="C1549" s="57" t="s">
        <v>15440</v>
      </c>
      <c r="D1549" s="57" t="s">
        <v>15439</v>
      </c>
      <c r="E1549" s="57" t="s">
        <v>15438</v>
      </c>
      <c r="F1549" s="57" t="s">
        <v>13181</v>
      </c>
      <c r="G1549" s="57" t="s">
        <v>310</v>
      </c>
      <c r="H1549" s="57" t="s">
        <v>13180</v>
      </c>
    </row>
    <row r="1550" spans="1:8" ht="18.75" customHeight="1" thickBot="1">
      <c r="A1550" s="57" t="s">
        <v>15437</v>
      </c>
      <c r="B1550" s="57" t="s">
        <v>10</v>
      </c>
      <c r="C1550" s="57" t="s">
        <v>15436</v>
      </c>
      <c r="D1550" s="57" t="s">
        <v>14449</v>
      </c>
      <c r="E1550" s="57" t="s">
        <v>15435</v>
      </c>
      <c r="F1550" s="57" t="s">
        <v>13292</v>
      </c>
      <c r="G1550" s="57" t="s">
        <v>737</v>
      </c>
      <c r="H1550" s="57" t="s">
        <v>13291</v>
      </c>
    </row>
    <row r="1551" spans="1:8" ht="18.75" customHeight="1" thickBot="1">
      <c r="A1551" s="57" t="s">
        <v>15434</v>
      </c>
      <c r="B1551" s="57" t="s">
        <v>10</v>
      </c>
      <c r="C1551" s="57" t="s">
        <v>15433</v>
      </c>
      <c r="D1551" s="57" t="s">
        <v>14058</v>
      </c>
      <c r="E1551" s="57" t="s">
        <v>15432</v>
      </c>
      <c r="F1551" s="57" t="s">
        <v>13181</v>
      </c>
      <c r="G1551" s="57" t="s">
        <v>1130</v>
      </c>
      <c r="H1551" s="57" t="s">
        <v>13180</v>
      </c>
    </row>
    <row r="1552" spans="1:8" ht="18.75" customHeight="1" thickBot="1">
      <c r="A1552" s="57" t="s">
        <v>1002</v>
      </c>
      <c r="B1552" s="57" t="s">
        <v>10</v>
      </c>
      <c r="C1552" s="57" t="s">
        <v>15431</v>
      </c>
      <c r="D1552" s="57" t="s">
        <v>13616</v>
      </c>
      <c r="E1552" s="57" t="s">
        <v>15430</v>
      </c>
      <c r="F1552" s="57" t="s">
        <v>6185</v>
      </c>
      <c r="G1552" s="57" t="s">
        <v>55</v>
      </c>
      <c r="H1552" s="57" t="s">
        <v>13186</v>
      </c>
    </row>
    <row r="1553" spans="1:8" ht="18.75" customHeight="1" thickBot="1">
      <c r="A1553" s="57" t="s">
        <v>15429</v>
      </c>
      <c r="B1553" s="57" t="s">
        <v>10</v>
      </c>
      <c r="C1553" s="57" t="s">
        <v>15428</v>
      </c>
      <c r="D1553" s="57" t="s">
        <v>15427</v>
      </c>
      <c r="E1553" s="57" t="s">
        <v>15426</v>
      </c>
      <c r="F1553" s="57" t="s">
        <v>13181</v>
      </c>
      <c r="G1553" s="57" t="s">
        <v>840</v>
      </c>
      <c r="H1553" s="57" t="s">
        <v>13180</v>
      </c>
    </row>
    <row r="1554" spans="1:8" ht="18.75" customHeight="1" thickBot="1">
      <c r="A1554" s="57" t="s">
        <v>15425</v>
      </c>
      <c r="B1554" s="57" t="s">
        <v>10</v>
      </c>
      <c r="C1554" s="57" t="s">
        <v>13736</v>
      </c>
      <c r="D1554" s="57" t="s">
        <v>13830</v>
      </c>
      <c r="E1554" s="57" t="s">
        <v>15424</v>
      </c>
      <c r="F1554" s="57" t="s">
        <v>15423</v>
      </c>
      <c r="G1554" s="57" t="s">
        <v>13495</v>
      </c>
      <c r="H1554" s="57" t="s">
        <v>13522</v>
      </c>
    </row>
    <row r="1555" spans="1:8" ht="18.75" customHeight="1" thickBot="1">
      <c r="A1555" s="57" t="s">
        <v>15422</v>
      </c>
      <c r="B1555" s="57" t="s">
        <v>10</v>
      </c>
      <c r="C1555" s="57" t="s">
        <v>15421</v>
      </c>
      <c r="D1555" s="57" t="s">
        <v>14092</v>
      </c>
      <c r="E1555" s="57" t="s">
        <v>15420</v>
      </c>
      <c r="F1555" s="57" t="s">
        <v>13181</v>
      </c>
      <c r="G1555" s="57" t="s">
        <v>471</v>
      </c>
      <c r="H1555" s="57" t="s">
        <v>13180</v>
      </c>
    </row>
    <row r="1556" spans="1:8" ht="18.75" customHeight="1" thickBot="1">
      <c r="A1556" s="57" t="s">
        <v>3264</v>
      </c>
      <c r="B1556" s="57" t="s">
        <v>10</v>
      </c>
      <c r="C1556" s="57" t="s">
        <v>15419</v>
      </c>
      <c r="D1556" s="57" t="s">
        <v>13408</v>
      </c>
      <c r="E1556" s="57" t="s">
        <v>15418</v>
      </c>
      <c r="F1556" s="57" t="s">
        <v>13167</v>
      </c>
      <c r="G1556" s="57" t="s">
        <v>660</v>
      </c>
      <c r="H1556" s="57" t="s">
        <v>13166</v>
      </c>
    </row>
    <row r="1557" spans="1:8" ht="18.75" customHeight="1" thickBot="1">
      <c r="A1557" s="57" t="s">
        <v>831</v>
      </c>
      <c r="B1557" s="57" t="s">
        <v>10</v>
      </c>
      <c r="C1557" s="57" t="s">
        <v>15417</v>
      </c>
      <c r="D1557" s="57" t="s">
        <v>13254</v>
      </c>
      <c r="E1557" s="57" t="s">
        <v>15416</v>
      </c>
      <c r="F1557" s="57" t="s">
        <v>6185</v>
      </c>
      <c r="G1557" s="57" t="s">
        <v>829</v>
      </c>
      <c r="H1557" s="57" t="s">
        <v>13186</v>
      </c>
    </row>
    <row r="1558" spans="1:8" ht="18.75" customHeight="1" thickBot="1">
      <c r="A1558" s="57" t="s">
        <v>15415</v>
      </c>
      <c r="B1558" s="57" t="s">
        <v>10</v>
      </c>
      <c r="C1558" s="57" t="s">
        <v>15414</v>
      </c>
      <c r="D1558" s="57" t="s">
        <v>15089</v>
      </c>
      <c r="E1558" s="57" t="s">
        <v>15413</v>
      </c>
      <c r="F1558" s="57" t="s">
        <v>15096</v>
      </c>
      <c r="G1558" s="57" t="s">
        <v>370</v>
      </c>
      <c r="H1558" s="57" t="s">
        <v>13200</v>
      </c>
    </row>
    <row r="1559" spans="1:8" ht="18.75" customHeight="1" thickBot="1">
      <c r="A1559" s="57" t="s">
        <v>15412</v>
      </c>
      <c r="B1559" s="57" t="s">
        <v>10</v>
      </c>
      <c r="C1559" s="57" t="s">
        <v>15411</v>
      </c>
      <c r="D1559" s="57" t="s">
        <v>14904</v>
      </c>
      <c r="E1559" s="57" t="s">
        <v>15410</v>
      </c>
      <c r="F1559" s="57" t="s">
        <v>13413</v>
      </c>
      <c r="G1559" s="57" t="s">
        <v>840</v>
      </c>
      <c r="H1559" s="57" t="s">
        <v>13291</v>
      </c>
    </row>
    <row r="1560" spans="1:8" ht="18.75" customHeight="1" thickBot="1">
      <c r="A1560" s="57" t="s">
        <v>15409</v>
      </c>
      <c r="B1560" s="57" t="s">
        <v>10</v>
      </c>
      <c r="C1560" s="57" t="s">
        <v>15408</v>
      </c>
      <c r="D1560" s="57" t="s">
        <v>14854</v>
      </c>
      <c r="E1560" s="57" t="s">
        <v>15407</v>
      </c>
      <c r="F1560" s="57" t="s">
        <v>15406</v>
      </c>
      <c r="G1560" s="57" t="s">
        <v>13215</v>
      </c>
      <c r="H1560" s="57" t="s">
        <v>13332</v>
      </c>
    </row>
    <row r="1561" spans="1:8" ht="18.75" customHeight="1" thickBot="1">
      <c r="A1561" s="57" t="s">
        <v>15405</v>
      </c>
      <c r="B1561" s="57" t="s">
        <v>10</v>
      </c>
      <c r="C1561" s="57" t="s">
        <v>15404</v>
      </c>
      <c r="D1561" s="57" t="s">
        <v>15019</v>
      </c>
      <c r="E1561" s="57" t="s">
        <v>15403</v>
      </c>
      <c r="F1561" s="57" t="s">
        <v>13523</v>
      </c>
      <c r="G1561" s="57" t="s">
        <v>13495</v>
      </c>
      <c r="H1561" s="57" t="s">
        <v>13522</v>
      </c>
    </row>
    <row r="1562" spans="1:8" ht="18.75" customHeight="1" thickBot="1">
      <c r="A1562" s="57" t="s">
        <v>15402</v>
      </c>
      <c r="B1562" s="57" t="s">
        <v>10</v>
      </c>
      <c r="C1562" s="57" t="s">
        <v>14174</v>
      </c>
      <c r="D1562" s="57" t="s">
        <v>14066</v>
      </c>
      <c r="E1562" s="57" t="s">
        <v>15401</v>
      </c>
      <c r="F1562" s="57" t="s">
        <v>13523</v>
      </c>
      <c r="G1562" s="57" t="s">
        <v>13495</v>
      </c>
      <c r="H1562" s="57" t="s">
        <v>13522</v>
      </c>
    </row>
    <row r="1563" spans="1:8" ht="18.75" customHeight="1" thickBot="1">
      <c r="A1563" s="57" t="s">
        <v>15400</v>
      </c>
      <c r="B1563" s="57" t="s">
        <v>10</v>
      </c>
      <c r="C1563" s="57" t="s">
        <v>13330</v>
      </c>
      <c r="D1563" s="57" t="s">
        <v>14932</v>
      </c>
      <c r="E1563" s="57" t="s">
        <v>15399</v>
      </c>
      <c r="F1563" s="57" t="s">
        <v>13765</v>
      </c>
      <c r="G1563" s="57" t="s">
        <v>13495</v>
      </c>
      <c r="H1563" s="57" t="s">
        <v>13522</v>
      </c>
    </row>
    <row r="1564" spans="1:8" ht="18.75" customHeight="1" thickBot="1">
      <c r="A1564" s="57" t="s">
        <v>15398</v>
      </c>
      <c r="B1564" s="57" t="s">
        <v>10</v>
      </c>
      <c r="C1564" s="57" t="s">
        <v>5732</v>
      </c>
      <c r="D1564" s="57" t="s">
        <v>15397</v>
      </c>
      <c r="E1564" s="57" t="s">
        <v>15396</v>
      </c>
      <c r="F1564" s="57" t="s">
        <v>13647</v>
      </c>
      <c r="G1564" s="57" t="s">
        <v>13495</v>
      </c>
      <c r="H1564" s="57" t="s">
        <v>13581</v>
      </c>
    </row>
    <row r="1565" spans="1:8" ht="18.75" customHeight="1" thickBot="1">
      <c r="A1565" s="57" t="s">
        <v>15395</v>
      </c>
      <c r="B1565" s="57" t="s">
        <v>10</v>
      </c>
      <c r="C1565" s="57" t="s">
        <v>15300</v>
      </c>
      <c r="D1565" s="57" t="s">
        <v>15394</v>
      </c>
      <c r="E1565" s="57" t="s">
        <v>15393</v>
      </c>
      <c r="F1565" s="57" t="s">
        <v>13523</v>
      </c>
      <c r="G1565" s="57" t="s">
        <v>13495</v>
      </c>
      <c r="H1565" s="57" t="s">
        <v>13522</v>
      </c>
    </row>
    <row r="1566" spans="1:8" ht="18.75" customHeight="1" thickBot="1">
      <c r="A1566" s="57" t="s">
        <v>4463</v>
      </c>
      <c r="B1566" s="57" t="s">
        <v>10</v>
      </c>
      <c r="C1566" s="57" t="s">
        <v>15392</v>
      </c>
      <c r="D1566" s="57" t="s">
        <v>5485</v>
      </c>
      <c r="E1566" s="57" t="s">
        <v>15391</v>
      </c>
      <c r="F1566" s="57" t="s">
        <v>13167</v>
      </c>
      <c r="G1566" s="57" t="s">
        <v>190</v>
      </c>
      <c r="H1566" s="57" t="s">
        <v>13166</v>
      </c>
    </row>
    <row r="1567" spans="1:8" ht="18.75" customHeight="1" thickBot="1">
      <c r="A1567" s="57" t="s">
        <v>15390</v>
      </c>
      <c r="B1567" s="57" t="s">
        <v>10</v>
      </c>
      <c r="C1567" s="57" t="s">
        <v>15389</v>
      </c>
      <c r="D1567" s="57" t="s">
        <v>13338</v>
      </c>
      <c r="E1567" s="57" t="s">
        <v>15388</v>
      </c>
      <c r="F1567" s="57" t="s">
        <v>13765</v>
      </c>
      <c r="G1567" s="57" t="s">
        <v>13495</v>
      </c>
      <c r="H1567" s="57" t="s">
        <v>13522</v>
      </c>
    </row>
    <row r="1568" spans="1:8" ht="18.75" customHeight="1" thickBot="1">
      <c r="A1568" s="57" t="s">
        <v>15387</v>
      </c>
      <c r="B1568" s="57" t="s">
        <v>10</v>
      </c>
      <c r="C1568" s="57" t="s">
        <v>15386</v>
      </c>
      <c r="D1568" s="57" t="s">
        <v>13542</v>
      </c>
      <c r="E1568" s="57" t="s">
        <v>15385</v>
      </c>
      <c r="F1568" s="57" t="s">
        <v>15384</v>
      </c>
      <c r="G1568" s="57" t="s">
        <v>1608</v>
      </c>
      <c r="H1568" s="57" t="s">
        <v>13742</v>
      </c>
    </row>
    <row r="1569" spans="1:8" ht="18.75" customHeight="1" thickBot="1">
      <c r="A1569" s="57" t="s">
        <v>15383</v>
      </c>
      <c r="B1569" s="57" t="s">
        <v>10</v>
      </c>
      <c r="C1569" s="57" t="s">
        <v>15382</v>
      </c>
      <c r="D1569" s="57" t="s">
        <v>15381</v>
      </c>
      <c r="E1569" s="57" t="s">
        <v>15380</v>
      </c>
      <c r="F1569" s="57" t="s">
        <v>13167</v>
      </c>
      <c r="G1569" s="57" t="s">
        <v>400</v>
      </c>
      <c r="H1569" s="57" t="s">
        <v>13166</v>
      </c>
    </row>
    <row r="1570" spans="1:8" ht="18.75" customHeight="1" thickBot="1">
      <c r="A1570" s="57" t="s">
        <v>15379</v>
      </c>
      <c r="B1570" s="57" t="s">
        <v>10</v>
      </c>
      <c r="C1570" s="57" t="s">
        <v>15378</v>
      </c>
      <c r="D1570" s="57" t="s">
        <v>15377</v>
      </c>
      <c r="E1570" s="57" t="s">
        <v>15376</v>
      </c>
      <c r="F1570" s="57" t="s">
        <v>13181</v>
      </c>
      <c r="G1570" s="57" t="s">
        <v>370</v>
      </c>
      <c r="H1570" s="57" t="s">
        <v>13180</v>
      </c>
    </row>
    <row r="1571" spans="1:8" ht="18.75" customHeight="1" thickBot="1">
      <c r="A1571" s="57" t="s">
        <v>15375</v>
      </c>
      <c r="B1571" s="57" t="s">
        <v>10</v>
      </c>
      <c r="C1571" s="57" t="s">
        <v>15374</v>
      </c>
      <c r="D1571" s="57" t="s">
        <v>14078</v>
      </c>
      <c r="E1571" s="57" t="s">
        <v>15373</v>
      </c>
      <c r="F1571" s="57" t="s">
        <v>13181</v>
      </c>
      <c r="G1571" s="57" t="s">
        <v>363</v>
      </c>
      <c r="H1571" s="57" t="s">
        <v>13180</v>
      </c>
    </row>
    <row r="1572" spans="1:8" ht="18.75" customHeight="1" thickBot="1">
      <c r="A1572" s="57" t="s">
        <v>910</v>
      </c>
      <c r="B1572" s="57" t="s">
        <v>10</v>
      </c>
      <c r="C1572" s="57" t="s">
        <v>15372</v>
      </c>
      <c r="D1572" s="57" t="s">
        <v>13314</v>
      </c>
      <c r="E1572" s="57" t="s">
        <v>15371</v>
      </c>
      <c r="F1572" s="57" t="s">
        <v>14197</v>
      </c>
      <c r="G1572" s="57" t="s">
        <v>908</v>
      </c>
      <c r="H1572" s="57" t="s">
        <v>13186</v>
      </c>
    </row>
    <row r="1573" spans="1:8" ht="18.75" customHeight="1" thickBot="1">
      <c r="A1573" s="57" t="s">
        <v>15370</v>
      </c>
      <c r="B1573" s="57" t="s">
        <v>10</v>
      </c>
      <c r="C1573" s="57" t="s">
        <v>15369</v>
      </c>
      <c r="D1573" s="57" t="s">
        <v>15368</v>
      </c>
      <c r="E1573" s="57" t="s">
        <v>15367</v>
      </c>
      <c r="F1573" s="57" t="s">
        <v>13181</v>
      </c>
      <c r="G1573" s="57" t="s">
        <v>1428</v>
      </c>
      <c r="H1573" s="57" t="s">
        <v>13180</v>
      </c>
    </row>
    <row r="1574" spans="1:8" ht="18.75" customHeight="1" thickBot="1">
      <c r="A1574" s="57" t="s">
        <v>78</v>
      </c>
      <c r="B1574" s="57" t="s">
        <v>10</v>
      </c>
      <c r="C1574" s="57" t="s">
        <v>15366</v>
      </c>
      <c r="D1574" s="57" t="s">
        <v>13345</v>
      </c>
      <c r="E1574" s="57" t="s">
        <v>15365</v>
      </c>
      <c r="F1574" s="57" t="s">
        <v>13167</v>
      </c>
      <c r="G1574" s="57" t="s">
        <v>76</v>
      </c>
      <c r="H1574" s="57" t="s">
        <v>13166</v>
      </c>
    </row>
    <row r="1575" spans="1:8" ht="18.75" customHeight="1" thickBot="1">
      <c r="A1575" s="57" t="s">
        <v>3217</v>
      </c>
      <c r="B1575" s="57" t="s">
        <v>10</v>
      </c>
      <c r="C1575" s="57" t="s">
        <v>15364</v>
      </c>
      <c r="D1575" s="57" t="s">
        <v>15363</v>
      </c>
      <c r="E1575" s="57" t="s">
        <v>15362</v>
      </c>
      <c r="F1575" s="57" t="s">
        <v>6185</v>
      </c>
      <c r="G1575" s="57" t="s">
        <v>125</v>
      </c>
      <c r="H1575" s="57" t="s">
        <v>13186</v>
      </c>
    </row>
    <row r="1576" spans="1:8" ht="18.75" customHeight="1" thickBot="1">
      <c r="A1576" s="57" t="s">
        <v>15361</v>
      </c>
      <c r="B1576" s="57" t="s">
        <v>13922</v>
      </c>
      <c r="C1576" s="57" t="s">
        <v>15360</v>
      </c>
      <c r="D1576" s="57" t="s">
        <v>14054</v>
      </c>
      <c r="E1576" s="57" t="s">
        <v>15359</v>
      </c>
      <c r="F1576" s="57" t="s">
        <v>15358</v>
      </c>
      <c r="G1576" s="57" t="s">
        <v>13495</v>
      </c>
      <c r="H1576" s="57" t="s">
        <v>13581</v>
      </c>
    </row>
    <row r="1577" spans="1:8" ht="18.75" customHeight="1" thickBot="1">
      <c r="A1577" s="57" t="s">
        <v>15357</v>
      </c>
      <c r="B1577" s="57" t="s">
        <v>10</v>
      </c>
      <c r="C1577" s="57" t="s">
        <v>15356</v>
      </c>
      <c r="D1577" s="57" t="s">
        <v>15355</v>
      </c>
      <c r="E1577" s="57" t="s">
        <v>15354</v>
      </c>
      <c r="F1577" s="57" t="s">
        <v>15140</v>
      </c>
      <c r="G1577" s="57" t="s">
        <v>13215</v>
      </c>
      <c r="H1577" s="57" t="s">
        <v>13751</v>
      </c>
    </row>
    <row r="1578" spans="1:8" ht="18.75" customHeight="1" thickBot="1">
      <c r="A1578" s="57" t="s">
        <v>15353</v>
      </c>
      <c r="B1578" s="57" t="s">
        <v>10</v>
      </c>
      <c r="C1578" s="57" t="s">
        <v>15352</v>
      </c>
      <c r="D1578" s="57" t="s">
        <v>13623</v>
      </c>
      <c r="E1578" s="57" t="s">
        <v>15351</v>
      </c>
      <c r="F1578" s="57" t="s">
        <v>13181</v>
      </c>
      <c r="G1578" s="57" t="s">
        <v>1124</v>
      </c>
      <c r="H1578" s="57" t="s">
        <v>13180</v>
      </c>
    </row>
    <row r="1579" spans="1:8" ht="18.75" customHeight="1" thickBot="1">
      <c r="A1579" s="57" t="s">
        <v>2833</v>
      </c>
      <c r="B1579" s="57" t="s">
        <v>10</v>
      </c>
      <c r="C1579" s="57" t="s">
        <v>15350</v>
      </c>
      <c r="D1579" s="57" t="s">
        <v>14560</v>
      </c>
      <c r="E1579" s="57" t="s">
        <v>15349</v>
      </c>
      <c r="F1579" s="57" t="s">
        <v>13167</v>
      </c>
      <c r="G1579" s="57" t="s">
        <v>94</v>
      </c>
      <c r="H1579" s="57" t="s">
        <v>13166</v>
      </c>
    </row>
    <row r="1580" spans="1:8" ht="18.75" customHeight="1" thickBot="1">
      <c r="A1580" s="57" t="s">
        <v>15348</v>
      </c>
      <c r="B1580" s="57" t="s">
        <v>10</v>
      </c>
      <c r="C1580" s="57" t="s">
        <v>15029</v>
      </c>
      <c r="D1580" s="57" t="s">
        <v>15347</v>
      </c>
      <c r="E1580" s="57" t="s">
        <v>15346</v>
      </c>
      <c r="F1580" s="57" t="s">
        <v>13201</v>
      </c>
      <c r="G1580" s="57" t="s">
        <v>370</v>
      </c>
      <c r="H1580" s="57" t="s">
        <v>13200</v>
      </c>
    </row>
    <row r="1581" spans="1:8" ht="18.75" customHeight="1" thickBot="1">
      <c r="A1581" s="57" t="s">
        <v>2533</v>
      </c>
      <c r="B1581" s="57" t="s">
        <v>10</v>
      </c>
      <c r="C1581" s="57" t="s">
        <v>15345</v>
      </c>
      <c r="D1581" s="57" t="s">
        <v>13451</v>
      </c>
      <c r="E1581" s="57" t="s">
        <v>15344</v>
      </c>
      <c r="F1581" s="57" t="s">
        <v>6185</v>
      </c>
      <c r="G1581" s="57" t="s">
        <v>2079</v>
      </c>
      <c r="H1581" s="57" t="s">
        <v>13186</v>
      </c>
    </row>
    <row r="1582" spans="1:8" ht="18.75" customHeight="1" thickBot="1">
      <c r="A1582" s="57" t="s">
        <v>15343</v>
      </c>
      <c r="B1582" s="57" t="s">
        <v>10</v>
      </c>
      <c r="C1582" s="57" t="s">
        <v>15342</v>
      </c>
      <c r="D1582" s="57" t="s">
        <v>13616</v>
      </c>
      <c r="E1582" s="57" t="s">
        <v>15341</v>
      </c>
      <c r="F1582" s="57" t="s">
        <v>15340</v>
      </c>
      <c r="G1582" s="57" t="s">
        <v>13215</v>
      </c>
      <c r="H1582" s="57" t="s">
        <v>13214</v>
      </c>
    </row>
    <row r="1583" spans="1:8" ht="18.75" customHeight="1" thickBot="1">
      <c r="A1583" s="57" t="s">
        <v>15339</v>
      </c>
      <c r="B1583" s="57" t="s">
        <v>10</v>
      </c>
      <c r="C1583" s="57" t="s">
        <v>13836</v>
      </c>
      <c r="D1583" s="57" t="s">
        <v>14602</v>
      </c>
      <c r="E1583" s="57" t="s">
        <v>15338</v>
      </c>
      <c r="F1583" s="57" t="s">
        <v>14159</v>
      </c>
      <c r="G1583" s="57" t="s">
        <v>518</v>
      </c>
      <c r="H1583" s="57" t="s">
        <v>13180</v>
      </c>
    </row>
    <row r="1584" spans="1:8" ht="18.75" customHeight="1" thickBot="1">
      <c r="A1584" s="57" t="s">
        <v>15337</v>
      </c>
      <c r="B1584" s="57" t="s">
        <v>10</v>
      </c>
      <c r="C1584" s="57" t="s">
        <v>15336</v>
      </c>
      <c r="D1584" s="57" t="s">
        <v>14802</v>
      </c>
      <c r="E1584" s="57" t="s">
        <v>15335</v>
      </c>
      <c r="F1584" s="57" t="s">
        <v>15334</v>
      </c>
      <c r="G1584" s="57" t="s">
        <v>13215</v>
      </c>
      <c r="H1584" s="57" t="s">
        <v>13462</v>
      </c>
    </row>
    <row r="1585" spans="1:8" ht="18.75" customHeight="1" thickBot="1">
      <c r="A1585" s="57" t="s">
        <v>96</v>
      </c>
      <c r="B1585" s="57" t="s">
        <v>10</v>
      </c>
      <c r="C1585" s="57" t="s">
        <v>15333</v>
      </c>
      <c r="D1585" s="57" t="s">
        <v>14766</v>
      </c>
      <c r="E1585" s="57" t="s">
        <v>15332</v>
      </c>
      <c r="F1585" s="57" t="s">
        <v>6185</v>
      </c>
      <c r="G1585" s="57" t="s">
        <v>94</v>
      </c>
      <c r="H1585" s="57" t="s">
        <v>13186</v>
      </c>
    </row>
    <row r="1586" spans="1:8" ht="18.75" customHeight="1" thickBot="1">
      <c r="A1586" s="57" t="s">
        <v>3639</v>
      </c>
      <c r="B1586" s="57" t="s">
        <v>10</v>
      </c>
      <c r="C1586" s="57" t="s">
        <v>13609</v>
      </c>
      <c r="D1586" s="57" t="s">
        <v>13623</v>
      </c>
      <c r="E1586" s="57" t="s">
        <v>15331</v>
      </c>
      <c r="F1586" s="57" t="s">
        <v>13221</v>
      </c>
      <c r="G1586" s="57" t="s">
        <v>1376</v>
      </c>
      <c r="H1586" s="57" t="s">
        <v>13166</v>
      </c>
    </row>
    <row r="1587" spans="1:8" ht="18.75" customHeight="1" thickBot="1">
      <c r="A1587" s="57" t="s">
        <v>4413</v>
      </c>
      <c r="B1587" s="57" t="s">
        <v>10</v>
      </c>
      <c r="C1587" s="57" t="s">
        <v>13196</v>
      </c>
      <c r="D1587" s="57" t="s">
        <v>15330</v>
      </c>
      <c r="E1587" s="57" t="s">
        <v>15329</v>
      </c>
      <c r="F1587" s="57" t="s">
        <v>14197</v>
      </c>
      <c r="G1587" s="57" t="s">
        <v>1376</v>
      </c>
      <c r="H1587" s="57" t="s">
        <v>13186</v>
      </c>
    </row>
    <row r="1588" spans="1:8" ht="18.75" customHeight="1" thickBot="1">
      <c r="A1588" s="57" t="s">
        <v>15328</v>
      </c>
      <c r="B1588" s="57" t="s">
        <v>10</v>
      </c>
      <c r="C1588" s="57" t="s">
        <v>14135</v>
      </c>
      <c r="D1588" s="57" t="s">
        <v>13239</v>
      </c>
      <c r="E1588" s="57" t="s">
        <v>15327</v>
      </c>
      <c r="F1588" s="57" t="s">
        <v>15260</v>
      </c>
      <c r="G1588" s="57" t="s">
        <v>1376</v>
      </c>
      <c r="H1588" s="57" t="s">
        <v>13186</v>
      </c>
    </row>
    <row r="1589" spans="1:8" ht="18.75" customHeight="1" thickBot="1">
      <c r="A1589" s="57" t="s">
        <v>15326</v>
      </c>
      <c r="B1589" s="57" t="s">
        <v>10</v>
      </c>
      <c r="C1589" s="57" t="s">
        <v>15325</v>
      </c>
      <c r="D1589" s="57" t="s">
        <v>13502</v>
      </c>
      <c r="E1589" s="57" t="s">
        <v>15324</v>
      </c>
      <c r="F1589" s="57" t="s">
        <v>14195</v>
      </c>
      <c r="G1589" s="57" t="s">
        <v>1376</v>
      </c>
      <c r="H1589" s="57" t="s">
        <v>13186</v>
      </c>
    </row>
    <row r="1590" spans="1:8" ht="18.75" customHeight="1" thickBot="1">
      <c r="A1590" s="57" t="s">
        <v>15323</v>
      </c>
      <c r="B1590" s="57" t="s">
        <v>10</v>
      </c>
      <c r="C1590" s="57" t="s">
        <v>15322</v>
      </c>
      <c r="D1590" s="57" t="s">
        <v>14120</v>
      </c>
      <c r="E1590" s="57" t="s">
        <v>15321</v>
      </c>
      <c r="F1590" s="57" t="s">
        <v>15320</v>
      </c>
      <c r="G1590" s="57" t="s">
        <v>13215</v>
      </c>
      <c r="H1590" s="57" t="s">
        <v>13327</v>
      </c>
    </row>
    <row r="1591" spans="1:8" ht="18.75" customHeight="1" thickBot="1">
      <c r="A1591" s="57" t="s">
        <v>2939</v>
      </c>
      <c r="B1591" s="57" t="s">
        <v>10</v>
      </c>
      <c r="C1591" s="57" t="s">
        <v>13285</v>
      </c>
      <c r="D1591" s="57" t="s">
        <v>15319</v>
      </c>
      <c r="E1591" s="57" t="s">
        <v>15318</v>
      </c>
      <c r="F1591" s="57" t="s">
        <v>13181</v>
      </c>
      <c r="G1591" s="57" t="s">
        <v>660</v>
      </c>
      <c r="H1591" s="57" t="s">
        <v>13180</v>
      </c>
    </row>
    <row r="1592" spans="1:8" ht="18.75" customHeight="1" thickBot="1">
      <c r="A1592" s="57" t="s">
        <v>1728</v>
      </c>
      <c r="B1592" s="57" t="s">
        <v>10</v>
      </c>
      <c r="C1592" s="57" t="s">
        <v>15317</v>
      </c>
      <c r="D1592" s="57" t="s">
        <v>15316</v>
      </c>
      <c r="E1592" s="57" t="s">
        <v>15315</v>
      </c>
      <c r="F1592" s="57" t="s">
        <v>6185</v>
      </c>
      <c r="G1592" s="57" t="s">
        <v>1726</v>
      </c>
      <c r="H1592" s="57" t="s">
        <v>13186</v>
      </c>
    </row>
    <row r="1593" spans="1:8" ht="18.75" customHeight="1" thickBot="1">
      <c r="A1593" s="57" t="s">
        <v>5000</v>
      </c>
      <c r="B1593" s="57" t="s">
        <v>10</v>
      </c>
      <c r="C1593" s="57" t="s">
        <v>15314</v>
      </c>
      <c r="D1593" s="57" t="s">
        <v>15313</v>
      </c>
      <c r="E1593" s="57" t="s">
        <v>15312</v>
      </c>
      <c r="F1593" s="57" t="s">
        <v>13167</v>
      </c>
      <c r="G1593" s="57" t="s">
        <v>161</v>
      </c>
      <c r="H1593" s="57" t="s">
        <v>13166</v>
      </c>
    </row>
    <row r="1594" spans="1:8" ht="18.75" customHeight="1" thickBot="1">
      <c r="A1594" s="57" t="s">
        <v>15311</v>
      </c>
      <c r="B1594" s="57" t="s">
        <v>10</v>
      </c>
      <c r="C1594" s="57" t="s">
        <v>15310</v>
      </c>
      <c r="D1594" s="57" t="s">
        <v>13630</v>
      </c>
      <c r="E1594" s="57" t="s">
        <v>15309</v>
      </c>
      <c r="F1594" s="57" t="s">
        <v>13181</v>
      </c>
      <c r="G1594" s="57" t="s">
        <v>1985</v>
      </c>
      <c r="H1594" s="57" t="s">
        <v>13180</v>
      </c>
    </row>
    <row r="1595" spans="1:8" ht="18.75" customHeight="1" thickBot="1">
      <c r="A1595" s="57" t="s">
        <v>15308</v>
      </c>
      <c r="B1595" s="57" t="s">
        <v>10</v>
      </c>
      <c r="C1595" s="57" t="s">
        <v>15307</v>
      </c>
      <c r="D1595" s="57" t="s">
        <v>15306</v>
      </c>
      <c r="E1595" s="57" t="s">
        <v>15305</v>
      </c>
      <c r="F1595" s="57" t="s">
        <v>13167</v>
      </c>
      <c r="G1595" s="57" t="s">
        <v>190</v>
      </c>
      <c r="H1595" s="57" t="s">
        <v>13166</v>
      </c>
    </row>
    <row r="1596" spans="1:8" ht="18.75" customHeight="1" thickBot="1">
      <c r="A1596" s="57" t="s">
        <v>15304</v>
      </c>
      <c r="B1596" s="57" t="s">
        <v>10</v>
      </c>
      <c r="C1596" s="57" t="s">
        <v>15303</v>
      </c>
      <c r="D1596" s="57" t="s">
        <v>13207</v>
      </c>
      <c r="E1596" s="57" t="s">
        <v>15302</v>
      </c>
      <c r="F1596" s="57" t="s">
        <v>13201</v>
      </c>
      <c r="G1596" s="57" t="s">
        <v>370</v>
      </c>
      <c r="H1596" s="57" t="s">
        <v>13200</v>
      </c>
    </row>
    <row r="1597" spans="1:8" ht="18.75" customHeight="1" thickBot="1">
      <c r="A1597" s="57" t="s">
        <v>15301</v>
      </c>
      <c r="B1597" s="57" t="s">
        <v>10</v>
      </c>
      <c r="C1597" s="57" t="s">
        <v>15300</v>
      </c>
      <c r="D1597" s="57" t="s">
        <v>13555</v>
      </c>
      <c r="E1597" s="57" t="s">
        <v>15299</v>
      </c>
      <c r="F1597" s="57" t="s">
        <v>13181</v>
      </c>
      <c r="G1597" s="57" t="s">
        <v>15298</v>
      </c>
      <c r="H1597" s="57" t="s">
        <v>13180</v>
      </c>
    </row>
    <row r="1598" spans="1:8" ht="18.75" customHeight="1" thickBot="1">
      <c r="A1598" s="57" t="s">
        <v>15297</v>
      </c>
      <c r="B1598" s="57" t="s">
        <v>10</v>
      </c>
      <c r="C1598" s="57" t="s">
        <v>15296</v>
      </c>
      <c r="D1598" s="57" t="s">
        <v>15295</v>
      </c>
      <c r="E1598" s="57" t="s">
        <v>15294</v>
      </c>
      <c r="F1598" s="57" t="s">
        <v>13181</v>
      </c>
      <c r="G1598" s="57" t="s">
        <v>286</v>
      </c>
      <c r="H1598" s="57" t="s">
        <v>13180</v>
      </c>
    </row>
    <row r="1599" spans="1:8" ht="18.75" customHeight="1" thickBot="1">
      <c r="A1599" s="57" t="s">
        <v>15293</v>
      </c>
      <c r="B1599" s="57" t="s">
        <v>10</v>
      </c>
      <c r="C1599" s="57" t="s">
        <v>15292</v>
      </c>
      <c r="D1599" s="57" t="s">
        <v>14949</v>
      </c>
      <c r="E1599" s="57" t="s">
        <v>15291</v>
      </c>
      <c r="F1599" s="57" t="s">
        <v>15290</v>
      </c>
      <c r="G1599" s="57" t="s">
        <v>1205</v>
      </c>
      <c r="H1599" s="57" t="s">
        <v>15289</v>
      </c>
    </row>
    <row r="1600" spans="1:8" ht="18.75" customHeight="1" thickBot="1">
      <c r="A1600" s="57" t="s">
        <v>1695</v>
      </c>
      <c r="B1600" s="57" t="s">
        <v>10</v>
      </c>
      <c r="C1600" s="57" t="s">
        <v>15129</v>
      </c>
      <c r="D1600" s="57" t="s">
        <v>15055</v>
      </c>
      <c r="E1600" s="57" t="s">
        <v>15288</v>
      </c>
      <c r="F1600" s="57" t="s">
        <v>13221</v>
      </c>
      <c r="G1600" s="57" t="s">
        <v>915</v>
      </c>
      <c r="H1600" s="57" t="s">
        <v>13166</v>
      </c>
    </row>
    <row r="1601" spans="1:8" ht="18.75" customHeight="1" thickBot="1">
      <c r="A1601" s="57" t="s">
        <v>3202</v>
      </c>
      <c r="B1601" s="57" t="s">
        <v>10</v>
      </c>
      <c r="C1601" s="57" t="s">
        <v>15129</v>
      </c>
      <c r="D1601" s="57" t="s">
        <v>14270</v>
      </c>
      <c r="E1601" s="57" t="s">
        <v>15287</v>
      </c>
      <c r="F1601" s="57" t="s">
        <v>13221</v>
      </c>
      <c r="G1601" s="57" t="s">
        <v>915</v>
      </c>
      <c r="H1601" s="57" t="s">
        <v>13166</v>
      </c>
    </row>
    <row r="1602" spans="1:8" ht="18.75" customHeight="1" thickBot="1">
      <c r="A1602" s="57" t="s">
        <v>15286</v>
      </c>
      <c r="B1602" s="57" t="s">
        <v>10</v>
      </c>
      <c r="C1602" s="57" t="s">
        <v>15285</v>
      </c>
      <c r="D1602" s="57" t="s">
        <v>15284</v>
      </c>
      <c r="E1602" s="57" t="s">
        <v>15283</v>
      </c>
      <c r="F1602" s="57" t="s">
        <v>14669</v>
      </c>
      <c r="G1602" s="57" t="s">
        <v>915</v>
      </c>
      <c r="H1602" s="57" t="s">
        <v>13186</v>
      </c>
    </row>
    <row r="1603" spans="1:8" ht="18.75" customHeight="1" thickBot="1">
      <c r="A1603" s="57" t="s">
        <v>3193</v>
      </c>
      <c r="B1603" s="57" t="s">
        <v>10</v>
      </c>
      <c r="C1603" s="57" t="s">
        <v>15282</v>
      </c>
      <c r="D1603" s="57" t="s">
        <v>13408</v>
      </c>
      <c r="E1603" s="57" t="s">
        <v>15281</v>
      </c>
      <c r="F1603" s="57" t="s">
        <v>13221</v>
      </c>
      <c r="G1603" s="57" t="s">
        <v>915</v>
      </c>
      <c r="H1603" s="57" t="s">
        <v>13166</v>
      </c>
    </row>
    <row r="1604" spans="1:8" ht="18.75" customHeight="1" thickBot="1">
      <c r="A1604" s="57" t="s">
        <v>1690</v>
      </c>
      <c r="B1604" s="57" t="s">
        <v>10</v>
      </c>
      <c r="C1604" s="57" t="s">
        <v>15280</v>
      </c>
      <c r="D1604" s="57" t="s">
        <v>14078</v>
      </c>
      <c r="E1604" s="57" t="s">
        <v>15279</v>
      </c>
      <c r="F1604" s="57" t="s">
        <v>13918</v>
      </c>
      <c r="G1604" s="57" t="s">
        <v>915</v>
      </c>
      <c r="H1604" s="57" t="s">
        <v>13166</v>
      </c>
    </row>
    <row r="1605" spans="1:8" ht="18.75" customHeight="1" thickBot="1">
      <c r="A1605" s="57" t="s">
        <v>4250</v>
      </c>
      <c r="B1605" s="57" t="s">
        <v>10</v>
      </c>
      <c r="C1605" s="57" t="s">
        <v>15278</v>
      </c>
      <c r="D1605" s="57" t="s">
        <v>14279</v>
      </c>
      <c r="E1605" s="57" t="s">
        <v>15277</v>
      </c>
      <c r="F1605" s="57" t="s">
        <v>13221</v>
      </c>
      <c r="G1605" s="57" t="s">
        <v>915</v>
      </c>
      <c r="H1605" s="57" t="s">
        <v>13166</v>
      </c>
    </row>
    <row r="1606" spans="1:8" ht="18.75" customHeight="1" thickBot="1">
      <c r="A1606" s="57" t="s">
        <v>15276</v>
      </c>
      <c r="B1606" s="57" t="s">
        <v>10</v>
      </c>
      <c r="C1606" s="57" t="s">
        <v>14412</v>
      </c>
      <c r="D1606" s="57" t="s">
        <v>15275</v>
      </c>
      <c r="E1606" s="57" t="s">
        <v>15274</v>
      </c>
      <c r="F1606" s="57" t="s">
        <v>14197</v>
      </c>
      <c r="G1606" s="57" t="s">
        <v>915</v>
      </c>
      <c r="H1606" s="57" t="s">
        <v>13186</v>
      </c>
    </row>
    <row r="1607" spans="1:8" ht="18.75" customHeight="1" thickBot="1">
      <c r="A1607" s="57" t="s">
        <v>917</v>
      </c>
      <c r="B1607" s="57" t="s">
        <v>10</v>
      </c>
      <c r="C1607" s="57" t="s">
        <v>15273</v>
      </c>
      <c r="D1607" s="57" t="s">
        <v>14945</v>
      </c>
      <c r="E1607" s="57" t="s">
        <v>15272</v>
      </c>
      <c r="F1607" s="57" t="s">
        <v>14195</v>
      </c>
      <c r="G1607" s="57" t="s">
        <v>1678</v>
      </c>
      <c r="H1607" s="57" t="s">
        <v>13186</v>
      </c>
    </row>
    <row r="1608" spans="1:8" ht="18.75" customHeight="1" thickBot="1">
      <c r="A1608" s="57" t="s">
        <v>3212</v>
      </c>
      <c r="B1608" s="57" t="s">
        <v>10</v>
      </c>
      <c r="C1608" s="57" t="s">
        <v>13178</v>
      </c>
      <c r="D1608" s="57" t="s">
        <v>13469</v>
      </c>
      <c r="E1608" s="57" t="s">
        <v>15271</v>
      </c>
      <c r="F1608" s="57" t="s">
        <v>13413</v>
      </c>
      <c r="G1608" s="57" t="s">
        <v>915</v>
      </c>
      <c r="H1608" s="57" t="s">
        <v>13291</v>
      </c>
    </row>
    <row r="1609" spans="1:8" ht="18.75" customHeight="1" thickBot="1">
      <c r="A1609" s="57" t="s">
        <v>3137</v>
      </c>
      <c r="B1609" s="57" t="s">
        <v>10</v>
      </c>
      <c r="C1609" s="57" t="s">
        <v>15270</v>
      </c>
      <c r="D1609" s="57" t="s">
        <v>6465</v>
      </c>
      <c r="E1609" s="57" t="s">
        <v>15269</v>
      </c>
      <c r="F1609" s="57" t="s">
        <v>14197</v>
      </c>
      <c r="G1609" s="57" t="s">
        <v>915</v>
      </c>
      <c r="H1609" s="57" t="s">
        <v>13186</v>
      </c>
    </row>
    <row r="1610" spans="1:8" ht="18.75" customHeight="1" thickBot="1">
      <c r="A1610" s="57" t="s">
        <v>1618</v>
      </c>
      <c r="B1610" s="57" t="s">
        <v>10</v>
      </c>
      <c r="C1610" s="57" t="s">
        <v>15268</v>
      </c>
      <c r="D1610" s="57" t="s">
        <v>13616</v>
      </c>
      <c r="E1610" s="57" t="s">
        <v>15267</v>
      </c>
      <c r="F1610" s="57" t="s">
        <v>13221</v>
      </c>
      <c r="G1610" s="57" t="s">
        <v>915</v>
      </c>
      <c r="H1610" s="57" t="s">
        <v>13166</v>
      </c>
    </row>
    <row r="1611" spans="1:8" ht="18.75" customHeight="1" thickBot="1">
      <c r="A1611" s="57" t="s">
        <v>15266</v>
      </c>
      <c r="B1611" s="57" t="s">
        <v>10</v>
      </c>
      <c r="C1611" s="57" t="s">
        <v>15265</v>
      </c>
      <c r="D1611" s="57" t="s">
        <v>15264</v>
      </c>
      <c r="E1611" s="57" t="s">
        <v>15263</v>
      </c>
      <c r="F1611" s="57" t="s">
        <v>14669</v>
      </c>
      <c r="G1611" s="57" t="s">
        <v>915</v>
      </c>
      <c r="H1611" s="57" t="s">
        <v>13186</v>
      </c>
    </row>
    <row r="1612" spans="1:8" ht="18.75" customHeight="1" thickBot="1">
      <c r="A1612" s="57" t="s">
        <v>15262</v>
      </c>
      <c r="B1612" s="57" t="s">
        <v>10</v>
      </c>
      <c r="C1612" s="57" t="s">
        <v>13938</v>
      </c>
      <c r="D1612" s="57" t="s">
        <v>14826</v>
      </c>
      <c r="E1612" s="57" t="s">
        <v>15261</v>
      </c>
      <c r="F1612" s="57" t="s">
        <v>15260</v>
      </c>
      <c r="G1612" s="57" t="s">
        <v>915</v>
      </c>
      <c r="H1612" s="57" t="s">
        <v>13186</v>
      </c>
    </row>
    <row r="1613" spans="1:8" ht="18.75" customHeight="1" thickBot="1">
      <c r="A1613" s="57" t="s">
        <v>15259</v>
      </c>
      <c r="B1613" s="57" t="s">
        <v>10</v>
      </c>
      <c r="C1613" s="57" t="s">
        <v>14166</v>
      </c>
      <c r="D1613" s="57" t="s">
        <v>14078</v>
      </c>
      <c r="E1613" s="57" t="s">
        <v>15258</v>
      </c>
      <c r="F1613" s="57" t="s">
        <v>13221</v>
      </c>
      <c r="G1613" s="57" t="s">
        <v>915</v>
      </c>
      <c r="H1613" s="57" t="s">
        <v>13166</v>
      </c>
    </row>
    <row r="1614" spans="1:8" ht="18.75" customHeight="1" thickBot="1">
      <c r="A1614" s="57" t="s">
        <v>15257</v>
      </c>
      <c r="B1614" s="57" t="s">
        <v>10</v>
      </c>
      <c r="C1614" s="57" t="s">
        <v>13317</v>
      </c>
      <c r="D1614" s="57" t="s">
        <v>15256</v>
      </c>
      <c r="E1614" s="57" t="s">
        <v>15255</v>
      </c>
      <c r="F1614" s="57" t="s">
        <v>13181</v>
      </c>
      <c r="G1614" s="57" t="s">
        <v>39</v>
      </c>
      <c r="H1614" s="57" t="s">
        <v>13180</v>
      </c>
    </row>
    <row r="1615" spans="1:8" ht="18.75" customHeight="1" thickBot="1">
      <c r="A1615" s="57" t="s">
        <v>15254</v>
      </c>
      <c r="B1615" s="57" t="s">
        <v>10</v>
      </c>
      <c r="C1615" s="57" t="s">
        <v>15253</v>
      </c>
      <c r="D1615" s="57" t="s">
        <v>15252</v>
      </c>
      <c r="E1615" s="57" t="s">
        <v>15251</v>
      </c>
      <c r="F1615" s="57" t="s">
        <v>13523</v>
      </c>
      <c r="G1615" s="57" t="s">
        <v>13495</v>
      </c>
      <c r="H1615" s="57" t="s">
        <v>13522</v>
      </c>
    </row>
    <row r="1616" spans="1:8" ht="18.75" customHeight="1" thickBot="1">
      <c r="A1616" s="57" t="s">
        <v>15250</v>
      </c>
      <c r="B1616" s="57" t="s">
        <v>10</v>
      </c>
      <c r="C1616" s="57" t="s">
        <v>15249</v>
      </c>
      <c r="D1616" s="57" t="s">
        <v>15248</v>
      </c>
      <c r="E1616" s="57" t="s">
        <v>15247</v>
      </c>
      <c r="F1616" s="57" t="s">
        <v>13523</v>
      </c>
      <c r="G1616" s="57" t="s">
        <v>13495</v>
      </c>
      <c r="H1616" s="57" t="s">
        <v>13522</v>
      </c>
    </row>
    <row r="1617" spans="1:8" ht="18.75" customHeight="1" thickBot="1">
      <c r="A1617" s="57" t="s">
        <v>15246</v>
      </c>
      <c r="B1617" s="57" t="s">
        <v>10</v>
      </c>
      <c r="C1617" s="57" t="s">
        <v>15245</v>
      </c>
      <c r="D1617" s="57" t="s">
        <v>15244</v>
      </c>
      <c r="E1617" s="57" t="s">
        <v>15243</v>
      </c>
      <c r="F1617" s="57" t="s">
        <v>13523</v>
      </c>
      <c r="G1617" s="57" t="s">
        <v>13495</v>
      </c>
      <c r="H1617" s="57" t="s">
        <v>13522</v>
      </c>
    </row>
    <row r="1618" spans="1:8" ht="18.75" customHeight="1" thickBot="1">
      <c r="A1618" s="57" t="s">
        <v>15242</v>
      </c>
      <c r="B1618" s="57" t="s">
        <v>10</v>
      </c>
      <c r="C1618" s="57" t="s">
        <v>13533</v>
      </c>
      <c r="D1618" s="57" t="s">
        <v>14523</v>
      </c>
      <c r="E1618" s="57" t="s">
        <v>15241</v>
      </c>
      <c r="F1618" s="57" t="s">
        <v>13523</v>
      </c>
      <c r="G1618" s="57" t="s">
        <v>13495</v>
      </c>
      <c r="H1618" s="57" t="s">
        <v>13522</v>
      </c>
    </row>
    <row r="1619" spans="1:8" ht="18.75" customHeight="1" thickBot="1">
      <c r="A1619" s="57" t="s">
        <v>1267</v>
      </c>
      <c r="B1619" s="57" t="s">
        <v>10</v>
      </c>
      <c r="C1619" s="57" t="s">
        <v>15240</v>
      </c>
      <c r="D1619" s="57" t="s">
        <v>14078</v>
      </c>
      <c r="E1619" s="57" t="s">
        <v>15239</v>
      </c>
      <c r="F1619" s="57" t="s">
        <v>14197</v>
      </c>
      <c r="G1619" s="57" t="s">
        <v>915</v>
      </c>
      <c r="H1619" s="57" t="s">
        <v>13186</v>
      </c>
    </row>
    <row r="1620" spans="1:8" ht="18.75" customHeight="1" thickBot="1">
      <c r="A1620" s="57" t="s">
        <v>15238</v>
      </c>
      <c r="B1620" s="57" t="s">
        <v>10</v>
      </c>
      <c r="C1620" s="57" t="s">
        <v>13592</v>
      </c>
      <c r="D1620" s="57" t="s">
        <v>15237</v>
      </c>
      <c r="E1620" s="57" t="s">
        <v>15236</v>
      </c>
      <c r="F1620" s="57" t="s">
        <v>13181</v>
      </c>
      <c r="G1620" s="57" t="s">
        <v>275</v>
      </c>
      <c r="H1620" s="57" t="s">
        <v>13180</v>
      </c>
    </row>
    <row r="1621" spans="1:8" ht="18.75" customHeight="1" thickBot="1">
      <c r="A1621" s="57" t="s">
        <v>15235</v>
      </c>
      <c r="B1621" s="57" t="s">
        <v>10</v>
      </c>
      <c r="C1621" s="57" t="s">
        <v>15234</v>
      </c>
      <c r="D1621" s="57" t="s">
        <v>14279</v>
      </c>
      <c r="E1621" s="57" t="s">
        <v>15233</v>
      </c>
      <c r="F1621" s="57" t="s">
        <v>13181</v>
      </c>
      <c r="G1621" s="57" t="s">
        <v>292</v>
      </c>
      <c r="H1621" s="57" t="s">
        <v>13180</v>
      </c>
    </row>
    <row r="1622" spans="1:8" ht="18.75" customHeight="1" thickBot="1">
      <c r="A1622" s="57" t="s">
        <v>4768</v>
      </c>
      <c r="B1622" s="57" t="s">
        <v>10</v>
      </c>
      <c r="C1622" s="57" t="s">
        <v>15232</v>
      </c>
      <c r="D1622" s="57" t="s">
        <v>13345</v>
      </c>
      <c r="E1622" s="57" t="s">
        <v>15231</v>
      </c>
      <c r="F1622" s="57" t="s">
        <v>13167</v>
      </c>
      <c r="G1622" s="57" t="s">
        <v>3824</v>
      </c>
      <c r="H1622" s="57" t="s">
        <v>13166</v>
      </c>
    </row>
    <row r="1623" spans="1:8" ht="18.75" customHeight="1" thickBot="1">
      <c r="A1623" s="57" t="s">
        <v>15230</v>
      </c>
      <c r="B1623" s="57" t="s">
        <v>10</v>
      </c>
      <c r="C1623" s="57" t="s">
        <v>15229</v>
      </c>
      <c r="D1623" s="57" t="s">
        <v>15228</v>
      </c>
      <c r="E1623" s="57" t="s">
        <v>15227</v>
      </c>
      <c r="F1623" s="57" t="s">
        <v>13369</v>
      </c>
      <c r="G1623" s="57" t="s">
        <v>13454</v>
      </c>
      <c r="H1623" s="57" t="s">
        <v>13186</v>
      </c>
    </row>
    <row r="1624" spans="1:8" ht="18.75" customHeight="1" thickBot="1">
      <c r="A1624" s="57" t="s">
        <v>15226</v>
      </c>
      <c r="B1624" s="57" t="s">
        <v>10</v>
      </c>
      <c r="C1624" s="57" t="s">
        <v>15225</v>
      </c>
      <c r="D1624" s="57" t="s">
        <v>13447</v>
      </c>
      <c r="E1624" s="57" t="s">
        <v>15224</v>
      </c>
      <c r="F1624" s="57" t="s">
        <v>13201</v>
      </c>
      <c r="G1624" s="57" t="s">
        <v>1608</v>
      </c>
      <c r="H1624" s="57" t="s">
        <v>13200</v>
      </c>
    </row>
    <row r="1625" spans="1:8" ht="18.75" customHeight="1" thickBot="1">
      <c r="A1625" s="57" t="s">
        <v>15223</v>
      </c>
      <c r="B1625" s="57" t="s">
        <v>10</v>
      </c>
      <c r="C1625" s="57" t="s">
        <v>15222</v>
      </c>
      <c r="D1625" s="57" t="s">
        <v>15221</v>
      </c>
      <c r="E1625" s="57" t="s">
        <v>15220</v>
      </c>
      <c r="F1625" s="57" t="s">
        <v>14656</v>
      </c>
      <c r="G1625" s="57" t="s">
        <v>13215</v>
      </c>
      <c r="H1625" s="57" t="s">
        <v>13751</v>
      </c>
    </row>
    <row r="1626" spans="1:8" ht="18.75" customHeight="1" thickBot="1">
      <c r="A1626" s="57" t="s">
        <v>15219</v>
      </c>
      <c r="B1626" s="57" t="s">
        <v>10</v>
      </c>
      <c r="C1626" s="57" t="s">
        <v>15218</v>
      </c>
      <c r="D1626" s="57" t="s">
        <v>15217</v>
      </c>
      <c r="E1626" s="57" t="s">
        <v>15216</v>
      </c>
      <c r="F1626" s="57" t="s">
        <v>13752</v>
      </c>
      <c r="G1626" s="57" t="s">
        <v>13215</v>
      </c>
      <c r="H1626" s="57" t="s">
        <v>13214</v>
      </c>
    </row>
    <row r="1627" spans="1:8" ht="18.75" customHeight="1" thickBot="1">
      <c r="A1627" s="57" t="s">
        <v>745</v>
      </c>
      <c r="B1627" s="57" t="s">
        <v>10</v>
      </c>
      <c r="C1627" s="57" t="s">
        <v>13408</v>
      </c>
      <c r="D1627" s="57" t="s">
        <v>15215</v>
      </c>
      <c r="E1627" s="57" t="s">
        <v>15214</v>
      </c>
      <c r="F1627" s="57" t="s">
        <v>6185</v>
      </c>
      <c r="G1627" s="57" t="s">
        <v>743</v>
      </c>
      <c r="H1627" s="57" t="s">
        <v>13186</v>
      </c>
    </row>
    <row r="1628" spans="1:8" ht="18.75" customHeight="1" thickBot="1">
      <c r="A1628" s="57" t="s">
        <v>15213</v>
      </c>
      <c r="B1628" s="57" t="s">
        <v>10</v>
      </c>
      <c r="C1628" s="57" t="s">
        <v>15212</v>
      </c>
      <c r="D1628" s="57" t="s">
        <v>13745</v>
      </c>
      <c r="E1628" s="57" t="s">
        <v>15211</v>
      </c>
      <c r="F1628" s="57" t="s">
        <v>13181</v>
      </c>
      <c r="G1628" s="57" t="s">
        <v>2326</v>
      </c>
      <c r="H1628" s="57" t="s">
        <v>13180</v>
      </c>
    </row>
    <row r="1629" spans="1:8" ht="18.75" customHeight="1" thickBot="1">
      <c r="A1629" s="57" t="s">
        <v>15210</v>
      </c>
      <c r="B1629" s="57" t="s">
        <v>10</v>
      </c>
      <c r="C1629" s="57" t="s">
        <v>15209</v>
      </c>
      <c r="D1629" s="57" t="s">
        <v>14262</v>
      </c>
      <c r="E1629" s="57" t="s">
        <v>15208</v>
      </c>
      <c r="F1629" s="57" t="s">
        <v>6185</v>
      </c>
      <c r="G1629" s="57" t="s">
        <v>292</v>
      </c>
      <c r="H1629" s="57" t="s">
        <v>13186</v>
      </c>
    </row>
    <row r="1630" spans="1:8" ht="18.75" customHeight="1" thickBot="1">
      <c r="A1630" s="57" t="s">
        <v>3905</v>
      </c>
      <c r="B1630" s="57" t="s">
        <v>10</v>
      </c>
      <c r="C1630" s="57" t="s">
        <v>15207</v>
      </c>
      <c r="D1630" s="57" t="s">
        <v>13276</v>
      </c>
      <c r="E1630" s="57" t="s">
        <v>15206</v>
      </c>
      <c r="F1630" s="57" t="s">
        <v>13167</v>
      </c>
      <c r="G1630" s="57" t="s">
        <v>483</v>
      </c>
      <c r="H1630" s="57" t="s">
        <v>13166</v>
      </c>
    </row>
    <row r="1631" spans="1:8" ht="18.75" customHeight="1" thickBot="1">
      <c r="A1631" s="57" t="s">
        <v>695</v>
      </c>
      <c r="B1631" s="57" t="s">
        <v>10</v>
      </c>
      <c r="C1631" s="57" t="s">
        <v>13532</v>
      </c>
      <c r="D1631" s="57" t="s">
        <v>15205</v>
      </c>
      <c r="E1631" s="57" t="s">
        <v>15204</v>
      </c>
      <c r="F1631" s="57" t="s">
        <v>13167</v>
      </c>
      <c r="G1631" s="57" t="s">
        <v>578</v>
      </c>
      <c r="H1631" s="57" t="s">
        <v>13166</v>
      </c>
    </row>
    <row r="1632" spans="1:8" ht="18.75" customHeight="1" thickBot="1">
      <c r="A1632" s="57" t="s">
        <v>3856</v>
      </c>
      <c r="B1632" s="57" t="s">
        <v>10</v>
      </c>
      <c r="C1632" s="57" t="s">
        <v>15203</v>
      </c>
      <c r="D1632" s="57" t="s">
        <v>14113</v>
      </c>
      <c r="E1632" s="57" t="s">
        <v>15202</v>
      </c>
      <c r="F1632" s="57" t="s">
        <v>6185</v>
      </c>
      <c r="G1632" s="57" t="s">
        <v>356</v>
      </c>
      <c r="H1632" s="57" t="s">
        <v>13186</v>
      </c>
    </row>
    <row r="1633" spans="1:8" ht="18.75" customHeight="1" thickBot="1">
      <c r="A1633" s="57" t="s">
        <v>4711</v>
      </c>
      <c r="B1633" s="57" t="s">
        <v>10</v>
      </c>
      <c r="C1633" s="57" t="s">
        <v>15201</v>
      </c>
      <c r="D1633" s="57" t="s">
        <v>15200</v>
      </c>
      <c r="E1633" s="57" t="s">
        <v>15199</v>
      </c>
      <c r="F1633" s="57" t="s">
        <v>6185</v>
      </c>
      <c r="G1633" s="57" t="s">
        <v>2658</v>
      </c>
      <c r="H1633" s="57" t="s">
        <v>13186</v>
      </c>
    </row>
    <row r="1634" spans="1:8" ht="18.75" customHeight="1" thickBot="1">
      <c r="A1634" s="57" t="s">
        <v>15198</v>
      </c>
      <c r="B1634" s="57" t="s">
        <v>10</v>
      </c>
      <c r="C1634" s="57" t="s">
        <v>15197</v>
      </c>
      <c r="D1634" s="57" t="s">
        <v>13498</v>
      </c>
      <c r="E1634" s="57" t="s">
        <v>15196</v>
      </c>
      <c r="F1634" s="57" t="s">
        <v>13201</v>
      </c>
      <c r="G1634" s="57" t="s">
        <v>1608</v>
      </c>
      <c r="H1634" s="57" t="s">
        <v>13200</v>
      </c>
    </row>
    <row r="1635" spans="1:8" ht="18.75" customHeight="1" thickBot="1">
      <c r="A1635" s="57" t="s">
        <v>3183</v>
      </c>
      <c r="B1635" s="57" t="s">
        <v>10</v>
      </c>
      <c r="C1635" s="57" t="s">
        <v>15195</v>
      </c>
      <c r="D1635" s="57" t="s">
        <v>15194</v>
      </c>
      <c r="E1635" s="57" t="s">
        <v>15193</v>
      </c>
      <c r="F1635" s="57" t="s">
        <v>15192</v>
      </c>
      <c r="G1635" s="57" t="s">
        <v>370</v>
      </c>
      <c r="H1635" s="57" t="s">
        <v>13291</v>
      </c>
    </row>
    <row r="1636" spans="1:8" ht="18.75" customHeight="1" thickBot="1">
      <c r="A1636" s="57" t="s">
        <v>15191</v>
      </c>
      <c r="B1636" s="57" t="s">
        <v>10</v>
      </c>
      <c r="C1636" s="57" t="s">
        <v>15190</v>
      </c>
      <c r="D1636" s="57" t="s">
        <v>15189</v>
      </c>
      <c r="E1636" s="57" t="s">
        <v>15188</v>
      </c>
      <c r="F1636" s="57" t="s">
        <v>13201</v>
      </c>
      <c r="G1636" s="57" t="s">
        <v>370</v>
      </c>
      <c r="H1636" s="57" t="s">
        <v>13200</v>
      </c>
    </row>
    <row r="1637" spans="1:8" ht="18.75" customHeight="1" thickBot="1">
      <c r="A1637" s="57" t="s">
        <v>15187</v>
      </c>
      <c r="B1637" s="57" t="s">
        <v>10</v>
      </c>
      <c r="C1637" s="57" t="s">
        <v>13723</v>
      </c>
      <c r="D1637" s="57" t="s">
        <v>13276</v>
      </c>
      <c r="E1637" s="57" t="s">
        <v>15186</v>
      </c>
      <c r="F1637" s="57" t="s">
        <v>13201</v>
      </c>
      <c r="G1637" s="57" t="s">
        <v>1608</v>
      </c>
      <c r="H1637" s="57" t="s">
        <v>13200</v>
      </c>
    </row>
    <row r="1638" spans="1:8" ht="18.75" customHeight="1" thickBot="1">
      <c r="A1638" s="57" t="s">
        <v>15185</v>
      </c>
      <c r="B1638" s="57" t="s">
        <v>10</v>
      </c>
      <c r="C1638" s="57" t="s">
        <v>15184</v>
      </c>
      <c r="D1638" s="57" t="s">
        <v>15183</v>
      </c>
      <c r="E1638" s="57" t="s">
        <v>15182</v>
      </c>
      <c r="F1638" s="57" t="s">
        <v>13181</v>
      </c>
      <c r="G1638" s="57" t="s">
        <v>3381</v>
      </c>
      <c r="H1638" s="57" t="s">
        <v>13180</v>
      </c>
    </row>
    <row r="1639" spans="1:8" ht="18.75" customHeight="1" thickBot="1">
      <c r="A1639" s="57" t="s">
        <v>2598</v>
      </c>
      <c r="B1639" s="57" t="s">
        <v>10</v>
      </c>
      <c r="C1639" s="57" t="s">
        <v>15181</v>
      </c>
      <c r="D1639" s="57" t="s">
        <v>15180</v>
      </c>
      <c r="E1639" s="57" t="s">
        <v>15179</v>
      </c>
      <c r="F1639" s="57" t="s">
        <v>13167</v>
      </c>
      <c r="G1639" s="57" t="s">
        <v>2079</v>
      </c>
      <c r="H1639" s="57" t="s">
        <v>13166</v>
      </c>
    </row>
    <row r="1640" spans="1:8" ht="18.75" customHeight="1" thickBot="1">
      <c r="A1640" s="57" t="s">
        <v>3371</v>
      </c>
      <c r="B1640" s="57" t="s">
        <v>10</v>
      </c>
      <c r="C1640" s="57" t="s">
        <v>15178</v>
      </c>
      <c r="D1640" s="57" t="s">
        <v>13482</v>
      </c>
      <c r="E1640" s="57" t="s">
        <v>15177</v>
      </c>
      <c r="F1640" s="57" t="s">
        <v>13167</v>
      </c>
      <c r="G1640" s="57" t="s">
        <v>632</v>
      </c>
      <c r="H1640" s="57" t="s">
        <v>13166</v>
      </c>
    </row>
    <row r="1641" spans="1:8" ht="18.75" customHeight="1" thickBot="1">
      <c r="A1641" s="57" t="s">
        <v>640</v>
      </c>
      <c r="B1641" s="57" t="s">
        <v>10</v>
      </c>
      <c r="C1641" s="57" t="s">
        <v>15176</v>
      </c>
      <c r="D1641" s="57" t="s">
        <v>13482</v>
      </c>
      <c r="E1641" s="57" t="s">
        <v>15175</v>
      </c>
      <c r="F1641" s="57" t="s">
        <v>14197</v>
      </c>
      <c r="G1641" s="57" t="s">
        <v>1608</v>
      </c>
      <c r="H1641" s="57" t="s">
        <v>13186</v>
      </c>
    </row>
    <row r="1642" spans="1:8" ht="18.75" customHeight="1" thickBot="1">
      <c r="A1642" s="57" t="s">
        <v>15174</v>
      </c>
      <c r="B1642" s="57" t="s">
        <v>10</v>
      </c>
      <c r="C1642" s="57" t="s">
        <v>15173</v>
      </c>
      <c r="D1642" s="57" t="s">
        <v>14113</v>
      </c>
      <c r="E1642" s="57" t="s">
        <v>15172</v>
      </c>
      <c r="F1642" s="57" t="s">
        <v>15171</v>
      </c>
      <c r="G1642" s="57" t="s">
        <v>13495</v>
      </c>
      <c r="H1642" s="57" t="s">
        <v>15170</v>
      </c>
    </row>
    <row r="1643" spans="1:8" ht="18.75" customHeight="1" thickBot="1">
      <c r="A1643" s="57" t="s">
        <v>15169</v>
      </c>
      <c r="B1643" s="57" t="s">
        <v>10</v>
      </c>
      <c r="C1643" s="57" t="s">
        <v>15168</v>
      </c>
      <c r="D1643" s="57" t="s">
        <v>14169</v>
      </c>
      <c r="E1643" s="57" t="s">
        <v>15167</v>
      </c>
      <c r="F1643" s="57" t="s">
        <v>15166</v>
      </c>
      <c r="G1643" s="57" t="s">
        <v>13215</v>
      </c>
      <c r="H1643" s="57" t="s">
        <v>13273</v>
      </c>
    </row>
    <row r="1644" spans="1:8" ht="18.75" customHeight="1" thickBot="1">
      <c r="A1644" s="57" t="s">
        <v>4586</v>
      </c>
      <c r="B1644" s="57" t="s">
        <v>10</v>
      </c>
      <c r="C1644" s="57" t="s">
        <v>15165</v>
      </c>
      <c r="D1644" s="57" t="s">
        <v>15164</v>
      </c>
      <c r="E1644" s="57" t="s">
        <v>15163</v>
      </c>
      <c r="F1644" s="57" t="s">
        <v>6185</v>
      </c>
      <c r="G1644" s="57" t="s">
        <v>1376</v>
      </c>
      <c r="H1644" s="57" t="s">
        <v>13186</v>
      </c>
    </row>
    <row r="1645" spans="1:8" ht="18.75" customHeight="1" thickBot="1">
      <c r="A1645" s="57" t="s">
        <v>1680</v>
      </c>
      <c r="B1645" s="57" t="s">
        <v>10</v>
      </c>
      <c r="C1645" s="57" t="s">
        <v>15162</v>
      </c>
      <c r="D1645" s="57" t="s">
        <v>15161</v>
      </c>
      <c r="E1645" s="57" t="s">
        <v>15160</v>
      </c>
      <c r="F1645" s="57" t="s">
        <v>15159</v>
      </c>
      <c r="G1645" s="57" t="s">
        <v>1678</v>
      </c>
      <c r="H1645" s="57" t="s">
        <v>13291</v>
      </c>
    </row>
    <row r="1646" spans="1:8" ht="18.75" customHeight="1" thickBot="1">
      <c r="A1646" s="57" t="s">
        <v>15158</v>
      </c>
      <c r="B1646" s="57" t="s">
        <v>10</v>
      </c>
      <c r="C1646" s="57" t="s">
        <v>15157</v>
      </c>
      <c r="D1646" s="57" t="s">
        <v>15156</v>
      </c>
      <c r="E1646" s="57" t="s">
        <v>15155</v>
      </c>
      <c r="F1646" s="57" t="s">
        <v>13181</v>
      </c>
      <c r="G1646" s="57" t="s">
        <v>483</v>
      </c>
      <c r="H1646" s="57" t="s">
        <v>13180</v>
      </c>
    </row>
    <row r="1647" spans="1:8" ht="18.75" customHeight="1" thickBot="1">
      <c r="A1647" s="57" t="s">
        <v>15154</v>
      </c>
      <c r="B1647" s="57" t="s">
        <v>10</v>
      </c>
      <c r="C1647" s="57" t="s">
        <v>15153</v>
      </c>
      <c r="D1647" s="57" t="s">
        <v>15152</v>
      </c>
      <c r="E1647" s="57" t="s">
        <v>15151</v>
      </c>
      <c r="F1647" s="57" t="s">
        <v>13201</v>
      </c>
      <c r="G1647" s="57" t="s">
        <v>388</v>
      </c>
      <c r="H1647" s="57" t="s">
        <v>13200</v>
      </c>
    </row>
    <row r="1648" spans="1:8" ht="18.75" customHeight="1" thickBot="1">
      <c r="A1648" s="57" t="s">
        <v>15150</v>
      </c>
      <c r="B1648" s="57" t="s">
        <v>10</v>
      </c>
      <c r="C1648" s="57" t="s">
        <v>14325</v>
      </c>
      <c r="D1648" s="57" t="s">
        <v>15149</v>
      </c>
      <c r="E1648" s="57" t="s">
        <v>15148</v>
      </c>
      <c r="F1648" s="57" t="s">
        <v>13369</v>
      </c>
      <c r="G1648" s="57" t="s">
        <v>13368</v>
      </c>
      <c r="H1648" s="57" t="s">
        <v>13186</v>
      </c>
    </row>
    <row r="1649" spans="1:8" ht="18.75" customHeight="1" thickBot="1">
      <c r="A1649" s="57" t="s">
        <v>2086</v>
      </c>
      <c r="B1649" s="57" t="s">
        <v>10</v>
      </c>
      <c r="C1649" s="57" t="s">
        <v>15147</v>
      </c>
      <c r="D1649" s="57" t="s">
        <v>15146</v>
      </c>
      <c r="E1649" s="57" t="s">
        <v>15145</v>
      </c>
      <c r="F1649" s="57" t="s">
        <v>13167</v>
      </c>
      <c r="G1649" s="57" t="s">
        <v>32</v>
      </c>
      <c r="H1649" s="57" t="s">
        <v>13166</v>
      </c>
    </row>
    <row r="1650" spans="1:8" ht="18.75" customHeight="1" thickBot="1">
      <c r="A1650" s="57" t="s">
        <v>15144</v>
      </c>
      <c r="B1650" s="57" t="s">
        <v>13922</v>
      </c>
      <c r="C1650" s="57" t="s">
        <v>15143</v>
      </c>
      <c r="D1650" s="57" t="s">
        <v>15142</v>
      </c>
      <c r="E1650" s="57" t="s">
        <v>15141</v>
      </c>
      <c r="F1650" s="57" t="s">
        <v>15140</v>
      </c>
      <c r="G1650" s="57" t="s">
        <v>13215</v>
      </c>
      <c r="H1650" s="57" t="s">
        <v>13543</v>
      </c>
    </row>
    <row r="1651" spans="1:8" ht="18.75" customHeight="1" thickBot="1">
      <c r="A1651" s="57" t="s">
        <v>15139</v>
      </c>
      <c r="B1651" s="57" t="s">
        <v>10</v>
      </c>
      <c r="C1651" s="57" t="s">
        <v>15138</v>
      </c>
      <c r="D1651" s="57" t="s">
        <v>13239</v>
      </c>
      <c r="E1651" s="57" t="s">
        <v>15137</v>
      </c>
      <c r="F1651" s="57" t="s">
        <v>15136</v>
      </c>
      <c r="G1651" s="57" t="s">
        <v>13215</v>
      </c>
      <c r="H1651" s="57" t="s">
        <v>13327</v>
      </c>
    </row>
    <row r="1652" spans="1:8" ht="18.75" customHeight="1" thickBot="1">
      <c r="A1652" s="57" t="s">
        <v>4916</v>
      </c>
      <c r="B1652" s="57" t="s">
        <v>10</v>
      </c>
      <c r="C1652" s="57" t="s">
        <v>15135</v>
      </c>
      <c r="D1652" s="57" t="s">
        <v>13506</v>
      </c>
      <c r="E1652" s="57" t="s">
        <v>15134</v>
      </c>
      <c r="F1652" s="57" t="s">
        <v>13167</v>
      </c>
      <c r="G1652" s="57" t="s">
        <v>1678</v>
      </c>
      <c r="H1652" s="57" t="s">
        <v>13166</v>
      </c>
    </row>
    <row r="1653" spans="1:8" ht="18.75" customHeight="1" thickBot="1">
      <c r="A1653" s="57" t="s">
        <v>15133</v>
      </c>
      <c r="B1653" s="57" t="s">
        <v>10</v>
      </c>
      <c r="C1653" s="57" t="s">
        <v>15132</v>
      </c>
      <c r="D1653" s="57" t="s">
        <v>14244</v>
      </c>
      <c r="E1653" s="57" t="s">
        <v>15131</v>
      </c>
      <c r="F1653" s="57" t="s">
        <v>13181</v>
      </c>
      <c r="G1653" s="57" t="s">
        <v>534</v>
      </c>
      <c r="H1653" s="57" t="s">
        <v>13180</v>
      </c>
    </row>
    <row r="1654" spans="1:8" ht="18.75" customHeight="1" thickBot="1">
      <c r="A1654" s="57" t="s">
        <v>722</v>
      </c>
      <c r="B1654" s="57" t="s">
        <v>10</v>
      </c>
      <c r="C1654" s="57" t="s">
        <v>15130</v>
      </c>
      <c r="D1654" s="57" t="s">
        <v>15129</v>
      </c>
      <c r="E1654" s="57" t="s">
        <v>15128</v>
      </c>
      <c r="F1654" s="57" t="s">
        <v>13167</v>
      </c>
      <c r="G1654" s="57" t="s">
        <v>298</v>
      </c>
      <c r="H1654" s="57" t="s">
        <v>13166</v>
      </c>
    </row>
    <row r="1655" spans="1:8" ht="18.75" customHeight="1" thickBot="1">
      <c r="A1655" s="57" t="s">
        <v>1945</v>
      </c>
      <c r="B1655" s="57" t="s">
        <v>10</v>
      </c>
      <c r="C1655" s="57" t="s">
        <v>15127</v>
      </c>
      <c r="D1655" s="57" t="s">
        <v>13298</v>
      </c>
      <c r="E1655" s="57" t="s">
        <v>15126</v>
      </c>
      <c r="F1655" s="57" t="s">
        <v>13167</v>
      </c>
      <c r="G1655" s="57" t="s">
        <v>1465</v>
      </c>
      <c r="H1655" s="57" t="s">
        <v>13166</v>
      </c>
    </row>
    <row r="1656" spans="1:8" ht="18.75" customHeight="1" thickBot="1">
      <c r="A1656" s="57" t="s">
        <v>2028</v>
      </c>
      <c r="B1656" s="57" t="s">
        <v>10</v>
      </c>
      <c r="C1656" s="57" t="s">
        <v>15125</v>
      </c>
      <c r="D1656" s="57" t="s">
        <v>15055</v>
      </c>
      <c r="E1656" s="57" t="s">
        <v>15124</v>
      </c>
      <c r="F1656" s="57" t="s">
        <v>6185</v>
      </c>
      <c r="G1656" s="57" t="s">
        <v>108</v>
      </c>
      <c r="H1656" s="57" t="s">
        <v>13186</v>
      </c>
    </row>
    <row r="1657" spans="1:8" ht="18.75" customHeight="1" thickBot="1">
      <c r="A1657" s="57" t="s">
        <v>15123</v>
      </c>
      <c r="B1657" s="57" t="s">
        <v>10</v>
      </c>
      <c r="C1657" s="57" t="s">
        <v>15122</v>
      </c>
      <c r="D1657" s="57" t="s">
        <v>15121</v>
      </c>
      <c r="E1657" s="57" t="s">
        <v>15120</v>
      </c>
      <c r="F1657" s="57" t="s">
        <v>13201</v>
      </c>
      <c r="G1657" s="57" t="s">
        <v>1608</v>
      </c>
      <c r="H1657" s="57" t="s">
        <v>13200</v>
      </c>
    </row>
    <row r="1658" spans="1:8" ht="18.75" customHeight="1" thickBot="1">
      <c r="A1658" s="57" t="s">
        <v>568</v>
      </c>
      <c r="B1658" s="57" t="s">
        <v>10</v>
      </c>
      <c r="C1658" s="57" t="s">
        <v>13196</v>
      </c>
      <c r="D1658" s="57" t="s">
        <v>13329</v>
      </c>
      <c r="E1658" s="57" t="s">
        <v>15119</v>
      </c>
      <c r="F1658" s="57" t="s">
        <v>13167</v>
      </c>
      <c r="G1658" s="57" t="s">
        <v>1608</v>
      </c>
      <c r="H1658" s="57" t="s">
        <v>13166</v>
      </c>
    </row>
    <row r="1659" spans="1:8" ht="18.75" customHeight="1" thickBot="1">
      <c r="A1659" s="57" t="s">
        <v>15118</v>
      </c>
      <c r="B1659" s="57" t="s">
        <v>10</v>
      </c>
      <c r="C1659" s="57" t="s">
        <v>15117</v>
      </c>
      <c r="D1659" s="57" t="s">
        <v>14802</v>
      </c>
      <c r="E1659" s="57" t="s">
        <v>15116</v>
      </c>
      <c r="F1659" s="57" t="s">
        <v>13485</v>
      </c>
      <c r="G1659" s="57" t="s">
        <v>1205</v>
      </c>
      <c r="H1659" s="57" t="s">
        <v>13484</v>
      </c>
    </row>
    <row r="1660" spans="1:8" ht="18.75" customHeight="1" thickBot="1">
      <c r="A1660" s="57" t="s">
        <v>15115</v>
      </c>
      <c r="B1660" s="57" t="s">
        <v>10</v>
      </c>
      <c r="C1660" s="57" t="s">
        <v>13212</v>
      </c>
      <c r="D1660" s="57" t="s">
        <v>13787</v>
      </c>
      <c r="E1660" s="57" t="s">
        <v>15114</v>
      </c>
      <c r="F1660" s="57" t="s">
        <v>15113</v>
      </c>
      <c r="G1660" s="57" t="s">
        <v>13215</v>
      </c>
      <c r="H1660" s="57" t="s">
        <v>13273</v>
      </c>
    </row>
    <row r="1661" spans="1:8" ht="18.75" customHeight="1" thickBot="1">
      <c r="A1661" s="57" t="s">
        <v>15112</v>
      </c>
      <c r="B1661" s="57" t="s">
        <v>10</v>
      </c>
      <c r="C1661" s="57" t="s">
        <v>14151</v>
      </c>
      <c r="D1661" s="57" t="s">
        <v>15111</v>
      </c>
      <c r="E1661" s="57" t="s">
        <v>15110</v>
      </c>
      <c r="F1661" s="57" t="s">
        <v>13369</v>
      </c>
      <c r="G1661" s="57" t="s">
        <v>13368</v>
      </c>
      <c r="H1661" s="57" t="s">
        <v>13186</v>
      </c>
    </row>
    <row r="1662" spans="1:8" ht="18.75" customHeight="1" thickBot="1">
      <c r="A1662" s="57" t="s">
        <v>1700</v>
      </c>
      <c r="B1662" s="57" t="s">
        <v>10</v>
      </c>
      <c r="C1662" s="57" t="s">
        <v>15109</v>
      </c>
      <c r="D1662" s="57" t="s">
        <v>13722</v>
      </c>
      <c r="E1662" s="57" t="s">
        <v>15108</v>
      </c>
      <c r="F1662" s="57" t="s">
        <v>13221</v>
      </c>
      <c r="G1662" s="57" t="s">
        <v>915</v>
      </c>
      <c r="H1662" s="57" t="s">
        <v>13166</v>
      </c>
    </row>
    <row r="1663" spans="1:8" ht="18.75" customHeight="1" thickBot="1">
      <c r="A1663" s="57" t="s">
        <v>15107</v>
      </c>
      <c r="B1663" s="57" t="s">
        <v>10</v>
      </c>
      <c r="C1663" s="57" t="s">
        <v>15106</v>
      </c>
      <c r="D1663" s="57" t="s">
        <v>15105</v>
      </c>
      <c r="E1663" s="57" t="s">
        <v>15104</v>
      </c>
      <c r="F1663" s="57" t="s">
        <v>13201</v>
      </c>
      <c r="G1663" s="57" t="s">
        <v>370</v>
      </c>
      <c r="H1663" s="57" t="s">
        <v>13200</v>
      </c>
    </row>
    <row r="1664" spans="1:8" ht="18.75" customHeight="1" thickBot="1">
      <c r="A1664" s="57" t="s">
        <v>15103</v>
      </c>
      <c r="B1664" s="57" t="s">
        <v>10</v>
      </c>
      <c r="C1664" s="57" t="s">
        <v>15102</v>
      </c>
      <c r="D1664" s="57" t="s">
        <v>13941</v>
      </c>
      <c r="E1664" s="57" t="s">
        <v>15101</v>
      </c>
      <c r="F1664" s="57" t="s">
        <v>13201</v>
      </c>
      <c r="G1664" s="57" t="s">
        <v>388</v>
      </c>
      <c r="H1664" s="57" t="s">
        <v>13200</v>
      </c>
    </row>
    <row r="1665" spans="1:8" ht="18.75" customHeight="1" thickBot="1">
      <c r="A1665" s="57" t="s">
        <v>15100</v>
      </c>
      <c r="B1665" s="57" t="s">
        <v>10</v>
      </c>
      <c r="C1665" s="57" t="s">
        <v>15099</v>
      </c>
      <c r="D1665" s="57" t="s">
        <v>15098</v>
      </c>
      <c r="E1665" s="57" t="s">
        <v>15097</v>
      </c>
      <c r="F1665" s="57" t="s">
        <v>15096</v>
      </c>
      <c r="G1665" s="57" t="s">
        <v>370</v>
      </c>
      <c r="H1665" s="57" t="s">
        <v>13200</v>
      </c>
    </row>
    <row r="1666" spans="1:8" ht="18.75" customHeight="1" thickBot="1">
      <c r="A1666" s="57" t="s">
        <v>15095</v>
      </c>
      <c r="B1666" s="57" t="s">
        <v>10</v>
      </c>
      <c r="C1666" s="57" t="s">
        <v>15094</v>
      </c>
      <c r="D1666" s="57" t="s">
        <v>13649</v>
      </c>
      <c r="E1666" s="57" t="s">
        <v>15093</v>
      </c>
      <c r="F1666" s="57" t="s">
        <v>13201</v>
      </c>
      <c r="G1666" s="57" t="s">
        <v>1608</v>
      </c>
      <c r="H1666" s="57" t="s">
        <v>13200</v>
      </c>
    </row>
    <row r="1667" spans="1:8" ht="18.75" customHeight="1" thickBot="1">
      <c r="A1667" s="57" t="s">
        <v>4541</v>
      </c>
      <c r="B1667" s="57" t="s">
        <v>10</v>
      </c>
      <c r="C1667" s="57" t="s">
        <v>15092</v>
      </c>
      <c r="D1667" s="57" t="s">
        <v>13239</v>
      </c>
      <c r="E1667" s="57" t="s">
        <v>15091</v>
      </c>
      <c r="F1667" s="57" t="s">
        <v>13167</v>
      </c>
      <c r="G1667" s="57" t="s">
        <v>512</v>
      </c>
      <c r="H1667" s="57" t="s">
        <v>13166</v>
      </c>
    </row>
    <row r="1668" spans="1:8" ht="18.75" customHeight="1" thickBot="1">
      <c r="A1668" s="57" t="s">
        <v>3101</v>
      </c>
      <c r="B1668" s="57" t="s">
        <v>10</v>
      </c>
      <c r="C1668" s="57" t="s">
        <v>15090</v>
      </c>
      <c r="D1668" s="57" t="s">
        <v>15089</v>
      </c>
      <c r="E1668" s="57" t="s">
        <v>15088</v>
      </c>
      <c r="F1668" s="57" t="s">
        <v>6185</v>
      </c>
      <c r="G1668" s="57" t="s">
        <v>2642</v>
      </c>
      <c r="H1668" s="57" t="s">
        <v>13186</v>
      </c>
    </row>
    <row r="1669" spans="1:8" ht="18.75" customHeight="1" thickBot="1">
      <c r="A1669" s="57" t="s">
        <v>15087</v>
      </c>
      <c r="B1669" s="57" t="s">
        <v>10</v>
      </c>
      <c r="C1669" s="57" t="s">
        <v>15086</v>
      </c>
      <c r="D1669" s="57" t="s">
        <v>15085</v>
      </c>
      <c r="E1669" s="57" t="s">
        <v>15084</v>
      </c>
      <c r="F1669" s="57" t="s">
        <v>13181</v>
      </c>
      <c r="G1669" s="57" t="s">
        <v>977</v>
      </c>
      <c r="H1669" s="57" t="s">
        <v>13180</v>
      </c>
    </row>
    <row r="1670" spans="1:8" ht="18.75" customHeight="1" thickBot="1">
      <c r="A1670" s="57" t="s">
        <v>15083</v>
      </c>
      <c r="B1670" s="57" t="s">
        <v>10</v>
      </c>
      <c r="C1670" s="57" t="s">
        <v>15082</v>
      </c>
      <c r="D1670" s="57" t="s">
        <v>15081</v>
      </c>
      <c r="E1670" s="57" t="s">
        <v>15080</v>
      </c>
      <c r="F1670" s="57" t="s">
        <v>13181</v>
      </c>
      <c r="G1670" s="57" t="s">
        <v>1907</v>
      </c>
      <c r="H1670" s="57" t="s">
        <v>13180</v>
      </c>
    </row>
    <row r="1671" spans="1:8" ht="18.75" customHeight="1" thickBot="1">
      <c r="A1671" s="57" t="s">
        <v>15079</v>
      </c>
      <c r="B1671" s="57" t="s">
        <v>10</v>
      </c>
      <c r="C1671" s="57" t="s">
        <v>13990</v>
      </c>
      <c r="D1671" s="57" t="s">
        <v>15078</v>
      </c>
      <c r="E1671" s="57" t="s">
        <v>15077</v>
      </c>
      <c r="F1671" s="57" t="s">
        <v>13913</v>
      </c>
      <c r="G1671" s="57" t="s">
        <v>13646</v>
      </c>
      <c r="H1671" s="57" t="s">
        <v>13912</v>
      </c>
    </row>
    <row r="1672" spans="1:8" ht="18.75" customHeight="1" thickBot="1">
      <c r="A1672" s="57" t="s">
        <v>2644</v>
      </c>
      <c r="B1672" s="57" t="s">
        <v>10</v>
      </c>
      <c r="C1672" s="57" t="s">
        <v>15076</v>
      </c>
      <c r="D1672" s="57" t="s">
        <v>14635</v>
      </c>
      <c r="E1672" s="57" t="s">
        <v>15075</v>
      </c>
      <c r="F1672" s="57" t="s">
        <v>6185</v>
      </c>
      <c r="G1672" s="57" t="s">
        <v>2642</v>
      </c>
      <c r="H1672" s="57" t="s">
        <v>13186</v>
      </c>
    </row>
    <row r="1673" spans="1:8" ht="18.75" customHeight="1" thickBot="1">
      <c r="A1673" s="57" t="s">
        <v>15074</v>
      </c>
      <c r="B1673" s="57" t="s">
        <v>10</v>
      </c>
      <c r="C1673" s="57" t="s">
        <v>15073</v>
      </c>
      <c r="D1673" s="57" t="s">
        <v>15072</v>
      </c>
      <c r="E1673" s="57" t="s">
        <v>15071</v>
      </c>
      <c r="F1673" s="57" t="s">
        <v>13181</v>
      </c>
      <c r="G1673" s="57" t="s">
        <v>2258</v>
      </c>
      <c r="H1673" s="57" t="s">
        <v>13180</v>
      </c>
    </row>
    <row r="1674" spans="1:8" ht="18.75" customHeight="1" thickBot="1">
      <c r="A1674" s="57" t="s">
        <v>15070</v>
      </c>
      <c r="B1674" s="57" t="s">
        <v>10</v>
      </c>
      <c r="C1674" s="57" t="s">
        <v>5194</v>
      </c>
      <c r="D1674" s="57" t="s">
        <v>15069</v>
      </c>
      <c r="E1674" s="57" t="s">
        <v>15068</v>
      </c>
      <c r="F1674" s="57" t="s">
        <v>14159</v>
      </c>
      <c r="G1674" s="57" t="s">
        <v>3094</v>
      </c>
      <c r="H1674" s="57" t="s">
        <v>13180</v>
      </c>
    </row>
    <row r="1675" spans="1:8" ht="18.75" customHeight="1" thickBot="1">
      <c r="A1675" s="57" t="s">
        <v>15067</v>
      </c>
      <c r="B1675" s="57" t="s">
        <v>10</v>
      </c>
      <c r="C1675" s="57" t="s">
        <v>15066</v>
      </c>
      <c r="D1675" s="57" t="s">
        <v>15065</v>
      </c>
      <c r="E1675" s="57" t="s">
        <v>15064</v>
      </c>
      <c r="F1675" s="57" t="s">
        <v>13167</v>
      </c>
      <c r="G1675" s="57" t="s">
        <v>1657</v>
      </c>
      <c r="H1675" s="57" t="s">
        <v>13166</v>
      </c>
    </row>
    <row r="1676" spans="1:8" ht="18.75" customHeight="1" thickBot="1">
      <c r="A1676" s="57" t="s">
        <v>3006</v>
      </c>
      <c r="B1676" s="57" t="s">
        <v>10</v>
      </c>
      <c r="C1676" s="57" t="s">
        <v>14319</v>
      </c>
      <c r="D1676" s="57" t="s">
        <v>14580</v>
      </c>
      <c r="E1676" s="57" t="s">
        <v>15063</v>
      </c>
      <c r="F1676" s="57" t="s">
        <v>6185</v>
      </c>
      <c r="G1676" s="57" t="s">
        <v>1678</v>
      </c>
      <c r="H1676" s="57" t="s">
        <v>13186</v>
      </c>
    </row>
    <row r="1677" spans="1:8" ht="18.75" customHeight="1" thickBot="1">
      <c r="A1677" s="57" t="s">
        <v>15062</v>
      </c>
      <c r="B1677" s="57" t="s">
        <v>10</v>
      </c>
      <c r="C1677" s="57" t="s">
        <v>13184</v>
      </c>
      <c r="D1677" s="57" t="s">
        <v>15061</v>
      </c>
      <c r="E1677" s="57" t="s">
        <v>15060</v>
      </c>
      <c r="F1677" s="57" t="s">
        <v>13181</v>
      </c>
      <c r="G1677" s="57" t="s">
        <v>977</v>
      </c>
      <c r="H1677" s="57" t="s">
        <v>13180</v>
      </c>
    </row>
    <row r="1678" spans="1:8" ht="18.75" customHeight="1" thickBot="1">
      <c r="A1678" s="57" t="s">
        <v>1291</v>
      </c>
      <c r="B1678" s="57" t="s">
        <v>10</v>
      </c>
      <c r="C1678" s="57" t="s">
        <v>15059</v>
      </c>
      <c r="D1678" s="57" t="s">
        <v>13298</v>
      </c>
      <c r="E1678" s="57" t="s">
        <v>15058</v>
      </c>
      <c r="F1678" s="57" t="s">
        <v>14197</v>
      </c>
      <c r="G1678" s="57" t="s">
        <v>24</v>
      </c>
      <c r="H1678" s="57" t="s">
        <v>13186</v>
      </c>
    </row>
    <row r="1679" spans="1:8" ht="18.75" customHeight="1" thickBot="1">
      <c r="A1679" s="57" t="s">
        <v>964</v>
      </c>
      <c r="B1679" s="57" t="s">
        <v>10</v>
      </c>
      <c r="C1679" s="57" t="s">
        <v>15057</v>
      </c>
      <c r="D1679" s="57" t="s">
        <v>14103</v>
      </c>
      <c r="E1679" s="57" t="s">
        <v>15056</v>
      </c>
      <c r="F1679" s="57" t="s">
        <v>6185</v>
      </c>
      <c r="G1679" s="57" t="s">
        <v>48</v>
      </c>
      <c r="H1679" s="57" t="s">
        <v>13186</v>
      </c>
    </row>
    <row r="1680" spans="1:8" ht="18.75" customHeight="1" thickBot="1">
      <c r="A1680" s="57" t="s">
        <v>4230</v>
      </c>
      <c r="B1680" s="57" t="s">
        <v>10</v>
      </c>
      <c r="C1680" s="57" t="s">
        <v>13317</v>
      </c>
      <c r="D1680" s="57" t="s">
        <v>15055</v>
      </c>
      <c r="E1680" s="57" t="s">
        <v>15054</v>
      </c>
      <c r="F1680" s="57" t="s">
        <v>15048</v>
      </c>
      <c r="G1680" s="57" t="s">
        <v>24</v>
      </c>
      <c r="H1680" s="57" t="s">
        <v>13166</v>
      </c>
    </row>
    <row r="1681" spans="1:8" ht="18.75" customHeight="1" thickBot="1">
      <c r="A1681" s="57" t="s">
        <v>15053</v>
      </c>
      <c r="B1681" s="57" t="s">
        <v>10</v>
      </c>
      <c r="C1681" s="57" t="s">
        <v>14174</v>
      </c>
      <c r="D1681" s="57" t="s">
        <v>15052</v>
      </c>
      <c r="E1681" s="57" t="s">
        <v>15051</v>
      </c>
      <c r="F1681" s="57" t="s">
        <v>14669</v>
      </c>
      <c r="G1681" s="57" t="s">
        <v>24</v>
      </c>
      <c r="H1681" s="57" t="s">
        <v>13186</v>
      </c>
    </row>
    <row r="1682" spans="1:8" ht="18.75" customHeight="1" thickBot="1">
      <c r="A1682" s="57" t="s">
        <v>3174</v>
      </c>
      <c r="B1682" s="57" t="s">
        <v>10</v>
      </c>
      <c r="C1682" s="57" t="s">
        <v>15050</v>
      </c>
      <c r="D1682" s="57" t="s">
        <v>14273</v>
      </c>
      <c r="E1682" s="57" t="s">
        <v>15049</v>
      </c>
      <c r="F1682" s="57" t="s">
        <v>15048</v>
      </c>
      <c r="G1682" s="57" t="s">
        <v>24</v>
      </c>
      <c r="H1682" s="57" t="s">
        <v>13166</v>
      </c>
    </row>
    <row r="1683" spans="1:8" ht="18.75" customHeight="1" thickBot="1">
      <c r="A1683" s="57" t="s">
        <v>3896</v>
      </c>
      <c r="B1683" s="57" t="s">
        <v>10</v>
      </c>
      <c r="C1683" s="57" t="s">
        <v>15047</v>
      </c>
      <c r="D1683" s="57" t="s">
        <v>15046</v>
      </c>
      <c r="E1683" s="57" t="s">
        <v>15045</v>
      </c>
      <c r="F1683" s="57" t="s">
        <v>13221</v>
      </c>
      <c r="G1683" s="57" t="s">
        <v>24</v>
      </c>
      <c r="H1683" s="57" t="s">
        <v>13166</v>
      </c>
    </row>
    <row r="1684" spans="1:8" ht="18.75" customHeight="1" thickBot="1">
      <c r="A1684" s="57" t="s">
        <v>15044</v>
      </c>
      <c r="B1684" s="57" t="s">
        <v>10</v>
      </c>
      <c r="C1684" s="57" t="s">
        <v>15043</v>
      </c>
      <c r="D1684" s="57" t="s">
        <v>15042</v>
      </c>
      <c r="E1684" s="57" t="s">
        <v>15041</v>
      </c>
      <c r="F1684" s="57" t="s">
        <v>13292</v>
      </c>
      <c r="G1684" s="57" t="s">
        <v>24</v>
      </c>
      <c r="H1684" s="57" t="s">
        <v>13291</v>
      </c>
    </row>
    <row r="1685" spans="1:8" ht="18.75" customHeight="1" thickBot="1">
      <c r="A1685" s="57" t="s">
        <v>952</v>
      </c>
      <c r="B1685" s="57" t="s">
        <v>10</v>
      </c>
      <c r="C1685" s="57" t="s">
        <v>15040</v>
      </c>
      <c r="D1685" s="57" t="s">
        <v>13239</v>
      </c>
      <c r="E1685" s="57" t="s">
        <v>6348</v>
      </c>
      <c r="F1685" s="57" t="s">
        <v>14195</v>
      </c>
      <c r="G1685" s="57" t="s">
        <v>24</v>
      </c>
      <c r="H1685" s="57" t="s">
        <v>13186</v>
      </c>
    </row>
    <row r="1686" spans="1:8" ht="18.75" customHeight="1" thickBot="1">
      <c r="A1686" s="57" t="s">
        <v>15039</v>
      </c>
      <c r="B1686" s="57" t="s">
        <v>10</v>
      </c>
      <c r="C1686" s="57" t="s">
        <v>15038</v>
      </c>
      <c r="D1686" s="57" t="s">
        <v>15037</v>
      </c>
      <c r="E1686" s="57" t="s">
        <v>15036</v>
      </c>
      <c r="F1686" s="57" t="s">
        <v>13221</v>
      </c>
      <c r="G1686" s="57" t="s">
        <v>24</v>
      </c>
      <c r="H1686" s="57" t="s">
        <v>13166</v>
      </c>
    </row>
    <row r="1687" spans="1:8" ht="18.75" customHeight="1" thickBot="1">
      <c r="A1687" s="57" t="s">
        <v>26</v>
      </c>
      <c r="B1687" s="57" t="s">
        <v>13922</v>
      </c>
      <c r="C1687" s="57" t="s">
        <v>15035</v>
      </c>
      <c r="D1687" s="57" t="s">
        <v>15034</v>
      </c>
      <c r="E1687" s="57" t="s">
        <v>15033</v>
      </c>
      <c r="F1687" s="57" t="s">
        <v>14197</v>
      </c>
      <c r="G1687" s="57" t="s">
        <v>24</v>
      </c>
      <c r="H1687" s="57" t="s">
        <v>13186</v>
      </c>
    </row>
    <row r="1688" spans="1:8" ht="18.75" customHeight="1" thickBot="1">
      <c r="A1688" s="57" t="s">
        <v>15032</v>
      </c>
      <c r="B1688" s="57" t="s">
        <v>10</v>
      </c>
      <c r="C1688" s="57" t="s">
        <v>15031</v>
      </c>
      <c r="D1688" s="57" t="s">
        <v>13298</v>
      </c>
      <c r="E1688" s="57" t="s">
        <v>15030</v>
      </c>
      <c r="F1688" s="57" t="s">
        <v>13167</v>
      </c>
      <c r="G1688" s="57" t="s">
        <v>572</v>
      </c>
      <c r="H1688" s="57" t="s">
        <v>13166</v>
      </c>
    </row>
    <row r="1689" spans="1:8" ht="18.75" customHeight="1" thickBot="1">
      <c r="A1689" s="57" t="s">
        <v>1767</v>
      </c>
      <c r="B1689" s="57" t="s">
        <v>10</v>
      </c>
      <c r="C1689" s="57" t="s">
        <v>15029</v>
      </c>
      <c r="D1689" s="57" t="s">
        <v>13696</v>
      </c>
      <c r="E1689" s="57" t="s">
        <v>15028</v>
      </c>
      <c r="F1689" s="57" t="s">
        <v>14761</v>
      </c>
      <c r="G1689" s="57" t="s">
        <v>1765</v>
      </c>
      <c r="H1689" s="57" t="s">
        <v>13166</v>
      </c>
    </row>
    <row r="1690" spans="1:8" ht="18.75" customHeight="1" thickBot="1">
      <c r="A1690" s="57" t="s">
        <v>15027</v>
      </c>
      <c r="B1690" s="57" t="s">
        <v>10</v>
      </c>
      <c r="C1690" s="57" t="s">
        <v>15026</v>
      </c>
      <c r="D1690" s="57" t="s">
        <v>13408</v>
      </c>
      <c r="E1690" s="57" t="s">
        <v>6003</v>
      </c>
      <c r="F1690" s="57" t="s">
        <v>6553</v>
      </c>
      <c r="G1690" s="57" t="s">
        <v>70</v>
      </c>
      <c r="H1690" s="57" t="s">
        <v>13186</v>
      </c>
    </row>
    <row r="1691" spans="1:8" ht="18.75" customHeight="1" thickBot="1">
      <c r="A1691" s="57" t="s">
        <v>15025</v>
      </c>
      <c r="B1691" s="57" t="s">
        <v>10</v>
      </c>
      <c r="C1691" s="57" t="s">
        <v>15024</v>
      </c>
      <c r="D1691" s="57" t="s">
        <v>15023</v>
      </c>
      <c r="E1691" s="57" t="s">
        <v>15022</v>
      </c>
      <c r="F1691" s="57" t="s">
        <v>13181</v>
      </c>
      <c r="G1691" s="57" t="s">
        <v>660</v>
      </c>
      <c r="H1691" s="57" t="s">
        <v>13180</v>
      </c>
    </row>
    <row r="1692" spans="1:8" ht="18.75" customHeight="1" thickBot="1">
      <c r="A1692" s="57" t="s">
        <v>15021</v>
      </c>
      <c r="B1692" s="57" t="s">
        <v>10</v>
      </c>
      <c r="C1692" s="57" t="s">
        <v>15020</v>
      </c>
      <c r="D1692" s="57" t="s">
        <v>15019</v>
      </c>
      <c r="E1692" s="57" t="s">
        <v>15018</v>
      </c>
      <c r="F1692" s="57" t="s">
        <v>13201</v>
      </c>
      <c r="G1692" s="57" t="s">
        <v>1678</v>
      </c>
      <c r="H1692" s="57" t="s">
        <v>13200</v>
      </c>
    </row>
    <row r="1693" spans="1:8" ht="18.75" customHeight="1" thickBot="1">
      <c r="A1693" s="57" t="s">
        <v>15017</v>
      </c>
      <c r="B1693" s="57" t="s">
        <v>10</v>
      </c>
      <c r="C1693" s="57" t="s">
        <v>15016</v>
      </c>
      <c r="D1693" s="57" t="s">
        <v>5850</v>
      </c>
      <c r="E1693" s="57" t="s">
        <v>15015</v>
      </c>
      <c r="F1693" s="57" t="s">
        <v>13181</v>
      </c>
      <c r="G1693" s="57" t="s">
        <v>225</v>
      </c>
      <c r="H1693" s="57" t="s">
        <v>13180</v>
      </c>
    </row>
    <row r="1694" spans="1:8" ht="18.75" customHeight="1" thickBot="1">
      <c r="A1694" s="57" t="s">
        <v>15014</v>
      </c>
      <c r="B1694" s="57" t="s">
        <v>10</v>
      </c>
      <c r="C1694" s="57" t="s">
        <v>15013</v>
      </c>
      <c r="D1694" s="57" t="s">
        <v>13838</v>
      </c>
      <c r="E1694" s="57" t="s">
        <v>15012</v>
      </c>
      <c r="F1694" s="57" t="s">
        <v>13201</v>
      </c>
      <c r="G1694" s="57" t="s">
        <v>370</v>
      </c>
      <c r="H1694" s="57" t="s">
        <v>13200</v>
      </c>
    </row>
    <row r="1695" spans="1:8" ht="18.75" customHeight="1" thickBot="1">
      <c r="A1695" s="57" t="s">
        <v>15011</v>
      </c>
      <c r="B1695" s="57" t="s">
        <v>10</v>
      </c>
      <c r="C1695" s="57" t="s">
        <v>15010</v>
      </c>
      <c r="D1695" s="57" t="s">
        <v>13739</v>
      </c>
      <c r="E1695" s="57" t="s">
        <v>15009</v>
      </c>
      <c r="F1695" s="57" t="s">
        <v>13201</v>
      </c>
      <c r="G1695" s="57" t="s">
        <v>370</v>
      </c>
      <c r="H1695" s="57" t="s">
        <v>13200</v>
      </c>
    </row>
    <row r="1696" spans="1:8" ht="18.75" customHeight="1" thickBot="1">
      <c r="A1696" s="57" t="s">
        <v>4207</v>
      </c>
      <c r="B1696" s="57" t="s">
        <v>10</v>
      </c>
      <c r="C1696" s="57" t="s">
        <v>15008</v>
      </c>
      <c r="D1696" s="57" t="s">
        <v>13627</v>
      </c>
      <c r="E1696" s="57" t="s">
        <v>15007</v>
      </c>
      <c r="F1696" s="57" t="s">
        <v>13167</v>
      </c>
      <c r="G1696" s="57" t="s">
        <v>268</v>
      </c>
      <c r="H1696" s="57" t="s">
        <v>13166</v>
      </c>
    </row>
    <row r="1697" spans="1:8" ht="18.75" customHeight="1" thickBot="1">
      <c r="A1697" s="57" t="s">
        <v>15006</v>
      </c>
      <c r="B1697" s="57" t="s">
        <v>10</v>
      </c>
      <c r="C1697" s="57" t="s">
        <v>5269</v>
      </c>
      <c r="D1697" s="57" t="s">
        <v>13173</v>
      </c>
      <c r="E1697" s="57" t="s">
        <v>15005</v>
      </c>
      <c r="F1697" s="57" t="s">
        <v>13181</v>
      </c>
      <c r="G1697" s="57" t="s">
        <v>304</v>
      </c>
      <c r="H1697" s="57" t="s">
        <v>13180</v>
      </c>
    </row>
    <row r="1698" spans="1:8" ht="18.75" customHeight="1" thickBot="1">
      <c r="A1698" s="57" t="s">
        <v>15004</v>
      </c>
      <c r="B1698" s="57" t="s">
        <v>10</v>
      </c>
      <c r="C1698" s="57" t="s">
        <v>14135</v>
      </c>
      <c r="D1698" s="57" t="s">
        <v>14113</v>
      </c>
      <c r="E1698" s="57" t="s">
        <v>15003</v>
      </c>
      <c r="F1698" s="57" t="s">
        <v>13201</v>
      </c>
      <c r="G1698" s="57" t="s">
        <v>388</v>
      </c>
      <c r="H1698" s="57" t="s">
        <v>13200</v>
      </c>
    </row>
    <row r="1699" spans="1:8" ht="18.75" customHeight="1" thickBot="1">
      <c r="A1699" s="57" t="s">
        <v>15002</v>
      </c>
      <c r="B1699" s="57" t="s">
        <v>10</v>
      </c>
      <c r="C1699" s="57" t="s">
        <v>15001</v>
      </c>
      <c r="D1699" s="57" t="s">
        <v>15000</v>
      </c>
      <c r="E1699" s="57" t="s">
        <v>14999</v>
      </c>
      <c r="F1699" s="57" t="s">
        <v>13181</v>
      </c>
      <c r="G1699" s="57" t="s">
        <v>704</v>
      </c>
      <c r="H1699" s="57" t="s">
        <v>13180</v>
      </c>
    </row>
    <row r="1700" spans="1:8" ht="18.75" customHeight="1" thickBot="1">
      <c r="A1700" s="57" t="s">
        <v>14998</v>
      </c>
      <c r="B1700" s="57" t="s">
        <v>10</v>
      </c>
      <c r="C1700" s="57" t="s">
        <v>13178</v>
      </c>
      <c r="D1700" s="57" t="s">
        <v>14165</v>
      </c>
      <c r="E1700" s="57" t="s">
        <v>14997</v>
      </c>
      <c r="F1700" s="57" t="s">
        <v>13181</v>
      </c>
      <c r="G1700" s="57" t="s">
        <v>370</v>
      </c>
      <c r="H1700" s="57" t="s">
        <v>13180</v>
      </c>
    </row>
    <row r="1701" spans="1:8" ht="18.75" customHeight="1" thickBot="1">
      <c r="A1701" s="57" t="s">
        <v>14996</v>
      </c>
      <c r="B1701" s="57" t="s">
        <v>10</v>
      </c>
      <c r="C1701" s="57" t="s">
        <v>13696</v>
      </c>
      <c r="D1701" s="57" t="s">
        <v>14995</v>
      </c>
      <c r="E1701" s="57" t="s">
        <v>14994</v>
      </c>
      <c r="F1701" s="57" t="s">
        <v>13167</v>
      </c>
      <c r="G1701" s="57" t="s">
        <v>760</v>
      </c>
      <c r="H1701" s="57" t="s">
        <v>13166</v>
      </c>
    </row>
    <row r="1702" spans="1:8" ht="18.75" customHeight="1" thickBot="1">
      <c r="A1702" s="57" t="s">
        <v>14993</v>
      </c>
      <c r="B1702" s="57" t="s">
        <v>10</v>
      </c>
      <c r="C1702" s="57" t="s">
        <v>14992</v>
      </c>
      <c r="D1702" s="57" t="s">
        <v>14991</v>
      </c>
      <c r="E1702" s="57" t="s">
        <v>14990</v>
      </c>
      <c r="F1702" s="57" t="s">
        <v>13201</v>
      </c>
      <c r="G1702" s="57" t="s">
        <v>1678</v>
      </c>
      <c r="H1702" s="57" t="s">
        <v>13200</v>
      </c>
    </row>
    <row r="1703" spans="1:8" ht="18.75" customHeight="1" thickBot="1">
      <c r="A1703" s="57" t="s">
        <v>14989</v>
      </c>
      <c r="B1703" s="57" t="s">
        <v>10</v>
      </c>
      <c r="C1703" s="57" t="s">
        <v>14988</v>
      </c>
      <c r="D1703" s="57" t="s">
        <v>13696</v>
      </c>
      <c r="E1703" s="57" t="s">
        <v>14987</v>
      </c>
      <c r="F1703" s="57" t="s">
        <v>14661</v>
      </c>
      <c r="G1703" s="57" t="s">
        <v>1205</v>
      </c>
      <c r="H1703" s="57" t="s">
        <v>14660</v>
      </c>
    </row>
    <row r="1704" spans="1:8" ht="18.75" customHeight="1" thickBot="1">
      <c r="A1704" s="57" t="s">
        <v>1664</v>
      </c>
      <c r="B1704" s="57" t="s">
        <v>10</v>
      </c>
      <c r="C1704" s="57" t="s">
        <v>14986</v>
      </c>
      <c r="D1704" s="57" t="s">
        <v>13990</v>
      </c>
      <c r="E1704" s="57" t="s">
        <v>14985</v>
      </c>
      <c r="F1704" s="57" t="s">
        <v>6185</v>
      </c>
      <c r="G1704" s="57" t="s">
        <v>737</v>
      </c>
      <c r="H1704" s="57" t="s">
        <v>13186</v>
      </c>
    </row>
    <row r="1705" spans="1:8" ht="18.75" customHeight="1" thickBot="1">
      <c r="A1705" s="57" t="s">
        <v>14984</v>
      </c>
      <c r="B1705" s="57" t="s">
        <v>10</v>
      </c>
      <c r="C1705" s="57" t="s">
        <v>14983</v>
      </c>
      <c r="D1705" s="57" t="s">
        <v>14982</v>
      </c>
      <c r="E1705" s="57" t="s">
        <v>14981</v>
      </c>
      <c r="F1705" s="57" t="s">
        <v>13201</v>
      </c>
      <c r="G1705" s="57" t="s">
        <v>370</v>
      </c>
      <c r="H1705" s="57" t="s">
        <v>13200</v>
      </c>
    </row>
    <row r="1706" spans="1:8" ht="18.75" customHeight="1" thickBot="1">
      <c r="A1706" s="57" t="s">
        <v>767</v>
      </c>
      <c r="B1706" s="57" t="s">
        <v>10</v>
      </c>
      <c r="C1706" s="57" t="s">
        <v>14980</v>
      </c>
      <c r="D1706" s="57" t="s">
        <v>14979</v>
      </c>
      <c r="E1706" s="57" t="s">
        <v>14978</v>
      </c>
      <c r="F1706" s="57" t="s">
        <v>13167</v>
      </c>
      <c r="G1706" s="57" t="s">
        <v>688</v>
      </c>
      <c r="H1706" s="57" t="s">
        <v>13166</v>
      </c>
    </row>
    <row r="1707" spans="1:8" ht="18.75" customHeight="1" thickBot="1">
      <c r="A1707" s="57" t="s">
        <v>14977</v>
      </c>
      <c r="B1707" s="57" t="s">
        <v>10</v>
      </c>
      <c r="C1707" s="57" t="s">
        <v>14976</v>
      </c>
      <c r="D1707" s="57" t="s">
        <v>14702</v>
      </c>
      <c r="E1707" s="57" t="s">
        <v>14975</v>
      </c>
      <c r="F1707" s="57" t="s">
        <v>13181</v>
      </c>
      <c r="G1707" s="57" t="s">
        <v>829</v>
      </c>
      <c r="H1707" s="57" t="s">
        <v>13180</v>
      </c>
    </row>
    <row r="1708" spans="1:8" ht="18.75" customHeight="1" thickBot="1">
      <c r="A1708" s="57" t="s">
        <v>2981</v>
      </c>
      <c r="B1708" s="57" t="s">
        <v>10</v>
      </c>
      <c r="C1708" s="57" t="s">
        <v>14974</v>
      </c>
      <c r="D1708" s="57" t="s">
        <v>14973</v>
      </c>
      <c r="E1708" s="57" t="s">
        <v>14972</v>
      </c>
      <c r="F1708" s="57" t="s">
        <v>13221</v>
      </c>
      <c r="G1708" s="57" t="s">
        <v>275</v>
      </c>
      <c r="H1708" s="57" t="s">
        <v>13166</v>
      </c>
    </row>
    <row r="1709" spans="1:8" ht="18.75" customHeight="1" thickBot="1">
      <c r="A1709" s="57" t="s">
        <v>14971</v>
      </c>
      <c r="B1709" s="57" t="s">
        <v>10</v>
      </c>
      <c r="C1709" s="57" t="s">
        <v>14970</v>
      </c>
      <c r="D1709" s="57" t="s">
        <v>14969</v>
      </c>
      <c r="E1709" s="57" t="s">
        <v>14968</v>
      </c>
      <c r="F1709" s="57" t="s">
        <v>13181</v>
      </c>
      <c r="G1709" s="57" t="s">
        <v>853</v>
      </c>
      <c r="H1709" s="57" t="s">
        <v>13180</v>
      </c>
    </row>
    <row r="1710" spans="1:8" ht="18.75" customHeight="1" thickBot="1">
      <c r="A1710" s="57" t="s">
        <v>14967</v>
      </c>
      <c r="B1710" s="57" t="s">
        <v>10</v>
      </c>
      <c r="C1710" s="57" t="s">
        <v>14966</v>
      </c>
      <c r="D1710" s="57" t="s">
        <v>14889</v>
      </c>
      <c r="E1710" s="57" t="s">
        <v>14965</v>
      </c>
      <c r="F1710" s="57" t="s">
        <v>13201</v>
      </c>
      <c r="G1710" s="57" t="s">
        <v>388</v>
      </c>
      <c r="H1710" s="57" t="s">
        <v>13200</v>
      </c>
    </row>
    <row r="1711" spans="1:8" ht="18.75" customHeight="1" thickBot="1">
      <c r="A1711" s="57" t="s">
        <v>14964</v>
      </c>
      <c r="B1711" s="57" t="s">
        <v>10</v>
      </c>
      <c r="C1711" s="57" t="s">
        <v>13560</v>
      </c>
      <c r="D1711" s="57" t="s">
        <v>14963</v>
      </c>
      <c r="E1711" s="57" t="s">
        <v>14962</v>
      </c>
      <c r="F1711" s="57" t="s">
        <v>13181</v>
      </c>
      <c r="G1711" s="57" t="s">
        <v>578</v>
      </c>
      <c r="H1711" s="57" t="s">
        <v>13180</v>
      </c>
    </row>
    <row r="1712" spans="1:8" ht="18.75" customHeight="1" thickBot="1">
      <c r="A1712" s="57" t="s">
        <v>1653</v>
      </c>
      <c r="B1712" s="57" t="s">
        <v>10</v>
      </c>
      <c r="C1712" s="57" t="s">
        <v>13196</v>
      </c>
      <c r="D1712" s="57" t="s">
        <v>14961</v>
      </c>
      <c r="E1712" s="57" t="s">
        <v>14960</v>
      </c>
      <c r="F1712" s="57" t="s">
        <v>13221</v>
      </c>
      <c r="G1712" s="57" t="s">
        <v>1651</v>
      </c>
      <c r="H1712" s="57" t="s">
        <v>13166</v>
      </c>
    </row>
    <row r="1713" spans="1:8" ht="18.75" customHeight="1" thickBot="1">
      <c r="A1713" s="57" t="s">
        <v>14959</v>
      </c>
      <c r="B1713" s="57" t="s">
        <v>10</v>
      </c>
      <c r="C1713" s="57" t="s">
        <v>13305</v>
      </c>
      <c r="D1713" s="57" t="s">
        <v>14958</v>
      </c>
      <c r="E1713" s="57" t="s">
        <v>14957</v>
      </c>
      <c r="F1713" s="57" t="s">
        <v>13201</v>
      </c>
      <c r="G1713" s="57" t="s">
        <v>370</v>
      </c>
      <c r="H1713" s="57" t="s">
        <v>13200</v>
      </c>
    </row>
    <row r="1714" spans="1:8" ht="18.75" customHeight="1" thickBot="1">
      <c r="A1714" s="57" t="s">
        <v>14956</v>
      </c>
      <c r="B1714" s="57" t="s">
        <v>10</v>
      </c>
      <c r="C1714" s="57" t="s">
        <v>14955</v>
      </c>
      <c r="D1714" s="57" t="s">
        <v>14165</v>
      </c>
      <c r="E1714" s="57" t="s">
        <v>14954</v>
      </c>
      <c r="F1714" s="57" t="s">
        <v>13201</v>
      </c>
      <c r="G1714" s="57" t="s">
        <v>388</v>
      </c>
      <c r="H1714" s="57" t="s">
        <v>13200</v>
      </c>
    </row>
    <row r="1715" spans="1:8" ht="18.75" customHeight="1" thickBot="1">
      <c r="A1715" s="57" t="s">
        <v>14953</v>
      </c>
      <c r="B1715" s="57" t="s">
        <v>10</v>
      </c>
      <c r="C1715" s="57" t="s">
        <v>14952</v>
      </c>
      <c r="D1715" s="57" t="s">
        <v>13542</v>
      </c>
      <c r="E1715" s="57" t="s">
        <v>14951</v>
      </c>
      <c r="F1715" s="57" t="s">
        <v>13523</v>
      </c>
      <c r="G1715" s="57" t="s">
        <v>13495</v>
      </c>
      <c r="H1715" s="57" t="s">
        <v>13522</v>
      </c>
    </row>
    <row r="1716" spans="1:8" ht="18.75" customHeight="1" thickBot="1">
      <c r="A1716" s="57" t="s">
        <v>14950</v>
      </c>
      <c r="B1716" s="57" t="s">
        <v>10</v>
      </c>
      <c r="C1716" s="57" t="s">
        <v>13383</v>
      </c>
      <c r="D1716" s="57" t="s">
        <v>14949</v>
      </c>
      <c r="E1716" s="57" t="s">
        <v>14948</v>
      </c>
      <c r="F1716" s="57" t="s">
        <v>13201</v>
      </c>
      <c r="G1716" s="57" t="s">
        <v>370</v>
      </c>
      <c r="H1716" s="57" t="s">
        <v>13200</v>
      </c>
    </row>
    <row r="1717" spans="1:8" ht="18.75" customHeight="1" thickBot="1">
      <c r="A1717" s="57" t="s">
        <v>14947</v>
      </c>
      <c r="B1717" s="57" t="s">
        <v>10</v>
      </c>
      <c r="C1717" s="57" t="s">
        <v>14946</v>
      </c>
      <c r="D1717" s="57" t="s">
        <v>14945</v>
      </c>
      <c r="E1717" s="57" t="s">
        <v>14944</v>
      </c>
      <c r="F1717" s="57" t="s">
        <v>13181</v>
      </c>
      <c r="G1717" s="57" t="s">
        <v>2642</v>
      </c>
      <c r="H1717" s="57" t="s">
        <v>13180</v>
      </c>
    </row>
    <row r="1718" spans="1:8" ht="18.75" customHeight="1" thickBot="1">
      <c r="A1718" s="57" t="s">
        <v>14943</v>
      </c>
      <c r="B1718" s="57" t="s">
        <v>10</v>
      </c>
      <c r="C1718" s="57" t="s">
        <v>13441</v>
      </c>
      <c r="D1718" s="57" t="s">
        <v>14942</v>
      </c>
      <c r="E1718" s="57" t="s">
        <v>14941</v>
      </c>
      <c r="F1718" s="57" t="s">
        <v>13201</v>
      </c>
      <c r="G1718" s="57" t="s">
        <v>388</v>
      </c>
      <c r="H1718" s="57" t="s">
        <v>13200</v>
      </c>
    </row>
    <row r="1719" spans="1:8" ht="18.75" customHeight="1" thickBot="1">
      <c r="A1719" s="57" t="s">
        <v>14940</v>
      </c>
      <c r="B1719" s="57" t="s">
        <v>10</v>
      </c>
      <c r="C1719" s="57" t="s">
        <v>14939</v>
      </c>
      <c r="D1719" s="57" t="s">
        <v>13254</v>
      </c>
      <c r="E1719" s="57" t="s">
        <v>14938</v>
      </c>
      <c r="F1719" s="57" t="s">
        <v>13201</v>
      </c>
      <c r="G1719" s="57" t="s">
        <v>370</v>
      </c>
      <c r="H1719" s="57" t="s">
        <v>13200</v>
      </c>
    </row>
    <row r="1720" spans="1:8" ht="18.75" customHeight="1" thickBot="1">
      <c r="A1720" s="57" t="s">
        <v>3484</v>
      </c>
      <c r="B1720" s="57" t="s">
        <v>10</v>
      </c>
      <c r="C1720" s="57" t="s">
        <v>14937</v>
      </c>
      <c r="D1720" s="57" t="s">
        <v>14936</v>
      </c>
      <c r="E1720" s="57" t="s">
        <v>14935</v>
      </c>
      <c r="F1720" s="57" t="s">
        <v>13167</v>
      </c>
      <c r="G1720" s="57" t="s">
        <v>2258</v>
      </c>
      <c r="H1720" s="57" t="s">
        <v>13166</v>
      </c>
    </row>
    <row r="1721" spans="1:8" ht="18.75" customHeight="1" thickBot="1">
      <c r="A1721" s="57" t="s">
        <v>14934</v>
      </c>
      <c r="B1721" s="57" t="s">
        <v>10</v>
      </c>
      <c r="C1721" s="57" t="s">
        <v>14933</v>
      </c>
      <c r="D1721" s="57" t="s">
        <v>14932</v>
      </c>
      <c r="E1721" s="57" t="s">
        <v>14931</v>
      </c>
      <c r="F1721" s="57" t="s">
        <v>13181</v>
      </c>
      <c r="G1721" s="57" t="s">
        <v>944</v>
      </c>
      <c r="H1721" s="57" t="s">
        <v>13180</v>
      </c>
    </row>
    <row r="1722" spans="1:8" ht="18.75" customHeight="1" thickBot="1">
      <c r="A1722" s="57" t="s">
        <v>14930</v>
      </c>
      <c r="B1722" s="57" t="s">
        <v>10</v>
      </c>
      <c r="C1722" s="57" t="s">
        <v>14929</v>
      </c>
      <c r="D1722" s="57" t="s">
        <v>14928</v>
      </c>
      <c r="E1722" s="57" t="s">
        <v>14927</v>
      </c>
      <c r="F1722" s="57" t="s">
        <v>13523</v>
      </c>
      <c r="G1722" s="57" t="s">
        <v>13495</v>
      </c>
      <c r="H1722" s="57" t="s">
        <v>13522</v>
      </c>
    </row>
    <row r="1723" spans="1:8" ht="18.75" customHeight="1" thickBot="1">
      <c r="A1723" s="57" t="s">
        <v>14926</v>
      </c>
      <c r="B1723" s="57" t="s">
        <v>10</v>
      </c>
      <c r="C1723" s="57" t="s">
        <v>14925</v>
      </c>
      <c r="D1723" s="57" t="s">
        <v>14924</v>
      </c>
      <c r="E1723" s="57" t="s">
        <v>14923</v>
      </c>
      <c r="F1723" s="57" t="s">
        <v>13181</v>
      </c>
      <c r="G1723" s="57" t="s">
        <v>76</v>
      </c>
      <c r="H1723" s="57" t="s">
        <v>13180</v>
      </c>
    </row>
    <row r="1724" spans="1:8" ht="18.75" customHeight="1" thickBot="1">
      <c r="A1724" s="57" t="s">
        <v>14922</v>
      </c>
      <c r="B1724" s="57" t="s">
        <v>10</v>
      </c>
      <c r="C1724" s="57" t="s">
        <v>14921</v>
      </c>
      <c r="D1724" s="57" t="s">
        <v>14920</v>
      </c>
      <c r="E1724" s="57" t="s">
        <v>14919</v>
      </c>
      <c r="F1724" s="57" t="s">
        <v>13369</v>
      </c>
      <c r="G1724" s="57" t="s">
        <v>13454</v>
      </c>
      <c r="H1724" s="57" t="s">
        <v>13186</v>
      </c>
    </row>
    <row r="1725" spans="1:8" ht="18.75" customHeight="1" thickBot="1">
      <c r="A1725" s="57" t="s">
        <v>14918</v>
      </c>
      <c r="B1725" s="57" t="s">
        <v>10</v>
      </c>
      <c r="C1725" s="57" t="s">
        <v>14917</v>
      </c>
      <c r="D1725" s="57" t="s">
        <v>14916</v>
      </c>
      <c r="E1725" s="57" t="s">
        <v>14915</v>
      </c>
      <c r="F1725" s="57" t="s">
        <v>13201</v>
      </c>
      <c r="G1725" s="57" t="s">
        <v>370</v>
      </c>
      <c r="H1725" s="57" t="s">
        <v>13200</v>
      </c>
    </row>
    <row r="1726" spans="1:8" ht="18.75" customHeight="1" thickBot="1">
      <c r="A1726" s="57" t="s">
        <v>2866</v>
      </c>
      <c r="B1726" s="57" t="s">
        <v>10</v>
      </c>
      <c r="C1726" s="57" t="s">
        <v>13317</v>
      </c>
      <c r="D1726" s="57" t="s">
        <v>14914</v>
      </c>
      <c r="E1726" s="57" t="s">
        <v>14913</v>
      </c>
      <c r="F1726" s="57" t="s">
        <v>13167</v>
      </c>
      <c r="G1726" s="57" t="s">
        <v>1316</v>
      </c>
      <c r="H1726" s="57" t="s">
        <v>13166</v>
      </c>
    </row>
    <row r="1727" spans="1:8" ht="18.75" customHeight="1" thickBot="1">
      <c r="A1727" s="57" t="s">
        <v>14912</v>
      </c>
      <c r="B1727" s="57" t="s">
        <v>10</v>
      </c>
      <c r="C1727" s="57" t="s">
        <v>13395</v>
      </c>
      <c r="D1727" s="57" t="s">
        <v>14215</v>
      </c>
      <c r="E1727" s="57" t="s">
        <v>14911</v>
      </c>
      <c r="F1727" s="57" t="s">
        <v>13523</v>
      </c>
      <c r="G1727" s="57" t="s">
        <v>13495</v>
      </c>
      <c r="H1727" s="57" t="s">
        <v>13522</v>
      </c>
    </row>
    <row r="1728" spans="1:8" ht="18.75" customHeight="1" thickBot="1">
      <c r="A1728" s="57" t="s">
        <v>3598</v>
      </c>
      <c r="B1728" s="57" t="s">
        <v>10</v>
      </c>
      <c r="C1728" s="57" t="s">
        <v>14910</v>
      </c>
      <c r="D1728" s="57" t="s">
        <v>13345</v>
      </c>
      <c r="E1728" s="57" t="s">
        <v>14909</v>
      </c>
      <c r="F1728" s="57" t="s">
        <v>13167</v>
      </c>
      <c r="G1728" s="57" t="s">
        <v>1108</v>
      </c>
      <c r="H1728" s="57" t="s">
        <v>13166</v>
      </c>
    </row>
    <row r="1729" spans="1:8" ht="18.75" customHeight="1" thickBot="1">
      <c r="A1729" s="57" t="s">
        <v>2199</v>
      </c>
      <c r="B1729" s="57" t="s">
        <v>10</v>
      </c>
      <c r="C1729" s="57" t="s">
        <v>14908</v>
      </c>
      <c r="D1729" s="57" t="s">
        <v>14907</v>
      </c>
      <c r="E1729" s="57" t="s">
        <v>14906</v>
      </c>
      <c r="F1729" s="57" t="s">
        <v>13918</v>
      </c>
      <c r="G1729" s="57" t="s">
        <v>660</v>
      </c>
      <c r="H1729" s="57" t="s">
        <v>13166</v>
      </c>
    </row>
    <row r="1730" spans="1:8" ht="18.75" customHeight="1" thickBot="1">
      <c r="A1730" s="57" t="s">
        <v>14905</v>
      </c>
      <c r="B1730" s="57" t="s">
        <v>10</v>
      </c>
      <c r="C1730" s="57" t="s">
        <v>14728</v>
      </c>
      <c r="D1730" s="57" t="s">
        <v>14904</v>
      </c>
      <c r="E1730" s="57" t="s">
        <v>14903</v>
      </c>
      <c r="F1730" s="57" t="s">
        <v>13523</v>
      </c>
      <c r="G1730" s="57" t="s">
        <v>13495</v>
      </c>
      <c r="H1730" s="57" t="s">
        <v>13522</v>
      </c>
    </row>
    <row r="1731" spans="1:8" ht="18.75" customHeight="1" thickBot="1">
      <c r="A1731" s="57" t="s">
        <v>14902</v>
      </c>
      <c r="B1731" s="57" t="s">
        <v>10</v>
      </c>
      <c r="C1731" s="57" t="s">
        <v>14901</v>
      </c>
      <c r="D1731" s="57" t="s">
        <v>13725</v>
      </c>
      <c r="E1731" s="57" t="s">
        <v>14900</v>
      </c>
      <c r="F1731" s="57" t="s">
        <v>13523</v>
      </c>
      <c r="G1731" s="57" t="s">
        <v>13495</v>
      </c>
      <c r="H1731" s="57" t="s">
        <v>13522</v>
      </c>
    </row>
    <row r="1732" spans="1:8" ht="18.75" customHeight="1" thickBot="1">
      <c r="A1732" s="57" t="s">
        <v>14899</v>
      </c>
      <c r="B1732" s="57" t="s">
        <v>10</v>
      </c>
      <c r="C1732" s="57" t="s">
        <v>14898</v>
      </c>
      <c r="D1732" s="57" t="s">
        <v>14897</v>
      </c>
      <c r="E1732" s="57" t="s">
        <v>14896</v>
      </c>
      <c r="F1732" s="57" t="s">
        <v>13237</v>
      </c>
      <c r="G1732" s="57" t="s">
        <v>125</v>
      </c>
      <c r="H1732" s="57" t="s">
        <v>13291</v>
      </c>
    </row>
    <row r="1733" spans="1:8" ht="18.75" customHeight="1" thickBot="1">
      <c r="A1733" s="57" t="s">
        <v>14895</v>
      </c>
      <c r="B1733" s="57" t="s">
        <v>10</v>
      </c>
      <c r="C1733" s="57" t="s">
        <v>14894</v>
      </c>
      <c r="D1733" s="57" t="s">
        <v>13491</v>
      </c>
      <c r="E1733" s="57" t="s">
        <v>14893</v>
      </c>
      <c r="F1733" s="57" t="s">
        <v>14892</v>
      </c>
      <c r="G1733" s="57" t="s">
        <v>13215</v>
      </c>
      <c r="H1733" s="57" t="s">
        <v>13273</v>
      </c>
    </row>
    <row r="1734" spans="1:8" ht="18.75" customHeight="1" thickBot="1">
      <c r="A1734" s="57" t="s">
        <v>14891</v>
      </c>
      <c r="B1734" s="57" t="s">
        <v>10</v>
      </c>
      <c r="C1734" s="57" t="s">
        <v>14890</v>
      </c>
      <c r="D1734" s="57" t="s">
        <v>14889</v>
      </c>
      <c r="E1734" s="57" t="s">
        <v>14888</v>
      </c>
      <c r="F1734" s="57" t="s">
        <v>13201</v>
      </c>
      <c r="G1734" s="57" t="s">
        <v>1608</v>
      </c>
      <c r="H1734" s="57" t="s">
        <v>13200</v>
      </c>
    </row>
    <row r="1735" spans="1:8" ht="18.75" customHeight="1" thickBot="1">
      <c r="A1735" s="57" t="s">
        <v>14887</v>
      </c>
      <c r="B1735" s="57" t="s">
        <v>10</v>
      </c>
      <c r="C1735" s="57" t="s">
        <v>14886</v>
      </c>
      <c r="D1735" s="57" t="s">
        <v>13298</v>
      </c>
      <c r="E1735" s="57" t="s">
        <v>14885</v>
      </c>
      <c r="F1735" s="57" t="s">
        <v>13167</v>
      </c>
      <c r="G1735" s="57" t="s">
        <v>400</v>
      </c>
      <c r="H1735" s="57" t="s">
        <v>13166</v>
      </c>
    </row>
    <row r="1736" spans="1:8" ht="18.75" customHeight="1" thickBot="1">
      <c r="A1736" s="57" t="s">
        <v>14884</v>
      </c>
      <c r="B1736" s="57" t="s">
        <v>10</v>
      </c>
      <c r="C1736" s="57" t="s">
        <v>14883</v>
      </c>
      <c r="D1736" s="57" t="s">
        <v>14882</v>
      </c>
      <c r="E1736" s="57" t="s">
        <v>14881</v>
      </c>
      <c r="F1736" s="57" t="s">
        <v>13181</v>
      </c>
      <c r="G1736" s="57" t="s">
        <v>2642</v>
      </c>
      <c r="H1736" s="57" t="s">
        <v>13180</v>
      </c>
    </row>
    <row r="1737" spans="1:8" ht="18.75" customHeight="1" thickBot="1">
      <c r="A1737" s="57" t="s">
        <v>14880</v>
      </c>
      <c r="B1737" s="57" t="s">
        <v>10</v>
      </c>
      <c r="C1737" s="57" t="s">
        <v>14879</v>
      </c>
      <c r="D1737" s="57" t="s">
        <v>14632</v>
      </c>
      <c r="E1737" s="57" t="s">
        <v>14878</v>
      </c>
      <c r="F1737" s="57" t="s">
        <v>13181</v>
      </c>
      <c r="G1737" s="57" t="s">
        <v>412</v>
      </c>
      <c r="H1737" s="57" t="s">
        <v>13180</v>
      </c>
    </row>
    <row r="1738" spans="1:8" ht="18.75" customHeight="1" thickBot="1">
      <c r="A1738" s="57" t="s">
        <v>3300</v>
      </c>
      <c r="B1738" s="57" t="s">
        <v>10</v>
      </c>
      <c r="C1738" s="57" t="s">
        <v>14877</v>
      </c>
      <c r="D1738" s="57" t="s">
        <v>14876</v>
      </c>
      <c r="E1738" s="57" t="s">
        <v>14875</v>
      </c>
      <c r="F1738" s="57" t="s">
        <v>13201</v>
      </c>
      <c r="G1738" s="57" t="s">
        <v>1608</v>
      </c>
      <c r="H1738" s="57" t="s">
        <v>13200</v>
      </c>
    </row>
    <row r="1739" spans="1:8" ht="18.75" customHeight="1" thickBot="1">
      <c r="A1739" s="57" t="s">
        <v>14874</v>
      </c>
      <c r="B1739" s="57" t="s">
        <v>10</v>
      </c>
      <c r="C1739" s="57" t="s">
        <v>14873</v>
      </c>
      <c r="D1739" s="57" t="s">
        <v>14335</v>
      </c>
      <c r="E1739" s="57" t="s">
        <v>14872</v>
      </c>
      <c r="F1739" s="57" t="s">
        <v>13181</v>
      </c>
      <c r="G1739" s="57" t="s">
        <v>1033</v>
      </c>
      <c r="H1739" s="57" t="s">
        <v>13180</v>
      </c>
    </row>
    <row r="1740" spans="1:8" ht="18.75" customHeight="1" thickBot="1">
      <c r="A1740" s="57" t="s">
        <v>3115</v>
      </c>
      <c r="B1740" s="57" t="s">
        <v>10</v>
      </c>
      <c r="C1740" s="57" t="s">
        <v>14871</v>
      </c>
      <c r="D1740" s="57" t="s">
        <v>14870</v>
      </c>
      <c r="E1740" s="57" t="s">
        <v>14869</v>
      </c>
      <c r="F1740" s="57" t="s">
        <v>13167</v>
      </c>
      <c r="G1740" s="57" t="s">
        <v>257</v>
      </c>
      <c r="H1740" s="57" t="s">
        <v>13166</v>
      </c>
    </row>
    <row r="1741" spans="1:8" ht="18.75" customHeight="1" thickBot="1">
      <c r="A1741" s="57" t="s">
        <v>1777</v>
      </c>
      <c r="B1741" s="57" t="s">
        <v>10</v>
      </c>
      <c r="C1741" s="57" t="s">
        <v>14868</v>
      </c>
      <c r="D1741" s="57" t="s">
        <v>14867</v>
      </c>
      <c r="E1741" s="57" t="s">
        <v>14866</v>
      </c>
      <c r="F1741" s="57" t="s">
        <v>6185</v>
      </c>
      <c r="G1741" s="57" t="s">
        <v>1765</v>
      </c>
      <c r="H1741" s="57" t="s">
        <v>13186</v>
      </c>
    </row>
    <row r="1742" spans="1:8" ht="18.75" customHeight="1" thickBot="1">
      <c r="A1742" s="57" t="s">
        <v>14865</v>
      </c>
      <c r="B1742" s="57" t="s">
        <v>10</v>
      </c>
      <c r="C1742" s="57" t="s">
        <v>14864</v>
      </c>
      <c r="D1742" s="57" t="s">
        <v>13542</v>
      </c>
      <c r="E1742" s="57" t="s">
        <v>14863</v>
      </c>
      <c r="F1742" s="57" t="s">
        <v>14661</v>
      </c>
      <c r="G1742" s="57" t="s">
        <v>1205</v>
      </c>
      <c r="H1742" s="57" t="s">
        <v>14660</v>
      </c>
    </row>
    <row r="1743" spans="1:8" ht="18.75" customHeight="1" thickBot="1">
      <c r="A1743" s="57" t="s">
        <v>3962</v>
      </c>
      <c r="B1743" s="57" t="s">
        <v>10</v>
      </c>
      <c r="C1743" s="57" t="s">
        <v>14862</v>
      </c>
      <c r="D1743" s="57" t="s">
        <v>13239</v>
      </c>
      <c r="E1743" s="57" t="s">
        <v>14861</v>
      </c>
      <c r="F1743" s="57" t="s">
        <v>13167</v>
      </c>
      <c r="G1743" s="57" t="s">
        <v>55</v>
      </c>
      <c r="H1743" s="57" t="s">
        <v>13166</v>
      </c>
    </row>
    <row r="1744" spans="1:8" ht="18.75" customHeight="1" thickBot="1">
      <c r="A1744" s="57" t="s">
        <v>3836</v>
      </c>
      <c r="B1744" s="57" t="s">
        <v>10</v>
      </c>
      <c r="C1744" s="57" t="s">
        <v>14319</v>
      </c>
      <c r="D1744" s="57" t="s">
        <v>14766</v>
      </c>
      <c r="E1744" s="57" t="s">
        <v>14860</v>
      </c>
      <c r="F1744" s="57" t="s">
        <v>13167</v>
      </c>
      <c r="G1744" s="57" t="s">
        <v>1160</v>
      </c>
      <c r="H1744" s="57" t="s">
        <v>13166</v>
      </c>
    </row>
    <row r="1745" spans="1:8" ht="18.75" customHeight="1" thickBot="1">
      <c r="A1745" s="57" t="s">
        <v>14859</v>
      </c>
      <c r="B1745" s="57" t="s">
        <v>10</v>
      </c>
      <c r="C1745" s="57" t="s">
        <v>14858</v>
      </c>
      <c r="D1745" s="57" t="s">
        <v>14109</v>
      </c>
      <c r="E1745" s="57" t="s">
        <v>6273</v>
      </c>
      <c r="F1745" s="57" t="s">
        <v>13181</v>
      </c>
      <c r="G1745" s="57" t="s">
        <v>1765</v>
      </c>
      <c r="H1745" s="57" t="s">
        <v>13180</v>
      </c>
    </row>
    <row r="1746" spans="1:8" ht="18.75" customHeight="1" thickBot="1">
      <c r="A1746" s="57" t="s">
        <v>4591</v>
      </c>
      <c r="B1746" s="57" t="s">
        <v>10</v>
      </c>
      <c r="C1746" s="57" t="s">
        <v>14857</v>
      </c>
      <c r="D1746" s="57" t="s">
        <v>13506</v>
      </c>
      <c r="E1746" s="57" t="s">
        <v>14856</v>
      </c>
      <c r="F1746" s="57" t="s">
        <v>13167</v>
      </c>
      <c r="G1746" s="57" t="s">
        <v>382</v>
      </c>
      <c r="H1746" s="57" t="s">
        <v>13166</v>
      </c>
    </row>
    <row r="1747" spans="1:8" ht="18.75" customHeight="1" thickBot="1">
      <c r="A1747" s="57" t="s">
        <v>1567</v>
      </c>
      <c r="B1747" s="57" t="s">
        <v>10</v>
      </c>
      <c r="C1747" s="57" t="s">
        <v>14855</v>
      </c>
      <c r="D1747" s="57" t="s">
        <v>14854</v>
      </c>
      <c r="E1747" s="57" t="s">
        <v>14853</v>
      </c>
      <c r="F1747" s="57" t="s">
        <v>6185</v>
      </c>
      <c r="G1747" s="57" t="s">
        <v>1565</v>
      </c>
      <c r="H1747" s="57" t="s">
        <v>13186</v>
      </c>
    </row>
    <row r="1748" spans="1:8" ht="18.75" customHeight="1" thickBot="1">
      <c r="A1748" s="57" t="s">
        <v>2096</v>
      </c>
      <c r="B1748" s="57" t="s">
        <v>10</v>
      </c>
      <c r="C1748" s="57" t="s">
        <v>14852</v>
      </c>
      <c r="D1748" s="57" t="s">
        <v>13627</v>
      </c>
      <c r="E1748" s="57" t="s">
        <v>14851</v>
      </c>
      <c r="F1748" s="57" t="s">
        <v>13167</v>
      </c>
      <c r="G1748" s="57" t="s">
        <v>688</v>
      </c>
      <c r="H1748" s="57" t="s">
        <v>13166</v>
      </c>
    </row>
    <row r="1749" spans="1:8" ht="18.75" customHeight="1" thickBot="1">
      <c r="A1749" s="57" t="s">
        <v>163</v>
      </c>
      <c r="B1749" s="57" t="s">
        <v>10</v>
      </c>
      <c r="C1749" s="57" t="s">
        <v>14850</v>
      </c>
      <c r="D1749" s="57" t="s">
        <v>13254</v>
      </c>
      <c r="E1749" s="57" t="s">
        <v>14849</v>
      </c>
      <c r="F1749" s="57" t="s">
        <v>13167</v>
      </c>
      <c r="G1749" s="57" t="s">
        <v>161</v>
      </c>
      <c r="H1749" s="57" t="s">
        <v>13166</v>
      </c>
    </row>
    <row r="1750" spans="1:8" ht="18.75" customHeight="1" thickBot="1">
      <c r="A1750" s="57" t="s">
        <v>4511</v>
      </c>
      <c r="B1750" s="57" t="s">
        <v>10</v>
      </c>
      <c r="C1750" s="57" t="s">
        <v>14848</v>
      </c>
      <c r="D1750" s="57" t="s">
        <v>13345</v>
      </c>
      <c r="E1750" s="57" t="s">
        <v>14847</v>
      </c>
      <c r="F1750" s="57" t="s">
        <v>13167</v>
      </c>
      <c r="G1750" s="57" t="s">
        <v>1512</v>
      </c>
      <c r="H1750" s="57" t="s">
        <v>13166</v>
      </c>
    </row>
    <row r="1751" spans="1:8" ht="18.75" customHeight="1" thickBot="1">
      <c r="A1751" s="57" t="s">
        <v>14846</v>
      </c>
      <c r="B1751" s="57" t="s">
        <v>10</v>
      </c>
      <c r="C1751" s="57" t="s">
        <v>14845</v>
      </c>
      <c r="D1751" s="57" t="s">
        <v>14844</v>
      </c>
      <c r="E1751" s="57" t="s">
        <v>14843</v>
      </c>
      <c r="F1751" s="57" t="s">
        <v>14669</v>
      </c>
      <c r="G1751" s="57" t="s">
        <v>1205</v>
      </c>
      <c r="H1751" s="57" t="s">
        <v>13186</v>
      </c>
    </row>
    <row r="1752" spans="1:8" ht="18.75" customHeight="1" thickBot="1">
      <c r="A1752" s="57" t="s">
        <v>3815</v>
      </c>
      <c r="B1752" s="57" t="s">
        <v>10</v>
      </c>
      <c r="C1752" s="57" t="s">
        <v>14842</v>
      </c>
      <c r="D1752" s="57" t="s">
        <v>13169</v>
      </c>
      <c r="E1752" s="57" t="s">
        <v>14841</v>
      </c>
      <c r="F1752" s="57" t="s">
        <v>13167</v>
      </c>
      <c r="G1752" s="57" t="s">
        <v>2269</v>
      </c>
      <c r="H1752" s="57" t="s">
        <v>13166</v>
      </c>
    </row>
    <row r="1753" spans="1:8" ht="18.75" customHeight="1" thickBot="1">
      <c r="A1753" s="57" t="s">
        <v>14840</v>
      </c>
      <c r="B1753" s="57" t="s">
        <v>10</v>
      </c>
      <c r="C1753" s="57" t="s">
        <v>14839</v>
      </c>
      <c r="D1753" s="57" t="s">
        <v>14580</v>
      </c>
      <c r="E1753" s="57" t="s">
        <v>6363</v>
      </c>
      <c r="F1753" s="57" t="s">
        <v>13292</v>
      </c>
      <c r="G1753" s="57" t="s">
        <v>12286</v>
      </c>
      <c r="H1753" s="57" t="s">
        <v>13291</v>
      </c>
    </row>
    <row r="1754" spans="1:8" ht="18.75" customHeight="1" thickBot="1">
      <c r="A1754" s="57" t="s">
        <v>14838</v>
      </c>
      <c r="B1754" s="57" t="s">
        <v>10</v>
      </c>
      <c r="C1754" s="57" t="s">
        <v>14837</v>
      </c>
      <c r="D1754" s="57" t="s">
        <v>14706</v>
      </c>
      <c r="E1754" s="57" t="s">
        <v>14836</v>
      </c>
      <c r="F1754" s="57" t="s">
        <v>14159</v>
      </c>
      <c r="G1754" s="57" t="s">
        <v>1279</v>
      </c>
      <c r="H1754" s="57" t="s">
        <v>13180</v>
      </c>
    </row>
    <row r="1755" spans="1:8" ht="18.75" customHeight="1" thickBot="1">
      <c r="A1755" s="57" t="s">
        <v>14835</v>
      </c>
      <c r="B1755" s="57" t="s">
        <v>10</v>
      </c>
      <c r="C1755" s="57" t="s">
        <v>14834</v>
      </c>
      <c r="D1755" s="57" t="s">
        <v>14833</v>
      </c>
      <c r="E1755" s="57" t="s">
        <v>14832</v>
      </c>
      <c r="F1755" s="57" t="s">
        <v>13167</v>
      </c>
      <c r="G1755" s="57" t="s">
        <v>12286</v>
      </c>
      <c r="H1755" s="57" t="s">
        <v>13166</v>
      </c>
    </row>
    <row r="1756" spans="1:8" ht="18.75" customHeight="1" thickBot="1">
      <c r="A1756" s="57" t="s">
        <v>14831</v>
      </c>
      <c r="B1756" s="57" t="s">
        <v>10</v>
      </c>
      <c r="C1756" s="57" t="s">
        <v>14830</v>
      </c>
      <c r="D1756" s="57" t="s">
        <v>14829</v>
      </c>
      <c r="E1756" s="57" t="s">
        <v>14828</v>
      </c>
      <c r="F1756" s="57" t="s">
        <v>13167</v>
      </c>
      <c r="G1756" s="57" t="s">
        <v>12286</v>
      </c>
      <c r="H1756" s="57" t="s">
        <v>13166</v>
      </c>
    </row>
    <row r="1757" spans="1:8" ht="18.75" customHeight="1" thickBot="1">
      <c r="A1757" s="57" t="s">
        <v>14827</v>
      </c>
      <c r="B1757" s="57" t="s">
        <v>10</v>
      </c>
      <c r="C1757" s="57" t="s">
        <v>14325</v>
      </c>
      <c r="D1757" s="57" t="s">
        <v>14826</v>
      </c>
      <c r="E1757" s="57" t="s">
        <v>14825</v>
      </c>
      <c r="F1757" s="57" t="s">
        <v>13201</v>
      </c>
      <c r="G1757" s="57" t="s">
        <v>1608</v>
      </c>
      <c r="H1757" s="57" t="s">
        <v>13200</v>
      </c>
    </row>
    <row r="1758" spans="1:8" ht="18.75" customHeight="1" thickBot="1">
      <c r="A1758" s="57" t="s">
        <v>14824</v>
      </c>
      <c r="B1758" s="57" t="s">
        <v>10</v>
      </c>
      <c r="C1758" s="57" t="s">
        <v>14823</v>
      </c>
      <c r="D1758" s="57" t="s">
        <v>14822</v>
      </c>
      <c r="E1758" s="57" t="s">
        <v>14821</v>
      </c>
      <c r="F1758" s="57" t="s">
        <v>6185</v>
      </c>
      <c r="G1758" s="57" t="s">
        <v>1279</v>
      </c>
      <c r="H1758" s="57" t="s">
        <v>13186</v>
      </c>
    </row>
    <row r="1759" spans="1:8" ht="18.75" customHeight="1" thickBot="1">
      <c r="A1759" s="57" t="s">
        <v>14820</v>
      </c>
      <c r="B1759" s="57" t="s">
        <v>10</v>
      </c>
      <c r="C1759" s="57" t="s">
        <v>14819</v>
      </c>
      <c r="D1759" s="57" t="s">
        <v>14818</v>
      </c>
      <c r="E1759" s="57" t="s">
        <v>14817</v>
      </c>
      <c r="F1759" s="57" t="s">
        <v>13918</v>
      </c>
      <c r="G1759" s="57" t="s">
        <v>1279</v>
      </c>
      <c r="H1759" s="57" t="s">
        <v>13166</v>
      </c>
    </row>
    <row r="1760" spans="1:8" ht="18.75" customHeight="1" thickBot="1">
      <c r="A1760" s="57" t="s">
        <v>14816</v>
      </c>
      <c r="B1760" s="57" t="s">
        <v>10</v>
      </c>
      <c r="C1760" s="57" t="s">
        <v>14815</v>
      </c>
      <c r="D1760" s="57" t="s">
        <v>13408</v>
      </c>
      <c r="E1760" s="57" t="s">
        <v>14814</v>
      </c>
      <c r="F1760" s="57" t="s">
        <v>13167</v>
      </c>
      <c r="G1760" s="57" t="s">
        <v>12286</v>
      </c>
      <c r="H1760" s="57" t="s">
        <v>13166</v>
      </c>
    </row>
    <row r="1761" spans="1:8" ht="18.75" customHeight="1" thickBot="1">
      <c r="A1761" s="57" t="s">
        <v>14813</v>
      </c>
      <c r="B1761" s="57" t="s">
        <v>10</v>
      </c>
      <c r="C1761" s="57" t="s">
        <v>14812</v>
      </c>
      <c r="D1761" s="57" t="s">
        <v>13408</v>
      </c>
      <c r="E1761" s="57" t="s">
        <v>14811</v>
      </c>
      <c r="F1761" s="57" t="s">
        <v>13167</v>
      </c>
      <c r="G1761" s="57" t="s">
        <v>12286</v>
      </c>
      <c r="H1761" s="57" t="s">
        <v>13166</v>
      </c>
    </row>
    <row r="1762" spans="1:8" ht="18.75" customHeight="1" thickBot="1">
      <c r="A1762" s="57" t="s">
        <v>14810</v>
      </c>
      <c r="B1762" s="57" t="s">
        <v>10</v>
      </c>
      <c r="C1762" s="57" t="s">
        <v>14809</v>
      </c>
      <c r="D1762" s="57" t="s">
        <v>14279</v>
      </c>
      <c r="E1762" s="57" t="s">
        <v>14808</v>
      </c>
      <c r="F1762" s="57" t="s">
        <v>13221</v>
      </c>
      <c r="G1762" s="57" t="s">
        <v>12286</v>
      </c>
      <c r="H1762" s="57" t="s">
        <v>13166</v>
      </c>
    </row>
    <row r="1763" spans="1:8" ht="18.75" customHeight="1" thickBot="1">
      <c r="A1763" s="57" t="s">
        <v>14807</v>
      </c>
      <c r="B1763" s="57" t="s">
        <v>10</v>
      </c>
      <c r="C1763" s="57" t="s">
        <v>14806</v>
      </c>
      <c r="D1763" s="57" t="s">
        <v>13375</v>
      </c>
      <c r="E1763" s="57" t="s">
        <v>14805</v>
      </c>
      <c r="F1763" s="57" t="s">
        <v>13181</v>
      </c>
      <c r="G1763" s="57" t="s">
        <v>1279</v>
      </c>
      <c r="H1763" s="57" t="s">
        <v>13180</v>
      </c>
    </row>
    <row r="1764" spans="1:8" ht="18.75" customHeight="1" thickBot="1">
      <c r="A1764" s="57" t="s">
        <v>14804</v>
      </c>
      <c r="B1764" s="57" t="s">
        <v>10</v>
      </c>
      <c r="C1764" s="57" t="s">
        <v>14803</v>
      </c>
      <c r="D1764" s="57" t="s">
        <v>14802</v>
      </c>
      <c r="E1764" s="57" t="s">
        <v>14801</v>
      </c>
      <c r="F1764" s="57" t="s">
        <v>13181</v>
      </c>
      <c r="G1764" s="57" t="s">
        <v>1279</v>
      </c>
      <c r="H1764" s="57" t="s">
        <v>13180</v>
      </c>
    </row>
    <row r="1765" spans="1:8" ht="18.75" customHeight="1" thickBot="1">
      <c r="A1765" s="57" t="s">
        <v>14800</v>
      </c>
      <c r="B1765" s="57" t="s">
        <v>10</v>
      </c>
      <c r="C1765" s="57" t="s">
        <v>14799</v>
      </c>
      <c r="D1765" s="57" t="s">
        <v>14798</v>
      </c>
      <c r="E1765" s="57" t="s">
        <v>14797</v>
      </c>
      <c r="F1765" s="57" t="s">
        <v>13181</v>
      </c>
      <c r="G1765" s="57" t="s">
        <v>1279</v>
      </c>
      <c r="H1765" s="57" t="s">
        <v>13180</v>
      </c>
    </row>
    <row r="1766" spans="1:8" ht="18.75" customHeight="1" thickBot="1">
      <c r="A1766" s="57" t="s">
        <v>14796</v>
      </c>
      <c r="B1766" s="57" t="s">
        <v>10</v>
      </c>
      <c r="C1766" s="57" t="s">
        <v>14795</v>
      </c>
      <c r="D1766" s="57" t="s">
        <v>13324</v>
      </c>
      <c r="E1766" s="57" t="s">
        <v>14794</v>
      </c>
      <c r="F1766" s="57" t="s">
        <v>13181</v>
      </c>
      <c r="G1766" s="57" t="s">
        <v>1657</v>
      </c>
      <c r="H1766" s="57" t="s">
        <v>13180</v>
      </c>
    </row>
    <row r="1767" spans="1:8" ht="18.75" customHeight="1" thickBot="1">
      <c r="A1767" s="57" t="s">
        <v>14793</v>
      </c>
      <c r="B1767" s="57" t="s">
        <v>10</v>
      </c>
      <c r="C1767" s="57" t="s">
        <v>14792</v>
      </c>
      <c r="D1767" s="57" t="s">
        <v>13612</v>
      </c>
      <c r="E1767" s="57" t="s">
        <v>14791</v>
      </c>
      <c r="F1767" s="57" t="s">
        <v>13181</v>
      </c>
      <c r="G1767" s="57" t="s">
        <v>1279</v>
      </c>
      <c r="H1767" s="57" t="s">
        <v>13180</v>
      </c>
    </row>
    <row r="1768" spans="1:8" ht="18.75" customHeight="1" thickBot="1">
      <c r="A1768" s="57" t="s">
        <v>14790</v>
      </c>
      <c r="B1768" s="57" t="s">
        <v>10</v>
      </c>
      <c r="C1768" s="57" t="s">
        <v>14789</v>
      </c>
      <c r="D1768" s="57" t="s">
        <v>13894</v>
      </c>
      <c r="E1768" s="57" t="s">
        <v>14788</v>
      </c>
      <c r="F1768" s="57" t="s">
        <v>13181</v>
      </c>
      <c r="G1768" s="57" t="s">
        <v>12286</v>
      </c>
      <c r="H1768" s="57" t="s">
        <v>13180</v>
      </c>
    </row>
    <row r="1769" spans="1:8" ht="18.75" customHeight="1" thickBot="1">
      <c r="A1769" s="57" t="s">
        <v>14787</v>
      </c>
      <c r="B1769" s="57" t="s">
        <v>10</v>
      </c>
      <c r="C1769" s="57" t="s">
        <v>13317</v>
      </c>
      <c r="D1769" s="57" t="s">
        <v>14786</v>
      </c>
      <c r="E1769" s="57" t="s">
        <v>14785</v>
      </c>
      <c r="F1769" s="57" t="s">
        <v>13181</v>
      </c>
      <c r="G1769" s="57" t="s">
        <v>12286</v>
      </c>
      <c r="H1769" s="57" t="s">
        <v>13180</v>
      </c>
    </row>
    <row r="1770" spans="1:8" ht="18.75" customHeight="1" thickBot="1">
      <c r="A1770" s="57" t="s">
        <v>14784</v>
      </c>
      <c r="B1770" s="57" t="s">
        <v>10</v>
      </c>
      <c r="C1770" s="57" t="s">
        <v>14157</v>
      </c>
      <c r="D1770" s="57" t="s">
        <v>13294</v>
      </c>
      <c r="E1770" s="57" t="s">
        <v>14783</v>
      </c>
      <c r="F1770" s="57" t="s">
        <v>13167</v>
      </c>
      <c r="G1770" s="57" t="s">
        <v>12286</v>
      </c>
      <c r="H1770" s="57" t="s">
        <v>13166</v>
      </c>
    </row>
    <row r="1771" spans="1:8" ht="18.75" customHeight="1" thickBot="1">
      <c r="A1771" s="57" t="s">
        <v>14782</v>
      </c>
      <c r="B1771" s="57" t="s">
        <v>13922</v>
      </c>
      <c r="C1771" s="57" t="s">
        <v>14781</v>
      </c>
      <c r="D1771" s="57" t="s">
        <v>13239</v>
      </c>
      <c r="E1771" s="57" t="s">
        <v>14780</v>
      </c>
      <c r="F1771" s="57" t="s">
        <v>13167</v>
      </c>
      <c r="G1771" s="57" t="s">
        <v>12286</v>
      </c>
      <c r="H1771" s="57" t="s">
        <v>13166</v>
      </c>
    </row>
    <row r="1772" spans="1:8" ht="18.75" customHeight="1" thickBot="1">
      <c r="A1772" s="57" t="s">
        <v>14779</v>
      </c>
      <c r="B1772" s="57" t="s">
        <v>10</v>
      </c>
      <c r="C1772" s="57" t="s">
        <v>13689</v>
      </c>
      <c r="D1772" s="57" t="s">
        <v>14778</v>
      </c>
      <c r="E1772" s="57" t="s">
        <v>14777</v>
      </c>
      <c r="F1772" s="57" t="s">
        <v>13413</v>
      </c>
      <c r="G1772" s="57" t="s">
        <v>12286</v>
      </c>
      <c r="H1772" s="57" t="s">
        <v>13291</v>
      </c>
    </row>
    <row r="1773" spans="1:8" ht="18.75" customHeight="1" thickBot="1">
      <c r="A1773" s="57" t="s">
        <v>14776</v>
      </c>
      <c r="B1773" s="57" t="s">
        <v>10</v>
      </c>
      <c r="C1773" s="57" t="s">
        <v>14775</v>
      </c>
      <c r="D1773" s="57" t="s">
        <v>13429</v>
      </c>
      <c r="E1773" s="57" t="s">
        <v>14774</v>
      </c>
      <c r="F1773" s="57" t="s">
        <v>13167</v>
      </c>
      <c r="G1773" s="57" t="s">
        <v>1279</v>
      </c>
      <c r="H1773" s="57" t="s">
        <v>13166</v>
      </c>
    </row>
    <row r="1774" spans="1:8" ht="18.75" customHeight="1" thickBot="1">
      <c r="A1774" s="57" t="s">
        <v>14773</v>
      </c>
      <c r="B1774" s="57" t="s">
        <v>10</v>
      </c>
      <c r="C1774" s="57" t="s">
        <v>14772</v>
      </c>
      <c r="D1774" s="57" t="s">
        <v>14771</v>
      </c>
      <c r="E1774" s="57" t="s">
        <v>14770</v>
      </c>
      <c r="F1774" s="57" t="s">
        <v>13181</v>
      </c>
      <c r="G1774" s="57" t="s">
        <v>1279</v>
      </c>
      <c r="H1774" s="57" t="s">
        <v>13180</v>
      </c>
    </row>
    <row r="1775" spans="1:8" ht="18.75" customHeight="1" thickBot="1">
      <c r="A1775" s="57" t="s">
        <v>14769</v>
      </c>
      <c r="B1775" s="57" t="s">
        <v>10</v>
      </c>
      <c r="C1775" s="57" t="s">
        <v>14768</v>
      </c>
      <c r="D1775" s="57" t="s">
        <v>13298</v>
      </c>
      <c r="E1775" s="57" t="s">
        <v>14767</v>
      </c>
      <c r="F1775" s="57" t="s">
        <v>13167</v>
      </c>
      <c r="G1775" s="57" t="s">
        <v>1279</v>
      </c>
      <c r="H1775" s="57" t="s">
        <v>13166</v>
      </c>
    </row>
    <row r="1776" spans="1:8" ht="18.75" customHeight="1" thickBot="1">
      <c r="A1776" s="57" t="s">
        <v>2700</v>
      </c>
      <c r="B1776" s="57" t="s">
        <v>10</v>
      </c>
      <c r="C1776" s="57" t="s">
        <v>13836</v>
      </c>
      <c r="D1776" s="57" t="s">
        <v>14766</v>
      </c>
      <c r="E1776" s="57" t="s">
        <v>14765</v>
      </c>
      <c r="F1776" s="57" t="s">
        <v>13167</v>
      </c>
      <c r="G1776" s="57" t="s">
        <v>12286</v>
      </c>
      <c r="H1776" s="57" t="s">
        <v>13166</v>
      </c>
    </row>
    <row r="1777" spans="1:8" ht="18.75" customHeight="1" thickBot="1">
      <c r="A1777" s="57" t="s">
        <v>14764</v>
      </c>
      <c r="B1777" s="57" t="s">
        <v>10</v>
      </c>
      <c r="C1777" s="57" t="s">
        <v>14763</v>
      </c>
      <c r="D1777" s="57" t="s">
        <v>13826</v>
      </c>
      <c r="E1777" s="57" t="s">
        <v>14762</v>
      </c>
      <c r="F1777" s="57" t="s">
        <v>14761</v>
      </c>
      <c r="G1777" s="57" t="s">
        <v>1279</v>
      </c>
      <c r="H1777" s="57" t="s">
        <v>13166</v>
      </c>
    </row>
    <row r="1778" spans="1:8" ht="18.75" customHeight="1" thickBot="1">
      <c r="A1778" s="57" t="s">
        <v>14760</v>
      </c>
      <c r="B1778" s="57" t="s">
        <v>10</v>
      </c>
      <c r="C1778" s="57" t="s">
        <v>14759</v>
      </c>
      <c r="D1778" s="57" t="s">
        <v>14758</v>
      </c>
      <c r="E1778" s="57" t="s">
        <v>14757</v>
      </c>
      <c r="F1778" s="57" t="s">
        <v>13201</v>
      </c>
      <c r="G1778" s="57" t="s">
        <v>1608</v>
      </c>
      <c r="H1778" s="57" t="s">
        <v>13200</v>
      </c>
    </row>
    <row r="1779" spans="1:8" ht="18.75" customHeight="1" thickBot="1">
      <c r="A1779" s="57" t="s">
        <v>3915</v>
      </c>
      <c r="B1779" s="57" t="s">
        <v>10</v>
      </c>
      <c r="C1779" s="57" t="s">
        <v>14756</v>
      </c>
      <c r="D1779" s="57" t="s">
        <v>13469</v>
      </c>
      <c r="E1779" s="57" t="s">
        <v>14755</v>
      </c>
      <c r="F1779" s="57" t="s">
        <v>6185</v>
      </c>
      <c r="G1779" s="57" t="s">
        <v>12286</v>
      </c>
      <c r="H1779" s="57" t="s">
        <v>13186</v>
      </c>
    </row>
    <row r="1780" spans="1:8" ht="18.75" customHeight="1" thickBot="1">
      <c r="A1780" s="57" t="s">
        <v>14754</v>
      </c>
      <c r="B1780" s="57" t="s">
        <v>10</v>
      </c>
      <c r="C1780" s="57" t="s">
        <v>14753</v>
      </c>
      <c r="D1780" s="57" t="s">
        <v>14165</v>
      </c>
      <c r="E1780" s="57" t="s">
        <v>14752</v>
      </c>
      <c r="F1780" s="57" t="s">
        <v>13181</v>
      </c>
      <c r="G1780" s="57" t="s">
        <v>442</v>
      </c>
      <c r="H1780" s="57" t="s">
        <v>13180</v>
      </c>
    </row>
    <row r="1781" spans="1:8" ht="18.75" customHeight="1" thickBot="1">
      <c r="A1781" s="57" t="s">
        <v>14751</v>
      </c>
      <c r="B1781" s="57" t="s">
        <v>10</v>
      </c>
      <c r="C1781" s="57" t="s">
        <v>14750</v>
      </c>
      <c r="D1781" s="57" t="s">
        <v>14749</v>
      </c>
      <c r="E1781" s="57" t="s">
        <v>14748</v>
      </c>
      <c r="F1781" s="57" t="s">
        <v>13664</v>
      </c>
      <c r="G1781" s="57" t="s">
        <v>13495</v>
      </c>
      <c r="H1781" s="57" t="s">
        <v>13522</v>
      </c>
    </row>
    <row r="1782" spans="1:8" ht="18.75" customHeight="1" thickBot="1">
      <c r="A1782" s="57" t="s">
        <v>14747</v>
      </c>
      <c r="B1782" s="57" t="s">
        <v>10</v>
      </c>
      <c r="C1782" s="57" t="s">
        <v>14746</v>
      </c>
      <c r="D1782" s="57" t="s">
        <v>14745</v>
      </c>
      <c r="E1782" s="57" t="s">
        <v>14744</v>
      </c>
      <c r="F1782" s="57" t="s">
        <v>13523</v>
      </c>
      <c r="G1782" s="57" t="s">
        <v>13646</v>
      </c>
      <c r="H1782" s="57" t="s">
        <v>13522</v>
      </c>
    </row>
    <row r="1783" spans="1:8" ht="18.75" customHeight="1" thickBot="1">
      <c r="A1783" s="57" t="s">
        <v>14743</v>
      </c>
      <c r="B1783" s="57" t="s">
        <v>10</v>
      </c>
      <c r="C1783" s="57" t="s">
        <v>14569</v>
      </c>
      <c r="D1783" s="57" t="s">
        <v>14247</v>
      </c>
      <c r="E1783" s="57" t="s">
        <v>14742</v>
      </c>
      <c r="F1783" s="57" t="s">
        <v>6185</v>
      </c>
      <c r="G1783" s="57" t="s">
        <v>1279</v>
      </c>
      <c r="H1783" s="57" t="s">
        <v>13186</v>
      </c>
    </row>
    <row r="1784" spans="1:8" ht="18.75" customHeight="1" thickBot="1">
      <c r="A1784" s="57" t="s">
        <v>3110</v>
      </c>
      <c r="B1784" s="57" t="s">
        <v>10</v>
      </c>
      <c r="C1784" s="57" t="s">
        <v>14741</v>
      </c>
      <c r="D1784" s="57" t="s">
        <v>13627</v>
      </c>
      <c r="E1784" s="57" t="s">
        <v>14740</v>
      </c>
      <c r="F1784" s="57" t="s">
        <v>13167</v>
      </c>
      <c r="G1784" s="57" t="s">
        <v>1279</v>
      </c>
      <c r="H1784" s="57" t="s">
        <v>13166</v>
      </c>
    </row>
    <row r="1785" spans="1:8" ht="18.75" customHeight="1" thickBot="1">
      <c r="A1785" s="57" t="s">
        <v>14739</v>
      </c>
      <c r="B1785" s="57" t="s">
        <v>10</v>
      </c>
      <c r="C1785" s="57" t="s">
        <v>14738</v>
      </c>
      <c r="D1785" s="57" t="s">
        <v>13563</v>
      </c>
      <c r="E1785" s="57" t="s">
        <v>14737</v>
      </c>
      <c r="F1785" s="57" t="s">
        <v>6185</v>
      </c>
      <c r="G1785" s="57" t="s">
        <v>268</v>
      </c>
      <c r="H1785" s="57" t="s">
        <v>13186</v>
      </c>
    </row>
    <row r="1786" spans="1:8" ht="18.75" customHeight="1" thickBot="1">
      <c r="A1786" s="57" t="s">
        <v>14736</v>
      </c>
      <c r="B1786" s="57" t="s">
        <v>10</v>
      </c>
      <c r="C1786" s="57" t="s">
        <v>14735</v>
      </c>
      <c r="D1786" s="57" t="s">
        <v>14734</v>
      </c>
      <c r="E1786" s="57" t="s">
        <v>14733</v>
      </c>
      <c r="F1786" s="57" t="s">
        <v>13167</v>
      </c>
      <c r="G1786" s="57" t="s">
        <v>1130</v>
      </c>
      <c r="H1786" s="57" t="s">
        <v>13166</v>
      </c>
    </row>
    <row r="1787" spans="1:8" ht="18.75" customHeight="1" thickBot="1">
      <c r="A1787" s="57" t="s">
        <v>14732</v>
      </c>
      <c r="B1787" s="57" t="s">
        <v>10</v>
      </c>
      <c r="C1787" s="57" t="s">
        <v>14731</v>
      </c>
      <c r="D1787" s="57" t="s">
        <v>14713</v>
      </c>
      <c r="E1787" s="57" t="s">
        <v>14730</v>
      </c>
      <c r="F1787" s="57" t="s">
        <v>13201</v>
      </c>
      <c r="G1787" s="57" t="s">
        <v>1608</v>
      </c>
      <c r="H1787" s="57" t="s">
        <v>13200</v>
      </c>
    </row>
    <row r="1788" spans="1:8" ht="18.75" customHeight="1" thickBot="1">
      <c r="A1788" s="57" t="s">
        <v>14729</v>
      </c>
      <c r="B1788" s="57" t="s">
        <v>10</v>
      </c>
      <c r="C1788" s="57" t="s">
        <v>14728</v>
      </c>
      <c r="D1788" s="57" t="s">
        <v>13623</v>
      </c>
      <c r="E1788" s="57" t="s">
        <v>14727</v>
      </c>
      <c r="F1788" s="57" t="s">
        <v>6185</v>
      </c>
      <c r="G1788" s="57" t="s">
        <v>1279</v>
      </c>
      <c r="H1788" s="57" t="s">
        <v>13186</v>
      </c>
    </row>
    <row r="1789" spans="1:8" ht="18.75" customHeight="1" thickBot="1">
      <c r="A1789" s="57" t="s">
        <v>14726</v>
      </c>
      <c r="B1789" s="57" t="s">
        <v>10</v>
      </c>
      <c r="C1789" s="57" t="s">
        <v>14625</v>
      </c>
      <c r="D1789" s="57" t="s">
        <v>14725</v>
      </c>
      <c r="E1789" s="57" t="s">
        <v>14724</v>
      </c>
      <c r="F1789" s="57" t="s">
        <v>13201</v>
      </c>
      <c r="G1789" s="57" t="s">
        <v>1608</v>
      </c>
      <c r="H1789" s="57" t="s">
        <v>13200</v>
      </c>
    </row>
    <row r="1790" spans="1:8" ht="18.75" customHeight="1" thickBot="1">
      <c r="A1790" s="57" t="s">
        <v>14723</v>
      </c>
      <c r="B1790" s="57" t="s">
        <v>10</v>
      </c>
      <c r="C1790" s="57" t="s">
        <v>14722</v>
      </c>
      <c r="D1790" s="57" t="s">
        <v>14721</v>
      </c>
      <c r="E1790" s="57" t="s">
        <v>14720</v>
      </c>
      <c r="F1790" s="57" t="s">
        <v>13201</v>
      </c>
      <c r="G1790" s="57" t="s">
        <v>1608</v>
      </c>
      <c r="H1790" s="57" t="s">
        <v>13200</v>
      </c>
    </row>
    <row r="1791" spans="1:8" ht="18.75" customHeight="1" thickBot="1">
      <c r="A1791" s="57" t="s">
        <v>14719</v>
      </c>
      <c r="B1791" s="57" t="s">
        <v>10</v>
      </c>
      <c r="C1791" s="57" t="s">
        <v>14718</v>
      </c>
      <c r="D1791" s="57" t="s">
        <v>14717</v>
      </c>
      <c r="E1791" s="57" t="s">
        <v>14716</v>
      </c>
      <c r="F1791" s="57" t="s">
        <v>14715</v>
      </c>
      <c r="G1791" s="57" t="s">
        <v>13646</v>
      </c>
      <c r="H1791" s="57" t="s">
        <v>13912</v>
      </c>
    </row>
    <row r="1792" spans="1:8" ht="18.75" customHeight="1" thickBot="1">
      <c r="A1792" s="57" t="s">
        <v>14714</v>
      </c>
      <c r="B1792" s="57" t="s">
        <v>10</v>
      </c>
      <c r="C1792" s="57" t="s">
        <v>13839</v>
      </c>
      <c r="D1792" s="57" t="s">
        <v>14713</v>
      </c>
      <c r="E1792" s="57" t="s">
        <v>14712</v>
      </c>
      <c r="F1792" s="57" t="s">
        <v>13523</v>
      </c>
      <c r="G1792" s="57" t="s">
        <v>13646</v>
      </c>
      <c r="H1792" s="57" t="s">
        <v>13522</v>
      </c>
    </row>
    <row r="1793" spans="1:8" ht="18.75" customHeight="1" thickBot="1">
      <c r="A1793" s="57" t="s">
        <v>14711</v>
      </c>
      <c r="B1793" s="57" t="s">
        <v>10</v>
      </c>
      <c r="C1793" s="57" t="s">
        <v>14710</v>
      </c>
      <c r="D1793" s="57" t="s">
        <v>13191</v>
      </c>
      <c r="E1793" s="57" t="s">
        <v>14709</v>
      </c>
      <c r="F1793" s="57" t="s">
        <v>6185</v>
      </c>
      <c r="G1793" s="57" t="s">
        <v>1279</v>
      </c>
      <c r="H1793" s="57" t="s">
        <v>13186</v>
      </c>
    </row>
    <row r="1794" spans="1:8" ht="18.75" customHeight="1" thickBot="1">
      <c r="A1794" s="57" t="s">
        <v>14708</v>
      </c>
      <c r="B1794" s="57" t="s">
        <v>10</v>
      </c>
      <c r="C1794" s="57" t="s">
        <v>14707</v>
      </c>
      <c r="D1794" s="57" t="s">
        <v>14706</v>
      </c>
      <c r="E1794" s="57" t="s">
        <v>14705</v>
      </c>
      <c r="F1794" s="57" t="s">
        <v>13292</v>
      </c>
      <c r="G1794" s="57" t="s">
        <v>1279</v>
      </c>
      <c r="H1794" s="57" t="s">
        <v>13291</v>
      </c>
    </row>
    <row r="1795" spans="1:8" ht="18.75" customHeight="1" thickBot="1">
      <c r="A1795" s="57" t="s">
        <v>14704</v>
      </c>
      <c r="B1795" s="57" t="s">
        <v>10</v>
      </c>
      <c r="C1795" s="57" t="s">
        <v>14703</v>
      </c>
      <c r="D1795" s="57" t="s">
        <v>14702</v>
      </c>
      <c r="E1795" s="57" t="s">
        <v>14701</v>
      </c>
      <c r="F1795" s="57" t="s">
        <v>14656</v>
      </c>
      <c r="G1795" s="57" t="s">
        <v>13215</v>
      </c>
      <c r="H1795" s="57" t="s">
        <v>13751</v>
      </c>
    </row>
    <row r="1796" spans="1:8" ht="18.75" customHeight="1" thickBot="1">
      <c r="A1796" s="57" t="s">
        <v>1383</v>
      </c>
      <c r="B1796" s="57" t="s">
        <v>10</v>
      </c>
      <c r="C1796" s="57" t="s">
        <v>14700</v>
      </c>
      <c r="D1796" s="57" t="s">
        <v>6176</v>
      </c>
      <c r="E1796" s="57" t="s">
        <v>14699</v>
      </c>
      <c r="F1796" s="57" t="s">
        <v>13167</v>
      </c>
      <c r="G1796" s="57" t="s">
        <v>190</v>
      </c>
      <c r="H1796" s="57" t="s">
        <v>13166</v>
      </c>
    </row>
    <row r="1797" spans="1:8" ht="18.75" customHeight="1" thickBot="1">
      <c r="A1797" s="57" t="s">
        <v>14698</v>
      </c>
      <c r="B1797" s="57" t="s">
        <v>10</v>
      </c>
      <c r="C1797" s="57" t="s">
        <v>14697</v>
      </c>
      <c r="D1797" s="57" t="s">
        <v>14696</v>
      </c>
      <c r="E1797" s="57" t="s">
        <v>14695</v>
      </c>
      <c r="F1797" s="57" t="s">
        <v>13201</v>
      </c>
      <c r="G1797" s="57" t="s">
        <v>370</v>
      </c>
      <c r="H1797" s="57" t="s">
        <v>13200</v>
      </c>
    </row>
    <row r="1798" spans="1:8" ht="18.75" customHeight="1" thickBot="1">
      <c r="A1798" s="57" t="s">
        <v>3705</v>
      </c>
      <c r="B1798" s="57" t="s">
        <v>10</v>
      </c>
      <c r="C1798" s="57" t="s">
        <v>14694</v>
      </c>
      <c r="D1798" s="57" t="s">
        <v>13491</v>
      </c>
      <c r="E1798" s="57" t="s">
        <v>14693</v>
      </c>
      <c r="F1798" s="57" t="s">
        <v>13167</v>
      </c>
      <c r="G1798" s="57" t="s">
        <v>88</v>
      </c>
      <c r="H1798" s="57" t="s">
        <v>13166</v>
      </c>
    </row>
    <row r="1799" spans="1:8" ht="18.75" customHeight="1" thickBot="1">
      <c r="A1799" s="57" t="s">
        <v>14692</v>
      </c>
      <c r="B1799" s="57" t="s">
        <v>10</v>
      </c>
      <c r="C1799" s="57" t="s">
        <v>14691</v>
      </c>
      <c r="D1799" s="57" t="s">
        <v>14343</v>
      </c>
      <c r="E1799" s="57" t="s">
        <v>14690</v>
      </c>
      <c r="F1799" s="57" t="s">
        <v>13201</v>
      </c>
      <c r="G1799" s="57" t="s">
        <v>370</v>
      </c>
      <c r="H1799" s="57" t="s">
        <v>13200</v>
      </c>
    </row>
    <row r="1800" spans="1:8" ht="18.75" customHeight="1" thickBot="1">
      <c r="A1800" s="57" t="s">
        <v>14689</v>
      </c>
      <c r="B1800" s="57" t="s">
        <v>10</v>
      </c>
      <c r="C1800" s="57" t="s">
        <v>13634</v>
      </c>
      <c r="D1800" s="57" t="s">
        <v>14688</v>
      </c>
      <c r="E1800" s="57" t="s">
        <v>14687</v>
      </c>
      <c r="F1800" s="57" t="s">
        <v>13167</v>
      </c>
      <c r="G1800" s="57" t="s">
        <v>1130</v>
      </c>
      <c r="H1800" s="57" t="s">
        <v>13166</v>
      </c>
    </row>
    <row r="1801" spans="1:8" ht="18.75" customHeight="1" thickBot="1">
      <c r="A1801" s="57" t="s">
        <v>14686</v>
      </c>
      <c r="B1801" s="57" t="s">
        <v>10</v>
      </c>
      <c r="C1801" s="57" t="s">
        <v>14685</v>
      </c>
      <c r="D1801" s="57" t="s">
        <v>14347</v>
      </c>
      <c r="E1801" s="57" t="s">
        <v>14684</v>
      </c>
      <c r="F1801" s="57" t="s">
        <v>13167</v>
      </c>
      <c r="G1801" s="57" t="s">
        <v>1279</v>
      </c>
      <c r="H1801" s="57" t="s">
        <v>13166</v>
      </c>
    </row>
    <row r="1802" spans="1:8" ht="18.75" customHeight="1" thickBot="1">
      <c r="A1802" s="57" t="s">
        <v>14683</v>
      </c>
      <c r="B1802" s="57" t="s">
        <v>10</v>
      </c>
      <c r="C1802" s="57" t="s">
        <v>14543</v>
      </c>
      <c r="D1802" s="57" t="s">
        <v>14682</v>
      </c>
      <c r="E1802" s="57" t="s">
        <v>14681</v>
      </c>
      <c r="F1802" s="57" t="s">
        <v>13201</v>
      </c>
      <c r="G1802" s="57" t="s">
        <v>1608</v>
      </c>
      <c r="H1802" s="57" t="s">
        <v>13200</v>
      </c>
    </row>
    <row r="1803" spans="1:8" ht="18.75" customHeight="1" thickBot="1">
      <c r="A1803" s="57" t="s">
        <v>479</v>
      </c>
      <c r="B1803" s="57" t="s">
        <v>10</v>
      </c>
      <c r="C1803" s="57" t="s">
        <v>13196</v>
      </c>
      <c r="D1803" s="57" t="s">
        <v>14680</v>
      </c>
      <c r="E1803" s="57" t="s">
        <v>14679</v>
      </c>
      <c r="F1803" s="57" t="s">
        <v>6185</v>
      </c>
      <c r="G1803" s="57" t="s">
        <v>76</v>
      </c>
      <c r="H1803" s="57" t="s">
        <v>13186</v>
      </c>
    </row>
    <row r="1804" spans="1:8" ht="18.75" customHeight="1" thickBot="1">
      <c r="A1804" s="57" t="s">
        <v>14678</v>
      </c>
      <c r="B1804" s="57" t="s">
        <v>10</v>
      </c>
      <c r="C1804" s="57" t="s">
        <v>14677</v>
      </c>
      <c r="D1804" s="57" t="s">
        <v>14676</v>
      </c>
      <c r="E1804" s="57" t="s">
        <v>14675</v>
      </c>
      <c r="F1804" s="57" t="s">
        <v>13181</v>
      </c>
      <c r="G1804" s="57" t="s">
        <v>1108</v>
      </c>
      <c r="H1804" s="57" t="s">
        <v>13180</v>
      </c>
    </row>
    <row r="1805" spans="1:8" ht="18.75" customHeight="1" thickBot="1">
      <c r="A1805" s="57" t="s">
        <v>1194</v>
      </c>
      <c r="B1805" s="57" t="s">
        <v>10</v>
      </c>
      <c r="C1805" s="57" t="s">
        <v>13949</v>
      </c>
      <c r="D1805" s="57" t="s">
        <v>14674</v>
      </c>
      <c r="E1805" s="57" t="s">
        <v>14673</v>
      </c>
      <c r="F1805" s="57" t="s">
        <v>13221</v>
      </c>
      <c r="G1805" s="57" t="s">
        <v>39</v>
      </c>
      <c r="H1805" s="57" t="s">
        <v>13166</v>
      </c>
    </row>
    <row r="1806" spans="1:8" ht="18.75" customHeight="1" thickBot="1">
      <c r="A1806" s="57" t="s">
        <v>14672</v>
      </c>
      <c r="B1806" s="57" t="s">
        <v>10</v>
      </c>
      <c r="C1806" s="57" t="s">
        <v>14671</v>
      </c>
      <c r="D1806" s="57" t="s">
        <v>13191</v>
      </c>
      <c r="E1806" s="57" t="s">
        <v>14670</v>
      </c>
      <c r="F1806" s="57" t="s">
        <v>14669</v>
      </c>
      <c r="G1806" s="57" t="s">
        <v>1205</v>
      </c>
      <c r="H1806" s="57" t="s">
        <v>13186</v>
      </c>
    </row>
    <row r="1807" spans="1:8" ht="18.75" customHeight="1" thickBot="1">
      <c r="A1807" s="57" t="s">
        <v>14668</v>
      </c>
      <c r="B1807" s="57" t="s">
        <v>13922</v>
      </c>
      <c r="C1807" s="57" t="s">
        <v>13674</v>
      </c>
      <c r="D1807" s="57" t="s">
        <v>14667</v>
      </c>
      <c r="E1807" s="57" t="s">
        <v>14666</v>
      </c>
      <c r="F1807" s="57" t="s">
        <v>13201</v>
      </c>
      <c r="G1807" s="57" t="s">
        <v>388</v>
      </c>
      <c r="H1807" s="57" t="s">
        <v>13200</v>
      </c>
    </row>
    <row r="1808" spans="1:8" ht="18.75" customHeight="1" thickBot="1">
      <c r="A1808" s="57" t="s">
        <v>14665</v>
      </c>
      <c r="B1808" s="57" t="s">
        <v>10</v>
      </c>
      <c r="C1808" s="57" t="s">
        <v>14664</v>
      </c>
      <c r="D1808" s="57" t="s">
        <v>14663</v>
      </c>
      <c r="E1808" s="57" t="s">
        <v>14662</v>
      </c>
      <c r="F1808" s="57" t="s">
        <v>14661</v>
      </c>
      <c r="G1808" s="57" t="s">
        <v>1205</v>
      </c>
      <c r="H1808" s="57" t="s">
        <v>14660</v>
      </c>
    </row>
    <row r="1809" spans="1:8" ht="18.75" customHeight="1" thickBot="1">
      <c r="A1809" s="57" t="s">
        <v>14659</v>
      </c>
      <c r="B1809" s="57" t="s">
        <v>10</v>
      </c>
      <c r="C1809" s="57" t="s">
        <v>14658</v>
      </c>
      <c r="D1809" s="57" t="s">
        <v>13482</v>
      </c>
      <c r="E1809" s="57" t="s">
        <v>14657</v>
      </c>
      <c r="F1809" s="57" t="s">
        <v>14656</v>
      </c>
      <c r="G1809" s="57" t="s">
        <v>13215</v>
      </c>
      <c r="H1809" s="57" t="s">
        <v>13751</v>
      </c>
    </row>
    <row r="1810" spans="1:8" ht="18.75" customHeight="1" thickBot="1">
      <c r="A1810" s="57" t="s">
        <v>14655</v>
      </c>
      <c r="B1810" s="57" t="s">
        <v>10</v>
      </c>
      <c r="C1810" s="57" t="s">
        <v>14654</v>
      </c>
      <c r="D1810" s="57" t="s">
        <v>14653</v>
      </c>
      <c r="E1810" s="57" t="s">
        <v>14652</v>
      </c>
      <c r="F1810" s="57" t="s">
        <v>13582</v>
      </c>
      <c r="G1810" s="57" t="s">
        <v>13495</v>
      </c>
      <c r="H1810" s="57" t="s">
        <v>13581</v>
      </c>
    </row>
    <row r="1811" spans="1:8" ht="18.75" customHeight="1" thickBot="1">
      <c r="A1811" s="57" t="s">
        <v>520</v>
      </c>
      <c r="B1811" s="57" t="s">
        <v>10</v>
      </c>
      <c r="C1811" s="57" t="s">
        <v>14651</v>
      </c>
      <c r="D1811" s="57" t="s">
        <v>13408</v>
      </c>
      <c r="E1811" s="57" t="s">
        <v>14650</v>
      </c>
      <c r="F1811" s="57" t="s">
        <v>6185</v>
      </c>
      <c r="G1811" s="57" t="s">
        <v>518</v>
      </c>
      <c r="H1811" s="57" t="s">
        <v>13186</v>
      </c>
    </row>
    <row r="1812" spans="1:8" ht="18.75" customHeight="1" thickBot="1">
      <c r="A1812" s="57" t="s">
        <v>1981</v>
      </c>
      <c r="B1812" s="57" t="s">
        <v>10</v>
      </c>
      <c r="C1812" s="57" t="s">
        <v>13361</v>
      </c>
      <c r="D1812" s="57" t="s">
        <v>13398</v>
      </c>
      <c r="E1812" s="57" t="s">
        <v>14649</v>
      </c>
      <c r="F1812" s="57" t="s">
        <v>13167</v>
      </c>
      <c r="G1812" s="57" t="s">
        <v>1839</v>
      </c>
      <c r="H1812" s="57" t="s">
        <v>13166</v>
      </c>
    </row>
    <row r="1813" spans="1:8" ht="18.75" customHeight="1" thickBot="1">
      <c r="A1813" s="57" t="s">
        <v>14648</v>
      </c>
      <c r="B1813" s="57" t="s">
        <v>10</v>
      </c>
      <c r="C1813" s="57" t="s">
        <v>14647</v>
      </c>
      <c r="D1813" s="57" t="s">
        <v>14646</v>
      </c>
      <c r="E1813" s="57" t="s">
        <v>14645</v>
      </c>
      <c r="F1813" s="57" t="s">
        <v>14644</v>
      </c>
      <c r="G1813" s="57" t="s">
        <v>1678</v>
      </c>
      <c r="H1813" s="57" t="s">
        <v>13200</v>
      </c>
    </row>
    <row r="1814" spans="1:8" ht="18.75" customHeight="1" thickBot="1">
      <c r="A1814" s="57" t="s">
        <v>1212</v>
      </c>
      <c r="B1814" s="57" t="s">
        <v>10</v>
      </c>
      <c r="C1814" s="57" t="s">
        <v>14643</v>
      </c>
      <c r="D1814" s="57" t="s">
        <v>14078</v>
      </c>
      <c r="E1814" s="57" t="s">
        <v>14642</v>
      </c>
      <c r="F1814" s="57" t="s">
        <v>13167</v>
      </c>
      <c r="G1814" s="57" t="s">
        <v>626</v>
      </c>
      <c r="H1814" s="57" t="s">
        <v>13166</v>
      </c>
    </row>
    <row r="1815" spans="1:8" ht="18.75" customHeight="1" thickBot="1">
      <c r="A1815" s="57" t="s">
        <v>14641</v>
      </c>
      <c r="B1815" s="57" t="s">
        <v>10</v>
      </c>
      <c r="C1815" s="57" t="s">
        <v>14640</v>
      </c>
      <c r="D1815" s="57" t="s">
        <v>14639</v>
      </c>
      <c r="E1815" s="57" t="s">
        <v>14638</v>
      </c>
      <c r="F1815" s="57" t="s">
        <v>13167</v>
      </c>
      <c r="G1815" s="57" t="s">
        <v>853</v>
      </c>
      <c r="H1815" s="57" t="s">
        <v>13166</v>
      </c>
    </row>
    <row r="1816" spans="1:8" ht="18.75" customHeight="1" thickBot="1">
      <c r="A1816" s="57" t="s">
        <v>14637</v>
      </c>
      <c r="B1816" s="57" t="s">
        <v>10</v>
      </c>
      <c r="C1816" s="57" t="s">
        <v>14636</v>
      </c>
      <c r="D1816" s="57" t="s">
        <v>14635</v>
      </c>
      <c r="E1816" s="57" t="s">
        <v>14634</v>
      </c>
      <c r="F1816" s="57" t="s">
        <v>13201</v>
      </c>
      <c r="G1816" s="57" t="s">
        <v>370</v>
      </c>
      <c r="H1816" s="57" t="s">
        <v>13200</v>
      </c>
    </row>
    <row r="1817" spans="1:8" ht="18.75" customHeight="1" thickBot="1">
      <c r="A1817" s="57" t="s">
        <v>14633</v>
      </c>
      <c r="B1817" s="57" t="s">
        <v>10</v>
      </c>
      <c r="C1817" s="57" t="s">
        <v>14632</v>
      </c>
      <c r="D1817" s="57" t="s">
        <v>13375</v>
      </c>
      <c r="E1817" s="57" t="s">
        <v>14631</v>
      </c>
      <c r="F1817" s="57" t="s">
        <v>13181</v>
      </c>
      <c r="G1817" s="57" t="s">
        <v>32</v>
      </c>
      <c r="H1817" s="57" t="s">
        <v>13180</v>
      </c>
    </row>
    <row r="1818" spans="1:8" ht="18.75" customHeight="1" thickBot="1">
      <c r="A1818" s="57" t="s">
        <v>14630</v>
      </c>
      <c r="B1818" s="57" t="s">
        <v>10</v>
      </c>
      <c r="C1818" s="57" t="s">
        <v>14629</v>
      </c>
      <c r="D1818" s="57" t="s">
        <v>14628</v>
      </c>
      <c r="E1818" s="57" t="s">
        <v>14627</v>
      </c>
      <c r="F1818" s="57" t="s">
        <v>13201</v>
      </c>
      <c r="G1818" s="57" t="s">
        <v>1608</v>
      </c>
      <c r="H1818" s="57" t="s">
        <v>13200</v>
      </c>
    </row>
    <row r="1819" spans="1:8" ht="18.75" customHeight="1" thickBot="1">
      <c r="A1819" s="57" t="s">
        <v>14626</v>
      </c>
      <c r="B1819" s="57" t="s">
        <v>10</v>
      </c>
      <c r="C1819" s="57" t="s">
        <v>14625</v>
      </c>
      <c r="D1819" s="57" t="s">
        <v>14624</v>
      </c>
      <c r="E1819" s="57" t="s">
        <v>14623</v>
      </c>
      <c r="F1819" s="57" t="s">
        <v>13181</v>
      </c>
      <c r="G1819" s="57" t="s">
        <v>382</v>
      </c>
      <c r="H1819" s="57" t="s">
        <v>13180</v>
      </c>
    </row>
    <row r="1820" spans="1:8" ht="18.75" customHeight="1" thickBot="1">
      <c r="A1820" s="57" t="s">
        <v>14622</v>
      </c>
      <c r="B1820" s="57" t="s">
        <v>10</v>
      </c>
      <c r="C1820" s="57" t="s">
        <v>14621</v>
      </c>
      <c r="D1820" s="57" t="s">
        <v>14620</v>
      </c>
      <c r="E1820" s="57" t="s">
        <v>14619</v>
      </c>
      <c r="F1820" s="57" t="s">
        <v>14338</v>
      </c>
      <c r="G1820" s="57" t="s">
        <v>13495</v>
      </c>
      <c r="H1820" s="57" t="s">
        <v>13581</v>
      </c>
    </row>
    <row r="1821" spans="1:8" ht="18.75" customHeight="1" thickBot="1">
      <c r="A1821" s="57" t="s">
        <v>4405</v>
      </c>
      <c r="B1821" s="57" t="s">
        <v>10</v>
      </c>
      <c r="C1821" s="57" t="s">
        <v>14618</v>
      </c>
      <c r="D1821" s="57" t="s">
        <v>13349</v>
      </c>
      <c r="E1821" s="57" t="s">
        <v>14617</v>
      </c>
      <c r="F1821" s="57" t="s">
        <v>13167</v>
      </c>
      <c r="G1821" s="57" t="s">
        <v>1608</v>
      </c>
      <c r="H1821" s="57" t="s">
        <v>13166</v>
      </c>
    </row>
    <row r="1822" spans="1:8" ht="18.75" customHeight="1" thickBot="1">
      <c r="A1822" s="57" t="s">
        <v>1705</v>
      </c>
      <c r="B1822" s="57" t="s">
        <v>10</v>
      </c>
      <c r="C1822" s="57" t="s">
        <v>14616</v>
      </c>
      <c r="D1822" s="57" t="s">
        <v>14615</v>
      </c>
      <c r="E1822" s="57" t="s">
        <v>14614</v>
      </c>
      <c r="F1822" s="57" t="s">
        <v>13167</v>
      </c>
      <c r="G1822" s="57" t="s">
        <v>196</v>
      </c>
      <c r="H1822" s="57" t="s">
        <v>13166</v>
      </c>
    </row>
    <row r="1823" spans="1:8" ht="18.75" customHeight="1" thickBot="1">
      <c r="A1823" s="57" t="s">
        <v>14613</v>
      </c>
      <c r="B1823" s="57" t="s">
        <v>10</v>
      </c>
      <c r="C1823" s="57" t="s">
        <v>14612</v>
      </c>
      <c r="D1823" s="57" t="s">
        <v>13191</v>
      </c>
      <c r="E1823" s="57" t="s">
        <v>14611</v>
      </c>
      <c r="F1823" s="57" t="s">
        <v>14338</v>
      </c>
      <c r="G1823" s="57" t="s">
        <v>13495</v>
      </c>
      <c r="H1823" s="57" t="s">
        <v>13581</v>
      </c>
    </row>
    <row r="1824" spans="1:8" ht="18.75" customHeight="1" thickBot="1">
      <c r="A1824" s="57" t="s">
        <v>1110</v>
      </c>
      <c r="B1824" s="57" t="s">
        <v>10</v>
      </c>
      <c r="C1824" s="57" t="s">
        <v>14610</v>
      </c>
      <c r="D1824" s="57" t="s">
        <v>13616</v>
      </c>
      <c r="E1824" s="57" t="s">
        <v>14609</v>
      </c>
      <c r="F1824" s="57" t="s">
        <v>13167</v>
      </c>
      <c r="G1824" s="57" t="s">
        <v>1108</v>
      </c>
      <c r="H1824" s="57" t="s">
        <v>13166</v>
      </c>
    </row>
    <row r="1825" spans="1:8" ht="18.75" customHeight="1" thickBot="1">
      <c r="A1825" s="57" t="s">
        <v>1734</v>
      </c>
      <c r="B1825" s="57" t="s">
        <v>10</v>
      </c>
      <c r="C1825" s="57" t="s">
        <v>14608</v>
      </c>
      <c r="D1825" s="57" t="s">
        <v>14607</v>
      </c>
      <c r="E1825" s="57" t="s">
        <v>14606</v>
      </c>
      <c r="F1825" s="57" t="s">
        <v>6185</v>
      </c>
      <c r="G1825" s="57" t="s">
        <v>1428</v>
      </c>
      <c r="H1825" s="57" t="s">
        <v>13186</v>
      </c>
    </row>
    <row r="1826" spans="1:8" ht="18.75" customHeight="1" thickBot="1">
      <c r="A1826" s="57" t="s">
        <v>4212</v>
      </c>
      <c r="B1826" s="57" t="s">
        <v>10</v>
      </c>
      <c r="C1826" s="57" t="s">
        <v>14605</v>
      </c>
      <c r="D1826" s="57" t="s">
        <v>14113</v>
      </c>
      <c r="E1826" s="57" t="s">
        <v>14604</v>
      </c>
      <c r="F1826" s="57" t="s">
        <v>13743</v>
      </c>
      <c r="G1826" s="57" t="s">
        <v>1678</v>
      </c>
      <c r="H1826" s="57" t="s">
        <v>13742</v>
      </c>
    </row>
    <row r="1827" spans="1:8" ht="18.75" customHeight="1" thickBot="1">
      <c r="A1827" s="57" t="s">
        <v>14603</v>
      </c>
      <c r="B1827" s="57" t="s">
        <v>10</v>
      </c>
      <c r="C1827" s="57" t="s">
        <v>13317</v>
      </c>
      <c r="D1827" s="57" t="s">
        <v>14602</v>
      </c>
      <c r="E1827" s="57" t="s">
        <v>14601</v>
      </c>
      <c r="F1827" s="57" t="s">
        <v>13939</v>
      </c>
      <c r="G1827" s="57" t="s">
        <v>13215</v>
      </c>
      <c r="H1827" s="57" t="s">
        <v>13160</v>
      </c>
    </row>
    <row r="1828" spans="1:8" ht="18.75" customHeight="1" thickBot="1">
      <c r="A1828" s="57" t="s">
        <v>14600</v>
      </c>
      <c r="B1828" s="57" t="s">
        <v>10</v>
      </c>
      <c r="C1828" s="57" t="s">
        <v>14599</v>
      </c>
      <c r="D1828" s="57" t="s">
        <v>14598</v>
      </c>
      <c r="E1828" s="57" t="s">
        <v>14597</v>
      </c>
      <c r="F1828" s="57" t="s">
        <v>6185</v>
      </c>
      <c r="G1828" s="57" t="s">
        <v>1376</v>
      </c>
      <c r="H1828" s="57" t="s">
        <v>13186</v>
      </c>
    </row>
    <row r="1829" spans="1:8" ht="18.75" customHeight="1" thickBot="1">
      <c r="A1829" s="57" t="s">
        <v>14596</v>
      </c>
      <c r="B1829" s="57" t="s">
        <v>10</v>
      </c>
      <c r="C1829" s="57" t="s">
        <v>14595</v>
      </c>
      <c r="D1829" s="57" t="s">
        <v>14594</v>
      </c>
      <c r="E1829" s="57" t="s">
        <v>14593</v>
      </c>
      <c r="F1829" s="57" t="s">
        <v>13268</v>
      </c>
      <c r="G1829" s="57" t="s">
        <v>660</v>
      </c>
      <c r="H1829" s="57" t="s">
        <v>13180</v>
      </c>
    </row>
    <row r="1830" spans="1:8" ht="18.75" customHeight="1" thickBot="1">
      <c r="A1830" s="57" t="s">
        <v>2946</v>
      </c>
      <c r="B1830" s="57" t="s">
        <v>10</v>
      </c>
      <c r="C1830" s="57" t="s">
        <v>13823</v>
      </c>
      <c r="D1830" s="57" t="s">
        <v>13169</v>
      </c>
      <c r="E1830" s="57" t="s">
        <v>14592</v>
      </c>
      <c r="F1830" s="57" t="s">
        <v>13167</v>
      </c>
      <c r="G1830" s="57" t="s">
        <v>94</v>
      </c>
      <c r="H1830" s="57" t="s">
        <v>13166</v>
      </c>
    </row>
    <row r="1831" spans="1:8" ht="18.75" customHeight="1" thickBot="1">
      <c r="A1831" s="57" t="s">
        <v>14591</v>
      </c>
      <c r="B1831" s="57" t="s">
        <v>10</v>
      </c>
      <c r="C1831" s="57" t="s">
        <v>14590</v>
      </c>
      <c r="D1831" s="57" t="s">
        <v>14589</v>
      </c>
      <c r="E1831" s="57" t="s">
        <v>14588</v>
      </c>
      <c r="F1831" s="57" t="s">
        <v>13201</v>
      </c>
      <c r="G1831" s="57" t="s">
        <v>370</v>
      </c>
      <c r="H1831" s="57" t="s">
        <v>13200</v>
      </c>
    </row>
    <row r="1832" spans="1:8" ht="18.75" customHeight="1" thickBot="1">
      <c r="A1832" s="57" t="s">
        <v>14587</v>
      </c>
      <c r="B1832" s="57" t="s">
        <v>10</v>
      </c>
      <c r="C1832" s="57" t="s">
        <v>14586</v>
      </c>
      <c r="D1832" s="57" t="s">
        <v>14585</v>
      </c>
      <c r="E1832" s="57" t="s">
        <v>14584</v>
      </c>
      <c r="F1832" s="57" t="s">
        <v>13369</v>
      </c>
      <c r="G1832" s="57" t="s">
        <v>13454</v>
      </c>
      <c r="H1832" s="57" t="s">
        <v>13186</v>
      </c>
    </row>
    <row r="1833" spans="1:8" ht="18.75" customHeight="1" thickBot="1">
      <c r="A1833" s="57" t="s">
        <v>1610</v>
      </c>
      <c r="B1833" s="57" t="s">
        <v>10</v>
      </c>
      <c r="C1833" s="57" t="s">
        <v>14234</v>
      </c>
      <c r="D1833" s="57" t="s">
        <v>14583</v>
      </c>
      <c r="E1833" s="57" t="s">
        <v>14582</v>
      </c>
      <c r="F1833" s="57" t="s">
        <v>13221</v>
      </c>
      <c r="G1833" s="57" t="s">
        <v>1608</v>
      </c>
      <c r="H1833" s="57" t="s">
        <v>13166</v>
      </c>
    </row>
    <row r="1834" spans="1:8" ht="18.75" customHeight="1" thickBot="1">
      <c r="A1834" s="57" t="s">
        <v>1642</v>
      </c>
      <c r="B1834" s="57" t="s">
        <v>10</v>
      </c>
      <c r="C1834" s="57" t="s">
        <v>14581</v>
      </c>
      <c r="D1834" s="57" t="s">
        <v>14580</v>
      </c>
      <c r="E1834" s="57" t="s">
        <v>14579</v>
      </c>
      <c r="F1834" s="57" t="s">
        <v>6185</v>
      </c>
      <c r="G1834" s="57" t="s">
        <v>829</v>
      </c>
      <c r="H1834" s="57" t="s">
        <v>13186</v>
      </c>
    </row>
    <row r="1835" spans="1:8" ht="18.75" customHeight="1" thickBot="1">
      <c r="A1835" s="57" t="s">
        <v>14578</v>
      </c>
      <c r="B1835" s="57" t="s">
        <v>10</v>
      </c>
      <c r="C1835" s="57" t="s">
        <v>14577</v>
      </c>
      <c r="D1835" s="57" t="s">
        <v>13830</v>
      </c>
      <c r="E1835" s="57" t="s">
        <v>14576</v>
      </c>
      <c r="F1835" s="57" t="s">
        <v>13181</v>
      </c>
      <c r="G1835" s="57" t="s">
        <v>382</v>
      </c>
      <c r="H1835" s="57" t="s">
        <v>13180</v>
      </c>
    </row>
    <row r="1836" spans="1:8" ht="18.75" customHeight="1" thickBot="1">
      <c r="A1836" s="57" t="s">
        <v>121</v>
      </c>
      <c r="B1836" s="57" t="s">
        <v>10</v>
      </c>
      <c r="C1836" s="57" t="s">
        <v>14575</v>
      </c>
      <c r="D1836" s="57" t="s">
        <v>13289</v>
      </c>
      <c r="E1836" s="57" t="s">
        <v>14574</v>
      </c>
      <c r="F1836" s="57" t="s">
        <v>13167</v>
      </c>
      <c r="G1836" s="57" t="s">
        <v>88</v>
      </c>
      <c r="H1836" s="57" t="s">
        <v>13166</v>
      </c>
    </row>
    <row r="1837" spans="1:8" ht="18.75" customHeight="1" thickBot="1">
      <c r="A1837" s="57" t="s">
        <v>14573</v>
      </c>
      <c r="B1837" s="57" t="s">
        <v>10</v>
      </c>
      <c r="C1837" s="57" t="s">
        <v>14572</v>
      </c>
      <c r="D1837" s="57" t="s">
        <v>13519</v>
      </c>
      <c r="E1837" s="57" t="s">
        <v>14571</v>
      </c>
      <c r="F1837" s="57" t="s">
        <v>13463</v>
      </c>
      <c r="G1837" s="57" t="s">
        <v>13215</v>
      </c>
      <c r="H1837" s="57" t="s">
        <v>13462</v>
      </c>
    </row>
    <row r="1838" spans="1:8" ht="18.75" customHeight="1" thickBot="1">
      <c r="A1838" s="57" t="s">
        <v>14570</v>
      </c>
      <c r="B1838" s="57" t="s">
        <v>10</v>
      </c>
      <c r="C1838" s="57" t="s">
        <v>14569</v>
      </c>
      <c r="D1838" s="57" t="s">
        <v>14568</v>
      </c>
      <c r="E1838" s="57" t="s">
        <v>14567</v>
      </c>
      <c r="F1838" s="57" t="s">
        <v>13582</v>
      </c>
      <c r="G1838" s="57" t="s">
        <v>13495</v>
      </c>
      <c r="H1838" s="57" t="s">
        <v>13581</v>
      </c>
    </row>
    <row r="1839" spans="1:8" ht="18.75" customHeight="1" thickBot="1">
      <c r="A1839" s="57" t="s">
        <v>739</v>
      </c>
      <c r="B1839" s="57" t="s">
        <v>10</v>
      </c>
      <c r="C1839" s="57" t="s">
        <v>13836</v>
      </c>
      <c r="D1839" s="57" t="s">
        <v>13627</v>
      </c>
      <c r="E1839" s="57" t="s">
        <v>14566</v>
      </c>
      <c r="F1839" s="57" t="s">
        <v>13167</v>
      </c>
      <c r="G1839" s="57" t="s">
        <v>737</v>
      </c>
      <c r="H1839" s="57" t="s">
        <v>13166</v>
      </c>
    </row>
    <row r="1840" spans="1:8" ht="18.75" customHeight="1" thickBot="1">
      <c r="A1840" s="57" t="s">
        <v>14565</v>
      </c>
      <c r="B1840" s="57" t="s">
        <v>10</v>
      </c>
      <c r="C1840" s="57" t="s">
        <v>14564</v>
      </c>
      <c r="D1840" s="57" t="s">
        <v>14563</v>
      </c>
      <c r="E1840" s="57" t="s">
        <v>14562</v>
      </c>
      <c r="F1840" s="57" t="s">
        <v>13221</v>
      </c>
      <c r="G1840" s="57" t="s">
        <v>915</v>
      </c>
      <c r="H1840" s="57" t="s">
        <v>13166</v>
      </c>
    </row>
    <row r="1841" spans="1:8" ht="18.75" customHeight="1" thickBot="1">
      <c r="A1841" s="57" t="s">
        <v>1142</v>
      </c>
      <c r="B1841" s="57" t="s">
        <v>10</v>
      </c>
      <c r="C1841" s="57" t="s">
        <v>14561</v>
      </c>
      <c r="D1841" s="57" t="s">
        <v>14560</v>
      </c>
      <c r="E1841" s="57" t="s">
        <v>14559</v>
      </c>
      <c r="F1841" s="57" t="s">
        <v>13167</v>
      </c>
      <c r="G1841" s="57" t="s">
        <v>382</v>
      </c>
      <c r="H1841" s="57" t="s">
        <v>13166</v>
      </c>
    </row>
    <row r="1842" spans="1:8" ht="18.75" customHeight="1" thickBot="1">
      <c r="A1842" s="57" t="s">
        <v>4959</v>
      </c>
      <c r="B1842" s="57" t="s">
        <v>10</v>
      </c>
      <c r="C1842" s="57" t="s">
        <v>14558</v>
      </c>
      <c r="D1842" s="57" t="s">
        <v>13715</v>
      </c>
      <c r="E1842" s="57" t="s">
        <v>14557</v>
      </c>
      <c r="F1842" s="57" t="s">
        <v>6185</v>
      </c>
      <c r="G1842" s="57" t="s">
        <v>853</v>
      </c>
      <c r="H1842" s="57" t="s">
        <v>13186</v>
      </c>
    </row>
    <row r="1843" spans="1:8" ht="18.75" customHeight="1" thickBot="1">
      <c r="A1843" s="57" t="s">
        <v>14556</v>
      </c>
      <c r="B1843" s="57" t="s">
        <v>10</v>
      </c>
      <c r="C1843" s="57" t="s">
        <v>13395</v>
      </c>
      <c r="D1843" s="57" t="s">
        <v>14548</v>
      </c>
      <c r="E1843" s="57" t="s">
        <v>14555</v>
      </c>
      <c r="F1843" s="57" t="s">
        <v>13292</v>
      </c>
      <c r="G1843" s="57" t="s">
        <v>1063</v>
      </c>
      <c r="H1843" s="57" t="s">
        <v>13291</v>
      </c>
    </row>
    <row r="1844" spans="1:8" ht="18.75" customHeight="1" thickBot="1">
      <c r="A1844" s="57" t="s">
        <v>3059</v>
      </c>
      <c r="B1844" s="57" t="s">
        <v>10</v>
      </c>
      <c r="C1844" s="57" t="s">
        <v>14554</v>
      </c>
      <c r="D1844" s="57" t="s">
        <v>13491</v>
      </c>
      <c r="E1844" s="57" t="s">
        <v>14553</v>
      </c>
      <c r="F1844" s="57" t="s">
        <v>6185</v>
      </c>
      <c r="G1844" s="57" t="s">
        <v>1063</v>
      </c>
      <c r="H1844" s="57" t="s">
        <v>13186</v>
      </c>
    </row>
    <row r="1845" spans="1:8" ht="18.75" customHeight="1" thickBot="1">
      <c r="A1845" s="57" t="s">
        <v>1603</v>
      </c>
      <c r="B1845" s="57" t="s">
        <v>10</v>
      </c>
      <c r="C1845" s="57" t="s">
        <v>14552</v>
      </c>
      <c r="D1845" s="57" t="s">
        <v>13364</v>
      </c>
      <c r="E1845" s="57" t="s">
        <v>14551</v>
      </c>
      <c r="F1845" s="57" t="s">
        <v>6185</v>
      </c>
      <c r="G1845" s="57" t="s">
        <v>853</v>
      </c>
      <c r="H1845" s="57" t="s">
        <v>13186</v>
      </c>
    </row>
    <row r="1846" spans="1:8" ht="18.75" customHeight="1" thickBot="1">
      <c r="A1846" s="57" t="s">
        <v>4163</v>
      </c>
      <c r="B1846" s="57" t="s">
        <v>10</v>
      </c>
      <c r="C1846" s="57" t="s">
        <v>13694</v>
      </c>
      <c r="D1846" s="57" t="s">
        <v>14523</v>
      </c>
      <c r="E1846" s="57" t="s">
        <v>14550</v>
      </c>
      <c r="F1846" s="57" t="s">
        <v>13167</v>
      </c>
      <c r="G1846" s="57" t="s">
        <v>853</v>
      </c>
      <c r="H1846" s="57" t="s">
        <v>13166</v>
      </c>
    </row>
    <row r="1847" spans="1:8" ht="18.75" customHeight="1" thickBot="1">
      <c r="A1847" s="57" t="s">
        <v>1057</v>
      </c>
      <c r="B1847" s="57" t="s">
        <v>10</v>
      </c>
      <c r="C1847" s="57" t="s">
        <v>14549</v>
      </c>
      <c r="D1847" s="57" t="s">
        <v>14548</v>
      </c>
      <c r="E1847" s="57" t="s">
        <v>14547</v>
      </c>
      <c r="F1847" s="57" t="s">
        <v>13167</v>
      </c>
      <c r="G1847" s="57" t="s">
        <v>853</v>
      </c>
      <c r="H1847" s="57" t="s">
        <v>13166</v>
      </c>
    </row>
    <row r="1848" spans="1:8" ht="18.75" customHeight="1" thickBot="1">
      <c r="A1848" s="57" t="s">
        <v>1598</v>
      </c>
      <c r="B1848" s="57" t="s">
        <v>10</v>
      </c>
      <c r="C1848" s="57" t="s">
        <v>13529</v>
      </c>
      <c r="D1848" s="57" t="s">
        <v>14546</v>
      </c>
      <c r="E1848" s="57" t="s">
        <v>14545</v>
      </c>
      <c r="F1848" s="57" t="s">
        <v>13287</v>
      </c>
      <c r="G1848" s="57" t="s">
        <v>1063</v>
      </c>
      <c r="H1848" s="57" t="s">
        <v>13186</v>
      </c>
    </row>
    <row r="1849" spans="1:8" ht="18.75" customHeight="1" thickBot="1">
      <c r="A1849" s="57" t="s">
        <v>14544</v>
      </c>
      <c r="B1849" s="57" t="s">
        <v>10</v>
      </c>
      <c r="C1849" s="57" t="s">
        <v>14543</v>
      </c>
      <c r="D1849" s="57" t="s">
        <v>13502</v>
      </c>
      <c r="E1849" s="57" t="s">
        <v>14542</v>
      </c>
      <c r="F1849" s="57" t="s">
        <v>13292</v>
      </c>
      <c r="G1849" s="57" t="s">
        <v>853</v>
      </c>
      <c r="H1849" s="57" t="s">
        <v>13291</v>
      </c>
    </row>
    <row r="1850" spans="1:8" ht="18.75" customHeight="1" thickBot="1">
      <c r="A1850" s="57" t="s">
        <v>14541</v>
      </c>
      <c r="B1850" s="57" t="s">
        <v>10</v>
      </c>
      <c r="C1850" s="57" t="s">
        <v>13633</v>
      </c>
      <c r="D1850" s="57" t="s">
        <v>14540</v>
      </c>
      <c r="E1850" s="57" t="s">
        <v>14539</v>
      </c>
      <c r="F1850" s="57" t="s">
        <v>13167</v>
      </c>
      <c r="G1850" s="57" t="s">
        <v>853</v>
      </c>
      <c r="H1850" s="57" t="s">
        <v>13166</v>
      </c>
    </row>
    <row r="1851" spans="1:8" ht="18.75" customHeight="1" thickBot="1">
      <c r="A1851" s="57" t="s">
        <v>1065</v>
      </c>
      <c r="B1851" s="57" t="s">
        <v>10</v>
      </c>
      <c r="C1851" s="57" t="s">
        <v>14538</v>
      </c>
      <c r="D1851" s="57" t="s">
        <v>14537</v>
      </c>
      <c r="E1851" s="57" t="s">
        <v>14536</v>
      </c>
      <c r="F1851" s="57" t="s">
        <v>13167</v>
      </c>
      <c r="G1851" s="57" t="s">
        <v>1063</v>
      </c>
      <c r="H1851" s="57" t="s">
        <v>13166</v>
      </c>
    </row>
    <row r="1852" spans="1:8" ht="18.75" customHeight="1" thickBot="1">
      <c r="A1852" s="57" t="s">
        <v>14535</v>
      </c>
      <c r="B1852" s="57" t="s">
        <v>10</v>
      </c>
      <c r="C1852" s="57" t="s">
        <v>14534</v>
      </c>
      <c r="D1852" s="57" t="s">
        <v>14533</v>
      </c>
      <c r="E1852" s="57" t="s">
        <v>14532</v>
      </c>
      <c r="F1852" s="57" t="s">
        <v>13181</v>
      </c>
      <c r="G1852" s="57" t="s">
        <v>853</v>
      </c>
      <c r="H1852" s="57" t="s">
        <v>13180</v>
      </c>
    </row>
    <row r="1853" spans="1:8" ht="18.75" customHeight="1" thickBot="1">
      <c r="A1853" s="57" t="s">
        <v>1071</v>
      </c>
      <c r="B1853" s="57" t="s">
        <v>10</v>
      </c>
      <c r="C1853" s="57" t="s">
        <v>14531</v>
      </c>
      <c r="D1853" s="57" t="s">
        <v>14530</v>
      </c>
      <c r="E1853" s="57" t="s">
        <v>14529</v>
      </c>
      <c r="F1853" s="57" t="s">
        <v>6185</v>
      </c>
      <c r="G1853" s="57" t="s">
        <v>1063</v>
      </c>
      <c r="H1853" s="57" t="s">
        <v>13186</v>
      </c>
    </row>
    <row r="1854" spans="1:8" ht="18.75" customHeight="1" thickBot="1">
      <c r="A1854" s="57" t="s">
        <v>14528</v>
      </c>
      <c r="B1854" s="57" t="s">
        <v>10</v>
      </c>
      <c r="C1854" s="57" t="s">
        <v>14527</v>
      </c>
      <c r="D1854" s="57" t="s">
        <v>14526</v>
      </c>
      <c r="E1854" s="57" t="s">
        <v>14525</v>
      </c>
      <c r="F1854" s="57" t="s">
        <v>13523</v>
      </c>
      <c r="G1854" s="57" t="s">
        <v>13495</v>
      </c>
      <c r="H1854" s="57" t="s">
        <v>13522</v>
      </c>
    </row>
    <row r="1855" spans="1:8" ht="18.75" customHeight="1" thickBot="1">
      <c r="A1855" s="57" t="s">
        <v>14524</v>
      </c>
      <c r="B1855" s="57" t="s">
        <v>10</v>
      </c>
      <c r="C1855" s="57" t="s">
        <v>13317</v>
      </c>
      <c r="D1855" s="57" t="s">
        <v>14523</v>
      </c>
      <c r="E1855" s="57" t="s">
        <v>14522</v>
      </c>
      <c r="F1855" s="57" t="s">
        <v>14521</v>
      </c>
      <c r="G1855" s="57" t="s">
        <v>13215</v>
      </c>
      <c r="H1855" s="57" t="s">
        <v>13327</v>
      </c>
    </row>
    <row r="1856" spans="1:8" ht="18.75" customHeight="1" thickBot="1">
      <c r="A1856" s="57" t="s">
        <v>4911</v>
      </c>
      <c r="B1856" s="57" t="s">
        <v>10</v>
      </c>
      <c r="C1856" s="57" t="s">
        <v>14520</v>
      </c>
      <c r="D1856" s="57" t="s">
        <v>13754</v>
      </c>
      <c r="E1856" s="57" t="s">
        <v>14519</v>
      </c>
      <c r="F1856" s="57" t="s">
        <v>13167</v>
      </c>
      <c r="G1856" s="57" t="s">
        <v>599</v>
      </c>
      <c r="H1856" s="57" t="s">
        <v>13166</v>
      </c>
    </row>
    <row r="1857" spans="1:8" ht="18.75" customHeight="1" thickBot="1">
      <c r="A1857" s="57" t="s">
        <v>14518</v>
      </c>
      <c r="B1857" s="57" t="s">
        <v>10</v>
      </c>
      <c r="C1857" s="57" t="s">
        <v>13736</v>
      </c>
      <c r="D1857" s="57" t="s">
        <v>14517</v>
      </c>
      <c r="E1857" s="57" t="s">
        <v>14516</v>
      </c>
      <c r="F1857" s="57" t="s">
        <v>13523</v>
      </c>
      <c r="G1857" s="57" t="s">
        <v>13495</v>
      </c>
      <c r="H1857" s="57" t="s">
        <v>13522</v>
      </c>
    </row>
    <row r="1858" spans="1:8" ht="18.75" customHeight="1" thickBot="1">
      <c r="A1858" s="57" t="s">
        <v>14515</v>
      </c>
      <c r="B1858" s="57" t="s">
        <v>10</v>
      </c>
      <c r="C1858" s="57" t="s">
        <v>14514</v>
      </c>
      <c r="D1858" s="57" t="s">
        <v>14513</v>
      </c>
      <c r="E1858" s="57" t="s">
        <v>14512</v>
      </c>
      <c r="F1858" s="57" t="s">
        <v>13523</v>
      </c>
      <c r="G1858" s="57" t="s">
        <v>13495</v>
      </c>
      <c r="H1858" s="57" t="s">
        <v>13522</v>
      </c>
    </row>
    <row r="1859" spans="1:8" ht="18.75" customHeight="1" thickBot="1">
      <c r="A1859" s="57" t="s">
        <v>14511</v>
      </c>
      <c r="B1859" s="57" t="s">
        <v>10</v>
      </c>
      <c r="C1859" s="57" t="s">
        <v>14510</v>
      </c>
      <c r="D1859" s="57" t="s">
        <v>13640</v>
      </c>
      <c r="E1859" s="57" t="s">
        <v>14509</v>
      </c>
      <c r="F1859" s="57" t="s">
        <v>13523</v>
      </c>
      <c r="G1859" s="57" t="s">
        <v>13495</v>
      </c>
      <c r="H1859" s="57" t="s">
        <v>13522</v>
      </c>
    </row>
    <row r="1860" spans="1:8" ht="18.75" customHeight="1" thickBot="1">
      <c r="A1860" s="57" t="s">
        <v>1956</v>
      </c>
      <c r="B1860" s="57" t="s">
        <v>10</v>
      </c>
      <c r="C1860" s="57" t="s">
        <v>13395</v>
      </c>
      <c r="D1860" s="57" t="s">
        <v>14508</v>
      </c>
      <c r="E1860" s="57" t="s">
        <v>14507</v>
      </c>
      <c r="F1860" s="57" t="s">
        <v>13167</v>
      </c>
      <c r="G1860" s="57" t="s">
        <v>1954</v>
      </c>
      <c r="H1860" s="57" t="s">
        <v>13166</v>
      </c>
    </row>
    <row r="1861" spans="1:8" ht="18.75" customHeight="1" thickBot="1">
      <c r="A1861" s="57" t="s">
        <v>14506</v>
      </c>
      <c r="B1861" s="57" t="s">
        <v>10</v>
      </c>
      <c r="C1861" s="57" t="s">
        <v>13839</v>
      </c>
      <c r="D1861" s="57" t="s">
        <v>14505</v>
      </c>
      <c r="E1861" s="57" t="s">
        <v>14504</v>
      </c>
      <c r="F1861" s="57" t="s">
        <v>13201</v>
      </c>
      <c r="G1861" s="57" t="s">
        <v>370</v>
      </c>
      <c r="H1861" s="57" t="s">
        <v>13200</v>
      </c>
    </row>
    <row r="1862" spans="1:8" ht="18.75" customHeight="1" thickBot="1">
      <c r="A1862" s="57" t="s">
        <v>14503</v>
      </c>
      <c r="B1862" s="57" t="s">
        <v>10</v>
      </c>
      <c r="C1862" s="57" t="s">
        <v>14502</v>
      </c>
      <c r="D1862" s="57" t="s">
        <v>14501</v>
      </c>
      <c r="E1862" s="57" t="s">
        <v>14500</v>
      </c>
      <c r="F1862" s="57" t="s">
        <v>13523</v>
      </c>
      <c r="G1862" s="57" t="s">
        <v>13495</v>
      </c>
      <c r="H1862" s="57" t="s">
        <v>13522</v>
      </c>
    </row>
    <row r="1863" spans="1:8" ht="18.75" customHeight="1" thickBot="1">
      <c r="A1863" s="57" t="s">
        <v>14499</v>
      </c>
      <c r="B1863" s="57" t="s">
        <v>10</v>
      </c>
      <c r="C1863" s="57" t="s">
        <v>14498</v>
      </c>
      <c r="D1863" s="57" t="s">
        <v>14408</v>
      </c>
      <c r="E1863" s="57" t="s">
        <v>14497</v>
      </c>
      <c r="F1863" s="57" t="s">
        <v>13167</v>
      </c>
      <c r="G1863" s="57" t="s">
        <v>12286</v>
      </c>
      <c r="H1863" s="57" t="s">
        <v>13166</v>
      </c>
    </row>
    <row r="1864" spans="1:8" ht="18.75" customHeight="1" thickBot="1">
      <c r="A1864" s="57" t="s">
        <v>4094</v>
      </c>
      <c r="B1864" s="57" t="s">
        <v>10</v>
      </c>
      <c r="C1864" s="57" t="s">
        <v>14496</v>
      </c>
      <c r="D1864" s="57" t="s">
        <v>14048</v>
      </c>
      <c r="E1864" s="57" t="s">
        <v>6333</v>
      </c>
      <c r="F1864" s="57" t="s">
        <v>14195</v>
      </c>
      <c r="G1864" s="57" t="s">
        <v>801</v>
      </c>
      <c r="H1864" s="57" t="s">
        <v>13186</v>
      </c>
    </row>
    <row r="1865" spans="1:8" ht="18.75" customHeight="1" thickBot="1">
      <c r="A1865" s="57" t="s">
        <v>14495</v>
      </c>
      <c r="B1865" s="57" t="s">
        <v>10</v>
      </c>
      <c r="C1865" s="57" t="s">
        <v>14494</v>
      </c>
      <c r="D1865" s="57" t="s">
        <v>13169</v>
      </c>
      <c r="E1865" s="57" t="s">
        <v>14493</v>
      </c>
      <c r="F1865" s="57" t="s">
        <v>13765</v>
      </c>
      <c r="G1865" s="57" t="s">
        <v>13495</v>
      </c>
      <c r="H1865" s="57" t="s">
        <v>13522</v>
      </c>
    </row>
    <row r="1866" spans="1:8" ht="18.75" customHeight="1" thickBot="1">
      <c r="A1866" s="57" t="s">
        <v>14492</v>
      </c>
      <c r="B1866" s="57" t="s">
        <v>10</v>
      </c>
      <c r="C1866" s="57" t="s">
        <v>14491</v>
      </c>
      <c r="D1866" s="57" t="s">
        <v>14490</v>
      </c>
      <c r="E1866" s="57" t="s">
        <v>14489</v>
      </c>
      <c r="F1866" s="57" t="s">
        <v>13181</v>
      </c>
      <c r="G1866" s="57" t="s">
        <v>2258</v>
      </c>
      <c r="H1866" s="57" t="s">
        <v>13180</v>
      </c>
    </row>
    <row r="1867" spans="1:8" ht="18.75" customHeight="1" thickBot="1">
      <c r="A1867" s="57" t="s">
        <v>803</v>
      </c>
      <c r="B1867" s="57" t="s">
        <v>10</v>
      </c>
      <c r="C1867" s="57" t="s">
        <v>14488</v>
      </c>
      <c r="D1867" s="57" t="s">
        <v>13519</v>
      </c>
      <c r="E1867" s="57" t="s">
        <v>14487</v>
      </c>
      <c r="F1867" s="57" t="s">
        <v>14197</v>
      </c>
      <c r="G1867" s="57" t="s">
        <v>801</v>
      </c>
      <c r="H1867" s="57" t="s">
        <v>13186</v>
      </c>
    </row>
    <row r="1868" spans="1:8" ht="18.75" customHeight="1" thickBot="1">
      <c r="A1868" s="57" t="s">
        <v>14486</v>
      </c>
      <c r="B1868" s="57" t="s">
        <v>10</v>
      </c>
      <c r="C1868" s="57" t="s">
        <v>14485</v>
      </c>
      <c r="D1868" s="57" t="s">
        <v>14484</v>
      </c>
      <c r="E1868" s="57" t="s">
        <v>14483</v>
      </c>
      <c r="F1868" s="57" t="s">
        <v>13181</v>
      </c>
      <c r="G1868" s="57" t="s">
        <v>2269</v>
      </c>
      <c r="H1868" s="57" t="s">
        <v>13180</v>
      </c>
    </row>
    <row r="1869" spans="1:8" ht="18.75" customHeight="1" thickBot="1">
      <c r="A1869" s="57" t="s">
        <v>14482</v>
      </c>
      <c r="B1869" s="57" t="s">
        <v>10</v>
      </c>
      <c r="C1869" s="57" t="s">
        <v>13317</v>
      </c>
      <c r="D1869" s="57" t="s">
        <v>14120</v>
      </c>
      <c r="E1869" s="57" t="s">
        <v>14481</v>
      </c>
      <c r="F1869" s="57" t="s">
        <v>14480</v>
      </c>
      <c r="G1869" s="57" t="s">
        <v>13215</v>
      </c>
      <c r="H1869" s="57" t="s">
        <v>13273</v>
      </c>
    </row>
    <row r="1870" spans="1:8" ht="18.75" customHeight="1" thickBot="1">
      <c r="A1870" s="57" t="s">
        <v>14479</v>
      </c>
      <c r="B1870" s="57" t="s">
        <v>10</v>
      </c>
      <c r="C1870" s="57" t="s">
        <v>13650</v>
      </c>
      <c r="D1870" s="57" t="s">
        <v>14478</v>
      </c>
      <c r="E1870" s="57" t="s">
        <v>5995</v>
      </c>
      <c r="F1870" s="57" t="s">
        <v>13181</v>
      </c>
      <c r="G1870" s="57" t="s">
        <v>1091</v>
      </c>
      <c r="H1870" s="57" t="s">
        <v>13180</v>
      </c>
    </row>
    <row r="1871" spans="1:8" ht="18.75" customHeight="1" thickBot="1">
      <c r="A1871" s="57" t="s">
        <v>3150</v>
      </c>
      <c r="B1871" s="57" t="s">
        <v>10</v>
      </c>
      <c r="C1871" s="57" t="s">
        <v>14477</v>
      </c>
      <c r="D1871" s="57" t="s">
        <v>13616</v>
      </c>
      <c r="E1871" s="57" t="s">
        <v>14476</v>
      </c>
      <c r="F1871" s="57" t="s">
        <v>6185</v>
      </c>
      <c r="G1871" s="57" t="s">
        <v>2642</v>
      </c>
      <c r="H1871" s="57" t="s">
        <v>13186</v>
      </c>
    </row>
    <row r="1872" spans="1:8" ht="18.75" customHeight="1" thickBot="1">
      <c r="A1872" s="57" t="s">
        <v>14475</v>
      </c>
      <c r="B1872" s="57" t="s">
        <v>10</v>
      </c>
      <c r="C1872" s="57" t="s">
        <v>14114</v>
      </c>
      <c r="D1872" s="57" t="s">
        <v>14291</v>
      </c>
      <c r="E1872" s="57" t="s">
        <v>14474</v>
      </c>
      <c r="F1872" s="57" t="s">
        <v>13167</v>
      </c>
      <c r="G1872" s="57" t="s">
        <v>688</v>
      </c>
      <c r="H1872" s="57" t="s">
        <v>13166</v>
      </c>
    </row>
    <row r="1873" spans="1:8" ht="18.75" customHeight="1" thickBot="1">
      <c r="A1873" s="57" t="s">
        <v>14473</v>
      </c>
      <c r="B1873" s="57" t="s">
        <v>10</v>
      </c>
      <c r="C1873" s="57" t="s">
        <v>14472</v>
      </c>
      <c r="D1873" s="57" t="s">
        <v>14471</v>
      </c>
      <c r="E1873" s="57" t="s">
        <v>14470</v>
      </c>
      <c r="F1873" s="57" t="s">
        <v>13514</v>
      </c>
      <c r="G1873" s="57" t="s">
        <v>2642</v>
      </c>
      <c r="H1873" s="57" t="s">
        <v>13513</v>
      </c>
    </row>
    <row r="1874" spans="1:8" ht="18.75" customHeight="1" thickBot="1">
      <c r="A1874" s="57" t="s">
        <v>3680</v>
      </c>
      <c r="B1874" s="57" t="s">
        <v>10</v>
      </c>
      <c r="C1874" s="57" t="s">
        <v>14469</v>
      </c>
      <c r="D1874" s="57" t="s">
        <v>13506</v>
      </c>
      <c r="E1874" s="57" t="s">
        <v>14468</v>
      </c>
      <c r="F1874" s="57" t="s">
        <v>13167</v>
      </c>
      <c r="G1874" s="57" t="s">
        <v>214</v>
      </c>
      <c r="H1874" s="57" t="s">
        <v>13166</v>
      </c>
    </row>
    <row r="1875" spans="1:8" ht="18.75" customHeight="1" thickBot="1">
      <c r="A1875" s="57" t="s">
        <v>1424</v>
      </c>
      <c r="B1875" s="57" t="s">
        <v>10</v>
      </c>
      <c r="C1875" s="57" t="s">
        <v>14467</v>
      </c>
      <c r="D1875" s="57" t="s">
        <v>13506</v>
      </c>
      <c r="E1875" s="57" t="s">
        <v>14466</v>
      </c>
      <c r="F1875" s="57" t="s">
        <v>6185</v>
      </c>
      <c r="G1875" s="57" t="s">
        <v>853</v>
      </c>
      <c r="H1875" s="57" t="s">
        <v>13186</v>
      </c>
    </row>
    <row r="1876" spans="1:8" ht="18.75" customHeight="1" thickBot="1">
      <c r="A1876" s="57" t="s">
        <v>14465</v>
      </c>
      <c r="B1876" s="57" t="s">
        <v>10</v>
      </c>
      <c r="C1876" s="57" t="s">
        <v>14464</v>
      </c>
      <c r="D1876" s="57" t="s">
        <v>13418</v>
      </c>
      <c r="E1876" s="57" t="s">
        <v>14463</v>
      </c>
      <c r="F1876" s="57" t="s">
        <v>13463</v>
      </c>
      <c r="G1876" s="57" t="s">
        <v>13215</v>
      </c>
      <c r="H1876" s="57" t="s">
        <v>13462</v>
      </c>
    </row>
    <row r="1877" spans="1:8" ht="18.75" customHeight="1" thickBot="1">
      <c r="A1877" s="57" t="s">
        <v>14462</v>
      </c>
      <c r="B1877" s="57" t="s">
        <v>10</v>
      </c>
      <c r="C1877" s="57" t="s">
        <v>14461</v>
      </c>
      <c r="D1877" s="57" t="s">
        <v>14460</v>
      </c>
      <c r="E1877" s="57" t="s">
        <v>14459</v>
      </c>
      <c r="F1877" s="57" t="s">
        <v>13201</v>
      </c>
      <c r="G1877" s="57" t="s">
        <v>370</v>
      </c>
      <c r="H1877" s="57" t="s">
        <v>13200</v>
      </c>
    </row>
    <row r="1878" spans="1:8" ht="18.75" customHeight="1" thickBot="1">
      <c r="A1878" s="57" t="s">
        <v>14458</v>
      </c>
      <c r="B1878" s="57" t="s">
        <v>10</v>
      </c>
      <c r="C1878" s="57" t="s">
        <v>14457</v>
      </c>
      <c r="D1878" s="57" t="s">
        <v>13722</v>
      </c>
      <c r="E1878" s="57" t="s">
        <v>14456</v>
      </c>
      <c r="F1878" s="57" t="s">
        <v>13167</v>
      </c>
      <c r="G1878" s="57" t="s">
        <v>534</v>
      </c>
      <c r="H1878" s="57" t="s">
        <v>13166</v>
      </c>
    </row>
    <row r="1879" spans="1:8" ht="18.75" customHeight="1" thickBot="1">
      <c r="A1879" s="57" t="s">
        <v>14455</v>
      </c>
      <c r="B1879" s="57" t="s">
        <v>10</v>
      </c>
      <c r="C1879" s="57" t="s">
        <v>14454</v>
      </c>
      <c r="D1879" s="57" t="s">
        <v>14453</v>
      </c>
      <c r="E1879" s="57" t="s">
        <v>14452</v>
      </c>
      <c r="F1879" s="57" t="s">
        <v>13765</v>
      </c>
      <c r="G1879" s="57" t="s">
        <v>13495</v>
      </c>
      <c r="H1879" s="57" t="s">
        <v>13522</v>
      </c>
    </row>
    <row r="1880" spans="1:8" ht="18.75" customHeight="1" thickBot="1">
      <c r="A1880" s="57" t="s">
        <v>14451</v>
      </c>
      <c r="B1880" s="57" t="s">
        <v>10</v>
      </c>
      <c r="C1880" s="57" t="s">
        <v>14450</v>
      </c>
      <c r="D1880" s="57" t="s">
        <v>14449</v>
      </c>
      <c r="E1880" s="57" t="s">
        <v>14448</v>
      </c>
      <c r="F1880" s="57" t="s">
        <v>13181</v>
      </c>
      <c r="G1880" s="57" t="s">
        <v>915</v>
      </c>
      <c r="H1880" s="57" t="s">
        <v>13180</v>
      </c>
    </row>
    <row r="1881" spans="1:8" ht="18.75" customHeight="1" thickBot="1">
      <c r="A1881" s="57" t="s">
        <v>14447</v>
      </c>
      <c r="B1881" s="57" t="s">
        <v>10</v>
      </c>
      <c r="C1881" s="57" t="s">
        <v>13317</v>
      </c>
      <c r="D1881" s="57" t="s">
        <v>14120</v>
      </c>
      <c r="E1881" s="57" t="s">
        <v>14446</v>
      </c>
      <c r="F1881" s="57" t="s">
        <v>13523</v>
      </c>
      <c r="G1881" s="57" t="s">
        <v>13495</v>
      </c>
      <c r="H1881" s="57" t="s">
        <v>13522</v>
      </c>
    </row>
    <row r="1882" spans="1:8" ht="18.75" customHeight="1" thickBot="1">
      <c r="A1882" s="57" t="s">
        <v>14445</v>
      </c>
      <c r="B1882" s="57" t="s">
        <v>10</v>
      </c>
      <c r="C1882" s="57" t="s">
        <v>14444</v>
      </c>
      <c r="D1882" s="57" t="s">
        <v>14443</v>
      </c>
      <c r="E1882" s="57" t="s">
        <v>14442</v>
      </c>
      <c r="F1882" s="57" t="s">
        <v>13237</v>
      </c>
      <c r="G1882" s="57" t="s">
        <v>1205</v>
      </c>
      <c r="H1882" s="57" t="s">
        <v>13291</v>
      </c>
    </row>
    <row r="1883" spans="1:8" ht="18.75" customHeight="1" thickBot="1">
      <c r="A1883" s="57" t="s">
        <v>14441</v>
      </c>
      <c r="B1883" s="57" t="s">
        <v>10</v>
      </c>
      <c r="C1883" s="57" t="s">
        <v>13466</v>
      </c>
      <c r="D1883" s="57" t="s">
        <v>14440</v>
      </c>
      <c r="E1883" s="57" t="s">
        <v>14439</v>
      </c>
      <c r="F1883" s="57" t="s">
        <v>13913</v>
      </c>
      <c r="G1883" s="57" t="s">
        <v>13646</v>
      </c>
      <c r="H1883" s="57" t="s">
        <v>13912</v>
      </c>
    </row>
    <row r="1884" spans="1:8" ht="18.75" customHeight="1" thickBot="1">
      <c r="A1884" s="57" t="s">
        <v>4010</v>
      </c>
      <c r="B1884" s="57" t="s">
        <v>10</v>
      </c>
      <c r="C1884" s="57" t="s">
        <v>14438</v>
      </c>
      <c r="D1884" s="57" t="s">
        <v>14437</v>
      </c>
      <c r="E1884" s="57" t="s">
        <v>14436</v>
      </c>
      <c r="F1884" s="57" t="s">
        <v>13167</v>
      </c>
      <c r="G1884" s="57" t="s">
        <v>840</v>
      </c>
      <c r="H1884" s="57" t="s">
        <v>13166</v>
      </c>
    </row>
    <row r="1885" spans="1:8" ht="18.75" customHeight="1" thickBot="1">
      <c r="A1885" s="57" t="s">
        <v>14435</v>
      </c>
      <c r="B1885" s="57" t="s">
        <v>10</v>
      </c>
      <c r="C1885" s="57" t="s">
        <v>14422</v>
      </c>
      <c r="D1885" s="57" t="s">
        <v>13725</v>
      </c>
      <c r="E1885" s="57" t="s">
        <v>14434</v>
      </c>
      <c r="F1885" s="57" t="s">
        <v>13201</v>
      </c>
      <c r="G1885" s="57" t="s">
        <v>370</v>
      </c>
      <c r="H1885" s="57" t="s">
        <v>13200</v>
      </c>
    </row>
    <row r="1886" spans="1:8" ht="18.75" customHeight="1" thickBot="1">
      <c r="A1886" s="57" t="s">
        <v>14433</v>
      </c>
      <c r="B1886" s="57" t="s">
        <v>10</v>
      </c>
      <c r="C1886" s="57" t="s">
        <v>13950</v>
      </c>
      <c r="D1886" s="57" t="s">
        <v>14432</v>
      </c>
      <c r="E1886" s="57" t="s">
        <v>14431</v>
      </c>
      <c r="F1886" s="57" t="s">
        <v>13918</v>
      </c>
      <c r="G1886" s="57" t="s">
        <v>32</v>
      </c>
      <c r="H1886" s="57" t="s">
        <v>13166</v>
      </c>
    </row>
    <row r="1887" spans="1:8" ht="18.75" customHeight="1" thickBot="1">
      <c r="A1887" s="57" t="s">
        <v>14430</v>
      </c>
      <c r="B1887" s="57" t="s">
        <v>10</v>
      </c>
      <c r="C1887" s="57" t="s">
        <v>14429</v>
      </c>
      <c r="D1887" s="57" t="s">
        <v>14070</v>
      </c>
      <c r="E1887" s="57" t="s">
        <v>14428</v>
      </c>
      <c r="F1887" s="57" t="s">
        <v>13201</v>
      </c>
      <c r="G1887" s="57" t="s">
        <v>1678</v>
      </c>
      <c r="H1887" s="57" t="s">
        <v>13200</v>
      </c>
    </row>
    <row r="1888" spans="1:8" ht="18.75" customHeight="1" thickBot="1">
      <c r="A1888" s="57" t="s">
        <v>4400</v>
      </c>
      <c r="B1888" s="57" t="s">
        <v>10</v>
      </c>
      <c r="C1888" s="57" t="s">
        <v>14427</v>
      </c>
      <c r="D1888" s="57" t="s">
        <v>13519</v>
      </c>
      <c r="E1888" s="57" t="s">
        <v>14426</v>
      </c>
      <c r="F1888" s="57" t="s">
        <v>13167</v>
      </c>
      <c r="G1888" s="57" t="s">
        <v>356</v>
      </c>
      <c r="H1888" s="57" t="s">
        <v>13166</v>
      </c>
    </row>
    <row r="1889" spans="1:8" ht="18.75" customHeight="1" thickBot="1">
      <c r="A1889" s="57" t="s">
        <v>836</v>
      </c>
      <c r="B1889" s="57" t="s">
        <v>10</v>
      </c>
      <c r="C1889" s="57" t="s">
        <v>14425</v>
      </c>
      <c r="D1889" s="57" t="s">
        <v>13329</v>
      </c>
      <c r="E1889" s="57" t="s">
        <v>14424</v>
      </c>
      <c r="F1889" s="57" t="s">
        <v>13167</v>
      </c>
      <c r="G1889" s="57" t="s">
        <v>793</v>
      </c>
      <c r="H1889" s="57" t="s">
        <v>13166</v>
      </c>
    </row>
    <row r="1890" spans="1:8" ht="18.75" customHeight="1" thickBot="1">
      <c r="A1890" s="57" t="s">
        <v>14423</v>
      </c>
      <c r="B1890" s="57" t="s">
        <v>10</v>
      </c>
      <c r="C1890" s="57" t="s">
        <v>14422</v>
      </c>
      <c r="D1890" s="57" t="s">
        <v>13649</v>
      </c>
      <c r="E1890" s="57" t="s">
        <v>14421</v>
      </c>
      <c r="F1890" s="57" t="s">
        <v>13181</v>
      </c>
      <c r="G1890" s="57" t="s">
        <v>578</v>
      </c>
      <c r="H1890" s="57" t="s">
        <v>13180</v>
      </c>
    </row>
    <row r="1891" spans="1:8" ht="18.75" customHeight="1" thickBot="1">
      <c r="A1891" s="57" t="s">
        <v>14420</v>
      </c>
      <c r="B1891" s="57" t="s">
        <v>10</v>
      </c>
      <c r="C1891" s="57" t="s">
        <v>14419</v>
      </c>
      <c r="D1891" s="57" t="s">
        <v>13616</v>
      </c>
      <c r="E1891" s="57" t="s">
        <v>14418</v>
      </c>
      <c r="F1891" s="57" t="s">
        <v>13167</v>
      </c>
      <c r="G1891" s="57" t="s">
        <v>161</v>
      </c>
      <c r="H1891" s="57" t="s">
        <v>13166</v>
      </c>
    </row>
    <row r="1892" spans="1:8" ht="18.75" customHeight="1" thickBot="1">
      <c r="A1892" s="57" t="s">
        <v>14417</v>
      </c>
      <c r="B1892" s="57" t="s">
        <v>10</v>
      </c>
      <c r="C1892" s="57" t="s">
        <v>14416</v>
      </c>
      <c r="D1892" s="57" t="s">
        <v>14415</v>
      </c>
      <c r="E1892" s="57" t="s">
        <v>14414</v>
      </c>
      <c r="F1892" s="57" t="s">
        <v>13181</v>
      </c>
      <c r="G1892" s="57" t="s">
        <v>737</v>
      </c>
      <c r="H1892" s="57" t="s">
        <v>13180</v>
      </c>
    </row>
    <row r="1893" spans="1:8" ht="18.75" customHeight="1" thickBot="1">
      <c r="A1893" s="57" t="s">
        <v>14413</v>
      </c>
      <c r="B1893" s="57" t="s">
        <v>10</v>
      </c>
      <c r="C1893" s="57" t="s">
        <v>14412</v>
      </c>
      <c r="D1893" s="57" t="s">
        <v>14411</v>
      </c>
      <c r="E1893" s="57" t="s">
        <v>14410</v>
      </c>
      <c r="F1893" s="57" t="s">
        <v>13221</v>
      </c>
      <c r="G1893" s="57" t="s">
        <v>915</v>
      </c>
      <c r="H1893" s="57" t="s">
        <v>13166</v>
      </c>
    </row>
    <row r="1894" spans="1:8" ht="18.75" customHeight="1" thickBot="1">
      <c r="A1894" s="57" t="s">
        <v>3258</v>
      </c>
      <c r="B1894" s="57" t="s">
        <v>10</v>
      </c>
      <c r="C1894" s="57" t="s">
        <v>14409</v>
      </c>
      <c r="D1894" s="57" t="s">
        <v>14408</v>
      </c>
      <c r="E1894" s="57" t="s">
        <v>14407</v>
      </c>
      <c r="F1894" s="57" t="s">
        <v>13167</v>
      </c>
      <c r="G1894" s="57" t="s">
        <v>214</v>
      </c>
      <c r="H1894" s="57" t="s">
        <v>13166</v>
      </c>
    </row>
    <row r="1895" spans="1:8" ht="18.75" customHeight="1" thickBot="1">
      <c r="A1895" s="57" t="s">
        <v>1272</v>
      </c>
      <c r="B1895" s="57" t="s">
        <v>10</v>
      </c>
      <c r="C1895" s="57" t="s">
        <v>14406</v>
      </c>
      <c r="D1895" s="57" t="s">
        <v>14405</v>
      </c>
      <c r="E1895" s="57" t="s">
        <v>14404</v>
      </c>
      <c r="F1895" s="57" t="s">
        <v>13167</v>
      </c>
      <c r="G1895" s="57" t="s">
        <v>114</v>
      </c>
      <c r="H1895" s="57" t="s">
        <v>13166</v>
      </c>
    </row>
    <row r="1896" spans="1:8" ht="18.75" customHeight="1" thickBot="1">
      <c r="A1896" s="57" t="s">
        <v>14403</v>
      </c>
      <c r="B1896" s="57" t="s">
        <v>10</v>
      </c>
      <c r="C1896" s="57" t="s">
        <v>13703</v>
      </c>
      <c r="D1896" s="57" t="s">
        <v>14402</v>
      </c>
      <c r="E1896" s="57" t="s">
        <v>14401</v>
      </c>
      <c r="F1896" s="57" t="s">
        <v>13167</v>
      </c>
      <c r="G1896" s="57" t="s">
        <v>435</v>
      </c>
      <c r="H1896" s="57" t="s">
        <v>13166</v>
      </c>
    </row>
    <row r="1897" spans="1:8" ht="18.75" customHeight="1" thickBot="1">
      <c r="A1897" s="57" t="s">
        <v>574</v>
      </c>
      <c r="B1897" s="57" t="s">
        <v>10</v>
      </c>
      <c r="C1897" s="57" t="s">
        <v>14400</v>
      </c>
      <c r="D1897" s="57" t="s">
        <v>14399</v>
      </c>
      <c r="E1897" s="57" t="s">
        <v>14398</v>
      </c>
      <c r="F1897" s="57" t="s">
        <v>13167</v>
      </c>
      <c r="G1897" s="57" t="s">
        <v>572</v>
      </c>
      <c r="H1897" s="57" t="s">
        <v>13166</v>
      </c>
    </row>
    <row r="1898" spans="1:8" ht="18.75" customHeight="1" thickBot="1">
      <c r="A1898" s="57" t="s">
        <v>14397</v>
      </c>
      <c r="B1898" s="57" t="s">
        <v>10</v>
      </c>
      <c r="C1898" s="57" t="s">
        <v>14396</v>
      </c>
      <c r="D1898" s="57" t="s">
        <v>14395</v>
      </c>
      <c r="E1898" s="57" t="s">
        <v>14394</v>
      </c>
      <c r="F1898" s="57" t="s">
        <v>13237</v>
      </c>
      <c r="G1898" s="57" t="s">
        <v>1205</v>
      </c>
      <c r="H1898" s="57" t="s">
        <v>13291</v>
      </c>
    </row>
    <row r="1899" spans="1:8" ht="18.75" customHeight="1" thickBot="1">
      <c r="A1899" s="57" t="s">
        <v>127</v>
      </c>
      <c r="B1899" s="57" t="s">
        <v>10</v>
      </c>
      <c r="C1899" s="57" t="s">
        <v>14393</v>
      </c>
      <c r="D1899" s="57" t="s">
        <v>14392</v>
      </c>
      <c r="E1899" s="57" t="s">
        <v>14391</v>
      </c>
      <c r="F1899" s="57" t="s">
        <v>13237</v>
      </c>
      <c r="G1899" s="57" t="s">
        <v>1205</v>
      </c>
      <c r="H1899" s="57" t="s">
        <v>13291</v>
      </c>
    </row>
    <row r="1900" spans="1:8" ht="18.75" customHeight="1" thickBot="1">
      <c r="A1900" s="57" t="s">
        <v>3927</v>
      </c>
      <c r="B1900" s="57" t="s">
        <v>10</v>
      </c>
      <c r="C1900" s="57" t="s">
        <v>14390</v>
      </c>
      <c r="D1900" s="57" t="s">
        <v>14103</v>
      </c>
      <c r="E1900" s="57" t="s">
        <v>14389</v>
      </c>
      <c r="F1900" s="57" t="s">
        <v>6185</v>
      </c>
      <c r="G1900" s="57" t="s">
        <v>138</v>
      </c>
      <c r="H1900" s="57" t="s">
        <v>13186</v>
      </c>
    </row>
    <row r="1901" spans="1:8" ht="18.75" customHeight="1" thickBot="1">
      <c r="A1901" s="57" t="s">
        <v>14388</v>
      </c>
      <c r="B1901" s="57" t="s">
        <v>10</v>
      </c>
      <c r="C1901" s="57" t="s">
        <v>14387</v>
      </c>
      <c r="D1901" s="57" t="s">
        <v>14048</v>
      </c>
      <c r="E1901" s="57" t="s">
        <v>5522</v>
      </c>
      <c r="F1901" s="57" t="s">
        <v>13292</v>
      </c>
      <c r="G1901" s="57" t="s">
        <v>138</v>
      </c>
      <c r="H1901" s="57" t="s">
        <v>13291</v>
      </c>
    </row>
    <row r="1902" spans="1:8" ht="18.75" customHeight="1" thickBot="1">
      <c r="A1902" s="57" t="s">
        <v>14386</v>
      </c>
      <c r="B1902" s="57" t="s">
        <v>10</v>
      </c>
      <c r="C1902" s="57" t="s">
        <v>14385</v>
      </c>
      <c r="D1902" s="57" t="s">
        <v>13627</v>
      </c>
      <c r="E1902" s="57" t="s">
        <v>14384</v>
      </c>
      <c r="F1902" s="57" t="s">
        <v>13167</v>
      </c>
      <c r="G1902" s="57" t="s">
        <v>370</v>
      </c>
      <c r="H1902" s="57" t="s">
        <v>13180</v>
      </c>
    </row>
    <row r="1903" spans="1:8" ht="18.75" customHeight="1" thickBot="1">
      <c r="A1903" s="57" t="s">
        <v>14383</v>
      </c>
      <c r="B1903" s="57" t="s">
        <v>10</v>
      </c>
      <c r="C1903" s="57" t="s">
        <v>14382</v>
      </c>
      <c r="D1903" s="57" t="s">
        <v>14381</v>
      </c>
      <c r="E1903" s="57" t="s">
        <v>14380</v>
      </c>
      <c r="F1903" s="57" t="s">
        <v>13167</v>
      </c>
      <c r="G1903" s="57" t="s">
        <v>1279</v>
      </c>
      <c r="H1903" s="57" t="s">
        <v>13166</v>
      </c>
    </row>
    <row r="1904" spans="1:8" ht="18.75" customHeight="1" thickBot="1">
      <c r="A1904" s="57" t="s">
        <v>14379</v>
      </c>
      <c r="B1904" s="57" t="s">
        <v>10</v>
      </c>
      <c r="C1904" s="57" t="s">
        <v>13560</v>
      </c>
      <c r="D1904" s="57" t="s">
        <v>13649</v>
      </c>
      <c r="E1904" s="57" t="s">
        <v>14378</v>
      </c>
      <c r="F1904" s="57" t="s">
        <v>13413</v>
      </c>
      <c r="G1904" s="57" t="s">
        <v>1817</v>
      </c>
      <c r="H1904" s="57" t="s">
        <v>13291</v>
      </c>
    </row>
    <row r="1905" spans="1:8" ht="18.75" customHeight="1" thickBot="1">
      <c r="A1905" s="57" t="s">
        <v>14377</v>
      </c>
      <c r="B1905" s="57" t="s">
        <v>10</v>
      </c>
      <c r="C1905" s="57" t="s">
        <v>14376</v>
      </c>
      <c r="D1905" s="57" t="s">
        <v>14375</v>
      </c>
      <c r="E1905" s="57" t="s">
        <v>14374</v>
      </c>
      <c r="F1905" s="57" t="s">
        <v>14373</v>
      </c>
      <c r="G1905" s="57" t="s">
        <v>1657</v>
      </c>
      <c r="H1905" s="57" t="s">
        <v>14372</v>
      </c>
    </row>
    <row r="1906" spans="1:8" ht="18.75" customHeight="1" thickBot="1">
      <c r="A1906" s="57" t="s">
        <v>503</v>
      </c>
      <c r="B1906" s="57" t="s">
        <v>10</v>
      </c>
      <c r="C1906" s="57" t="s">
        <v>14371</v>
      </c>
      <c r="D1906" s="57" t="s">
        <v>13444</v>
      </c>
      <c r="E1906" s="57" t="s">
        <v>14370</v>
      </c>
      <c r="F1906" s="57" t="s">
        <v>13167</v>
      </c>
      <c r="G1906" s="57" t="s">
        <v>501</v>
      </c>
      <c r="H1906" s="57" t="s">
        <v>13166</v>
      </c>
    </row>
    <row r="1907" spans="1:8" ht="18.75" customHeight="1" thickBot="1">
      <c r="A1907" s="57" t="s">
        <v>14369</v>
      </c>
      <c r="B1907" s="57" t="s">
        <v>10</v>
      </c>
      <c r="C1907" s="57" t="s">
        <v>14368</v>
      </c>
      <c r="D1907" s="57" t="s">
        <v>14367</v>
      </c>
      <c r="E1907" s="57" t="s">
        <v>14366</v>
      </c>
      <c r="F1907" s="57" t="s">
        <v>13181</v>
      </c>
      <c r="G1907" s="57" t="s">
        <v>2537</v>
      </c>
      <c r="H1907" s="57" t="s">
        <v>13180</v>
      </c>
    </row>
    <row r="1908" spans="1:8" ht="18.75" customHeight="1" thickBot="1">
      <c r="A1908" s="57" t="s">
        <v>14365</v>
      </c>
      <c r="B1908" s="57" t="s">
        <v>10</v>
      </c>
      <c r="C1908" s="57" t="s">
        <v>14364</v>
      </c>
      <c r="D1908" s="57" t="s">
        <v>14363</v>
      </c>
      <c r="E1908" s="57" t="s">
        <v>14362</v>
      </c>
      <c r="F1908" s="57" t="s">
        <v>13181</v>
      </c>
      <c r="G1908" s="57" t="s">
        <v>1512</v>
      </c>
      <c r="H1908" s="57" t="s">
        <v>13180</v>
      </c>
    </row>
    <row r="1909" spans="1:8" ht="18.75" customHeight="1" thickBot="1">
      <c r="A1909" s="57" t="s">
        <v>14361</v>
      </c>
      <c r="B1909" s="57" t="s">
        <v>10</v>
      </c>
      <c r="C1909" s="57" t="s">
        <v>14360</v>
      </c>
      <c r="D1909" s="57" t="s">
        <v>14359</v>
      </c>
      <c r="E1909" s="57" t="s">
        <v>14358</v>
      </c>
      <c r="F1909" s="57" t="s">
        <v>13181</v>
      </c>
      <c r="G1909" s="57" t="s">
        <v>654</v>
      </c>
      <c r="H1909" s="57" t="s">
        <v>13180</v>
      </c>
    </row>
    <row r="1910" spans="1:8" ht="18.75" customHeight="1" thickBot="1">
      <c r="A1910" s="57" t="s">
        <v>1561</v>
      </c>
      <c r="B1910" s="57" t="s">
        <v>10</v>
      </c>
      <c r="C1910" s="57" t="s">
        <v>13736</v>
      </c>
      <c r="D1910" s="57" t="s">
        <v>14357</v>
      </c>
      <c r="E1910" s="57" t="s">
        <v>14356</v>
      </c>
      <c r="F1910" s="57" t="s">
        <v>13167</v>
      </c>
      <c r="G1910" s="57" t="s">
        <v>1402</v>
      </c>
      <c r="H1910" s="57" t="s">
        <v>13166</v>
      </c>
    </row>
    <row r="1911" spans="1:8" ht="18.75" customHeight="1" thickBot="1">
      <c r="A1911" s="57" t="s">
        <v>14355</v>
      </c>
      <c r="B1911" s="57" t="s">
        <v>10</v>
      </c>
      <c r="C1911" s="57" t="s">
        <v>14354</v>
      </c>
      <c r="D1911" s="57" t="s">
        <v>13960</v>
      </c>
      <c r="E1911" s="57" t="s">
        <v>14353</v>
      </c>
      <c r="F1911" s="57" t="s">
        <v>14352</v>
      </c>
      <c r="G1911" s="57" t="s">
        <v>1205</v>
      </c>
      <c r="H1911" s="57" t="s">
        <v>13484</v>
      </c>
    </row>
    <row r="1912" spans="1:8" ht="18.75" customHeight="1" thickBot="1">
      <c r="A1912" s="57" t="s">
        <v>14351</v>
      </c>
      <c r="B1912" s="57" t="s">
        <v>10</v>
      </c>
      <c r="C1912" s="57" t="s">
        <v>13823</v>
      </c>
      <c r="D1912" s="57" t="s">
        <v>14350</v>
      </c>
      <c r="E1912" s="57" t="s">
        <v>14349</v>
      </c>
      <c r="F1912" s="57" t="s">
        <v>13167</v>
      </c>
      <c r="G1912" s="57" t="s">
        <v>1279</v>
      </c>
      <c r="H1912" s="57" t="s">
        <v>13166</v>
      </c>
    </row>
    <row r="1913" spans="1:8" ht="18.75" customHeight="1" thickBot="1">
      <c r="A1913" s="57" t="s">
        <v>1352</v>
      </c>
      <c r="B1913" s="57" t="s">
        <v>10</v>
      </c>
      <c r="C1913" s="57" t="s">
        <v>14348</v>
      </c>
      <c r="D1913" s="57" t="s">
        <v>14347</v>
      </c>
      <c r="E1913" s="57" t="s">
        <v>14346</v>
      </c>
      <c r="F1913" s="57" t="s">
        <v>13167</v>
      </c>
      <c r="G1913" s="57" t="s">
        <v>1279</v>
      </c>
      <c r="H1913" s="57" t="s">
        <v>13166</v>
      </c>
    </row>
    <row r="1914" spans="1:8" ht="18.75" customHeight="1" thickBot="1">
      <c r="A1914" s="57" t="s">
        <v>14345</v>
      </c>
      <c r="B1914" s="57" t="s">
        <v>10</v>
      </c>
      <c r="C1914" s="57" t="s">
        <v>14344</v>
      </c>
      <c r="D1914" s="57" t="s">
        <v>14343</v>
      </c>
      <c r="E1914" s="57" t="s">
        <v>14342</v>
      </c>
      <c r="F1914" s="57" t="s">
        <v>13181</v>
      </c>
      <c r="G1914" s="57" t="s">
        <v>1512</v>
      </c>
      <c r="H1914" s="57" t="s">
        <v>13180</v>
      </c>
    </row>
    <row r="1915" spans="1:8" ht="18.75" customHeight="1" thickBot="1">
      <c r="A1915" s="57" t="s">
        <v>14341</v>
      </c>
      <c r="B1915" s="57" t="s">
        <v>10</v>
      </c>
      <c r="C1915" s="57" t="s">
        <v>13560</v>
      </c>
      <c r="D1915" s="57" t="s">
        <v>14340</v>
      </c>
      <c r="E1915" s="57" t="s">
        <v>14339</v>
      </c>
      <c r="F1915" s="57" t="s">
        <v>14338</v>
      </c>
      <c r="G1915" s="57" t="s">
        <v>13495</v>
      </c>
      <c r="H1915" s="57" t="s">
        <v>13581</v>
      </c>
    </row>
    <row r="1916" spans="1:8" ht="18.75" customHeight="1" thickBot="1">
      <c r="A1916" s="57" t="s">
        <v>14337</v>
      </c>
      <c r="B1916" s="57" t="s">
        <v>10</v>
      </c>
      <c r="C1916" s="57" t="s">
        <v>14336</v>
      </c>
      <c r="D1916" s="57" t="s">
        <v>14335</v>
      </c>
      <c r="E1916" s="57" t="s">
        <v>14334</v>
      </c>
      <c r="F1916" s="57" t="s">
        <v>13201</v>
      </c>
      <c r="G1916" s="57" t="s">
        <v>388</v>
      </c>
      <c r="H1916" s="57" t="s">
        <v>13200</v>
      </c>
    </row>
    <row r="1917" spans="1:8" ht="18.75" customHeight="1" thickBot="1">
      <c r="A1917" s="57" t="s">
        <v>14333</v>
      </c>
      <c r="B1917" s="57" t="s">
        <v>10</v>
      </c>
      <c r="C1917" s="57" t="s">
        <v>14332</v>
      </c>
      <c r="D1917" s="57" t="s">
        <v>14331</v>
      </c>
      <c r="E1917" s="57" t="s">
        <v>14330</v>
      </c>
      <c r="F1917" s="57" t="s">
        <v>13181</v>
      </c>
      <c r="G1917" s="57" t="s">
        <v>196</v>
      </c>
      <c r="H1917" s="57" t="s">
        <v>13180</v>
      </c>
    </row>
    <row r="1918" spans="1:8" ht="18.75" customHeight="1" thickBot="1">
      <c r="A1918" s="57" t="s">
        <v>3517</v>
      </c>
      <c r="B1918" s="57" t="s">
        <v>10</v>
      </c>
      <c r="C1918" s="57" t="s">
        <v>14329</v>
      </c>
      <c r="D1918" s="57" t="s">
        <v>14048</v>
      </c>
      <c r="E1918" s="57" t="s">
        <v>14328</v>
      </c>
      <c r="F1918" s="57" t="s">
        <v>13413</v>
      </c>
      <c r="G1918" s="57" t="s">
        <v>1839</v>
      </c>
      <c r="H1918" s="57" t="s">
        <v>13291</v>
      </c>
    </row>
    <row r="1919" spans="1:8" ht="18.75" customHeight="1" thickBot="1">
      <c r="A1919" s="57" t="s">
        <v>14327</v>
      </c>
      <c r="B1919" s="57" t="s">
        <v>10</v>
      </c>
      <c r="C1919" s="57" t="s">
        <v>13921</v>
      </c>
      <c r="D1919" s="57" t="s">
        <v>14120</v>
      </c>
      <c r="E1919" s="57" t="s">
        <v>14326</v>
      </c>
      <c r="F1919" s="57" t="s">
        <v>13181</v>
      </c>
      <c r="G1919" s="57" t="s">
        <v>55</v>
      </c>
      <c r="H1919" s="57" t="s">
        <v>13180</v>
      </c>
    </row>
    <row r="1920" spans="1:8" ht="18.75" customHeight="1" thickBot="1">
      <c r="A1920" s="57" t="s">
        <v>3253</v>
      </c>
      <c r="B1920" s="57" t="s">
        <v>10</v>
      </c>
      <c r="C1920" s="57" t="s">
        <v>14325</v>
      </c>
      <c r="D1920" s="57" t="s">
        <v>13254</v>
      </c>
      <c r="E1920" s="57" t="s">
        <v>14324</v>
      </c>
      <c r="F1920" s="57" t="s">
        <v>13167</v>
      </c>
      <c r="G1920" s="57" t="s">
        <v>4157</v>
      </c>
      <c r="H1920" s="57" t="s">
        <v>13166</v>
      </c>
    </row>
    <row r="1921" spans="1:8" ht="18.75" customHeight="1" thickBot="1">
      <c r="A1921" s="57" t="s">
        <v>1040</v>
      </c>
      <c r="B1921" s="57" t="s">
        <v>10</v>
      </c>
      <c r="C1921" s="57" t="s">
        <v>14323</v>
      </c>
      <c r="D1921" s="57" t="s">
        <v>14322</v>
      </c>
      <c r="E1921" s="57" t="s">
        <v>14321</v>
      </c>
      <c r="F1921" s="57" t="s">
        <v>6185</v>
      </c>
      <c r="G1921" s="57" t="s">
        <v>897</v>
      </c>
      <c r="H1921" s="57" t="s">
        <v>13186</v>
      </c>
    </row>
    <row r="1922" spans="1:8" ht="18.75" customHeight="1" thickBot="1">
      <c r="A1922" s="57" t="s">
        <v>14320</v>
      </c>
      <c r="B1922" s="57" t="s">
        <v>10</v>
      </c>
      <c r="C1922" s="57" t="s">
        <v>14319</v>
      </c>
      <c r="D1922" s="57" t="s">
        <v>14318</v>
      </c>
      <c r="E1922" s="57" t="s">
        <v>14317</v>
      </c>
      <c r="F1922" s="57" t="s">
        <v>13201</v>
      </c>
      <c r="G1922" s="57" t="s">
        <v>388</v>
      </c>
      <c r="H1922" s="57" t="s">
        <v>13200</v>
      </c>
    </row>
    <row r="1923" spans="1:8" ht="18.75" customHeight="1" thickBot="1">
      <c r="A1923" s="57" t="s">
        <v>14316</v>
      </c>
      <c r="B1923" s="57" t="s">
        <v>10</v>
      </c>
      <c r="C1923" s="57" t="s">
        <v>14315</v>
      </c>
      <c r="D1923" s="57" t="s">
        <v>13532</v>
      </c>
      <c r="E1923" s="57" t="s">
        <v>14314</v>
      </c>
      <c r="F1923" s="57" t="s">
        <v>13181</v>
      </c>
      <c r="G1923" s="57" t="s">
        <v>239</v>
      </c>
      <c r="H1923" s="57" t="s">
        <v>13180</v>
      </c>
    </row>
    <row r="1924" spans="1:8" ht="18.75" customHeight="1" thickBot="1">
      <c r="A1924" s="57" t="s">
        <v>14313</v>
      </c>
      <c r="B1924" s="57" t="s">
        <v>10</v>
      </c>
      <c r="C1924" s="57" t="s">
        <v>13480</v>
      </c>
      <c r="D1924" s="57" t="s">
        <v>14312</v>
      </c>
      <c r="E1924" s="57" t="s">
        <v>14311</v>
      </c>
      <c r="F1924" s="57" t="s">
        <v>13201</v>
      </c>
      <c r="G1924" s="57" t="s">
        <v>1608</v>
      </c>
      <c r="H1924" s="57" t="s">
        <v>13200</v>
      </c>
    </row>
    <row r="1925" spans="1:8" ht="18.75" customHeight="1" thickBot="1">
      <c r="A1925" s="57" t="s">
        <v>14310</v>
      </c>
      <c r="B1925" s="57" t="s">
        <v>10</v>
      </c>
      <c r="C1925" s="57" t="s">
        <v>14309</v>
      </c>
      <c r="D1925" s="57" t="s">
        <v>14308</v>
      </c>
      <c r="E1925" s="57" t="s">
        <v>14307</v>
      </c>
      <c r="F1925" s="57" t="s">
        <v>13201</v>
      </c>
      <c r="G1925" s="57" t="s">
        <v>388</v>
      </c>
      <c r="H1925" s="57" t="s">
        <v>13200</v>
      </c>
    </row>
    <row r="1926" spans="1:8" ht="18.75" customHeight="1" thickBot="1">
      <c r="A1926" s="57" t="s">
        <v>14306</v>
      </c>
      <c r="B1926" s="57" t="s">
        <v>10</v>
      </c>
      <c r="C1926" s="57" t="s">
        <v>14305</v>
      </c>
      <c r="D1926" s="57" t="s">
        <v>14120</v>
      </c>
      <c r="E1926" s="57" t="s">
        <v>14304</v>
      </c>
      <c r="F1926" s="57" t="s">
        <v>13181</v>
      </c>
      <c r="G1926" s="57" t="s">
        <v>793</v>
      </c>
      <c r="H1926" s="57" t="s">
        <v>13180</v>
      </c>
    </row>
    <row r="1927" spans="1:8" ht="18.75" customHeight="1" thickBot="1">
      <c r="A1927" s="57" t="s">
        <v>14303</v>
      </c>
      <c r="B1927" s="57" t="s">
        <v>10</v>
      </c>
      <c r="C1927" s="57" t="s">
        <v>14302</v>
      </c>
      <c r="D1927" s="57" t="s">
        <v>13345</v>
      </c>
      <c r="E1927" s="57" t="s">
        <v>14301</v>
      </c>
      <c r="F1927" s="57" t="s">
        <v>13167</v>
      </c>
      <c r="G1927" s="57" t="s">
        <v>2642</v>
      </c>
      <c r="H1927" s="57" t="s">
        <v>13166</v>
      </c>
    </row>
    <row r="1928" spans="1:8" ht="18.75" customHeight="1" thickBot="1">
      <c r="A1928" s="57" t="s">
        <v>14300</v>
      </c>
      <c r="B1928" s="57" t="s">
        <v>10</v>
      </c>
      <c r="C1928" s="57" t="s">
        <v>13591</v>
      </c>
      <c r="D1928" s="57" t="s">
        <v>14299</v>
      </c>
      <c r="E1928" s="57" t="s">
        <v>14298</v>
      </c>
      <c r="F1928" s="57" t="s">
        <v>13201</v>
      </c>
      <c r="G1928" s="57" t="s">
        <v>1678</v>
      </c>
      <c r="H1928" s="57" t="s">
        <v>13200</v>
      </c>
    </row>
    <row r="1929" spans="1:8" ht="18.75" customHeight="1" thickBot="1">
      <c r="A1929" s="57" t="s">
        <v>2935</v>
      </c>
      <c r="B1929" s="57" t="s">
        <v>10</v>
      </c>
      <c r="C1929" s="57" t="s">
        <v>14297</v>
      </c>
      <c r="D1929" s="57" t="s">
        <v>14296</v>
      </c>
      <c r="E1929" s="57" t="s">
        <v>14295</v>
      </c>
      <c r="F1929" s="57" t="s">
        <v>13167</v>
      </c>
      <c r="G1929" s="57" t="s">
        <v>239</v>
      </c>
      <c r="H1929" s="57" t="s">
        <v>13166</v>
      </c>
    </row>
    <row r="1930" spans="1:8" ht="18.75" customHeight="1" thickBot="1">
      <c r="A1930" s="57" t="s">
        <v>14294</v>
      </c>
      <c r="B1930" s="57" t="s">
        <v>10</v>
      </c>
      <c r="C1930" s="57" t="s">
        <v>13466</v>
      </c>
      <c r="D1930" s="57" t="s">
        <v>14113</v>
      </c>
      <c r="E1930" s="57" t="s">
        <v>14293</v>
      </c>
      <c r="F1930" s="57" t="s">
        <v>13201</v>
      </c>
      <c r="G1930" s="57" t="s">
        <v>370</v>
      </c>
      <c r="H1930" s="57" t="s">
        <v>13200</v>
      </c>
    </row>
    <row r="1931" spans="1:8" ht="18.75" customHeight="1" thickBot="1">
      <c r="A1931" s="57" t="s">
        <v>2307</v>
      </c>
      <c r="B1931" s="57" t="s">
        <v>10</v>
      </c>
      <c r="C1931" s="57" t="s">
        <v>14292</v>
      </c>
      <c r="D1931" s="57" t="s">
        <v>14291</v>
      </c>
      <c r="E1931" s="57" t="s">
        <v>14290</v>
      </c>
      <c r="F1931" s="57" t="s">
        <v>13167</v>
      </c>
      <c r="G1931" s="57" t="s">
        <v>298</v>
      </c>
      <c r="H1931" s="57" t="s">
        <v>13166</v>
      </c>
    </row>
    <row r="1932" spans="1:8" ht="18.75" customHeight="1" thickBot="1">
      <c r="A1932" s="57" t="s">
        <v>14289</v>
      </c>
      <c r="B1932" s="57" t="s">
        <v>10</v>
      </c>
      <c r="C1932" s="57" t="s">
        <v>14288</v>
      </c>
      <c r="D1932" s="57" t="s">
        <v>13758</v>
      </c>
      <c r="E1932" s="57" t="s">
        <v>14287</v>
      </c>
      <c r="F1932" s="57" t="s">
        <v>13664</v>
      </c>
      <c r="G1932" s="57" t="s">
        <v>13495</v>
      </c>
      <c r="H1932" s="57" t="s">
        <v>13522</v>
      </c>
    </row>
    <row r="1933" spans="1:8" ht="18.75" customHeight="1" thickBot="1">
      <c r="A1933" s="57" t="s">
        <v>1924</v>
      </c>
      <c r="B1933" s="57" t="s">
        <v>10</v>
      </c>
      <c r="C1933" s="57" t="s">
        <v>14286</v>
      </c>
      <c r="D1933" s="57" t="s">
        <v>14285</v>
      </c>
      <c r="E1933" s="57" t="s">
        <v>14284</v>
      </c>
      <c r="F1933" s="57" t="s">
        <v>13918</v>
      </c>
      <c r="G1933" s="57" t="s">
        <v>1376</v>
      </c>
      <c r="H1933" s="57" t="s">
        <v>13166</v>
      </c>
    </row>
    <row r="1934" spans="1:8" ht="18.75" customHeight="1" thickBot="1">
      <c r="A1934" s="57" t="s">
        <v>1346</v>
      </c>
      <c r="B1934" s="57" t="s">
        <v>10</v>
      </c>
      <c r="C1934" s="57" t="s">
        <v>14283</v>
      </c>
      <c r="D1934" s="57" t="s">
        <v>13649</v>
      </c>
      <c r="E1934" s="57" t="s">
        <v>14282</v>
      </c>
      <c r="F1934" s="57" t="s">
        <v>13514</v>
      </c>
      <c r="G1934" s="57" t="s">
        <v>286</v>
      </c>
      <c r="H1934" s="57" t="s">
        <v>13513</v>
      </c>
    </row>
    <row r="1935" spans="1:8" ht="18.75" customHeight="1" thickBot="1">
      <c r="A1935" s="57" t="s">
        <v>14281</v>
      </c>
      <c r="B1935" s="57" t="s">
        <v>10</v>
      </c>
      <c r="C1935" s="57" t="s">
        <v>14280</v>
      </c>
      <c r="D1935" s="57" t="s">
        <v>14279</v>
      </c>
      <c r="E1935" s="57" t="s">
        <v>14278</v>
      </c>
      <c r="F1935" s="57" t="s">
        <v>14277</v>
      </c>
      <c r="G1935" s="57" t="s">
        <v>13215</v>
      </c>
      <c r="H1935" s="57" t="s">
        <v>14276</v>
      </c>
    </row>
    <row r="1936" spans="1:8" ht="18.75" customHeight="1" thickBot="1">
      <c r="A1936" s="57" t="s">
        <v>14275</v>
      </c>
      <c r="B1936" s="57" t="s">
        <v>10</v>
      </c>
      <c r="C1936" s="57" t="s">
        <v>14274</v>
      </c>
      <c r="D1936" s="57" t="s">
        <v>14273</v>
      </c>
      <c r="E1936" s="57" t="s">
        <v>14272</v>
      </c>
      <c r="F1936" s="57" t="s">
        <v>13167</v>
      </c>
      <c r="G1936" s="57" t="s">
        <v>660</v>
      </c>
      <c r="H1936" s="57" t="s">
        <v>13166</v>
      </c>
    </row>
    <row r="1937" spans="1:8" ht="18.75" customHeight="1" thickBot="1">
      <c r="A1937" s="57" t="s">
        <v>2919</v>
      </c>
      <c r="B1937" s="57" t="s">
        <v>10</v>
      </c>
      <c r="C1937" s="57" t="s">
        <v>14271</v>
      </c>
      <c r="D1937" s="57" t="s">
        <v>14270</v>
      </c>
      <c r="E1937" s="57" t="s">
        <v>14269</v>
      </c>
      <c r="F1937" s="57" t="s">
        <v>6185</v>
      </c>
      <c r="G1937" s="57" t="s">
        <v>1308</v>
      </c>
      <c r="H1937" s="57" t="s">
        <v>13186</v>
      </c>
    </row>
    <row r="1938" spans="1:8" ht="18.75" customHeight="1" thickBot="1">
      <c r="A1938" s="57" t="s">
        <v>14268</v>
      </c>
      <c r="B1938" s="57" t="s">
        <v>10</v>
      </c>
      <c r="C1938" s="57" t="s">
        <v>14267</v>
      </c>
      <c r="D1938" s="57" t="s">
        <v>14266</v>
      </c>
      <c r="E1938" s="57" t="s">
        <v>14265</v>
      </c>
      <c r="F1938" s="57" t="s">
        <v>13181</v>
      </c>
      <c r="G1938" s="57" t="s">
        <v>737</v>
      </c>
      <c r="H1938" s="57" t="s">
        <v>13180</v>
      </c>
    </row>
    <row r="1939" spans="1:8" ht="18.75" customHeight="1" thickBot="1">
      <c r="A1939" s="57" t="s">
        <v>14264</v>
      </c>
      <c r="B1939" s="57" t="s">
        <v>10</v>
      </c>
      <c r="C1939" s="57" t="s">
        <v>14263</v>
      </c>
      <c r="D1939" s="57" t="s">
        <v>14262</v>
      </c>
      <c r="E1939" s="57" t="s">
        <v>14261</v>
      </c>
      <c r="F1939" s="57" t="s">
        <v>13181</v>
      </c>
      <c r="G1939" s="57" t="s">
        <v>418</v>
      </c>
      <c r="H1939" s="57" t="s">
        <v>13180</v>
      </c>
    </row>
    <row r="1940" spans="1:8" ht="18.75" customHeight="1" thickBot="1">
      <c r="A1940" s="57" t="s">
        <v>4990</v>
      </c>
      <c r="B1940" s="57" t="s">
        <v>10</v>
      </c>
      <c r="C1940" s="57" t="s">
        <v>14260</v>
      </c>
      <c r="D1940" s="57" t="s">
        <v>14259</v>
      </c>
      <c r="E1940" s="57" t="s">
        <v>14258</v>
      </c>
      <c r="F1940" s="57" t="s">
        <v>13167</v>
      </c>
      <c r="G1940" s="57" t="s">
        <v>578</v>
      </c>
      <c r="H1940" s="57" t="s">
        <v>13166</v>
      </c>
    </row>
    <row r="1941" spans="1:8" ht="18.75" customHeight="1" thickBot="1">
      <c r="A1941" s="57" t="s">
        <v>14257</v>
      </c>
      <c r="B1941" s="57" t="s">
        <v>10</v>
      </c>
      <c r="C1941" s="57" t="s">
        <v>14256</v>
      </c>
      <c r="D1941" s="57" t="s">
        <v>14255</v>
      </c>
      <c r="E1941" s="57" t="s">
        <v>5209</v>
      </c>
      <c r="F1941" s="57" t="s">
        <v>13292</v>
      </c>
      <c r="G1941" s="57" t="s">
        <v>144</v>
      </c>
      <c r="H1941" s="57" t="s">
        <v>13291</v>
      </c>
    </row>
    <row r="1942" spans="1:8" ht="18.75" customHeight="1" thickBot="1">
      <c r="A1942" s="57" t="s">
        <v>3333</v>
      </c>
      <c r="B1942" s="57" t="s">
        <v>10</v>
      </c>
      <c r="C1942" s="57" t="s">
        <v>14254</v>
      </c>
      <c r="D1942" s="57" t="s">
        <v>13506</v>
      </c>
      <c r="E1942" s="57" t="s">
        <v>14253</v>
      </c>
      <c r="F1942" s="57" t="s">
        <v>13167</v>
      </c>
      <c r="G1942" s="57" t="s">
        <v>1907</v>
      </c>
      <c r="H1942" s="57" t="s">
        <v>13166</v>
      </c>
    </row>
    <row r="1943" spans="1:8" ht="18.75" customHeight="1" thickBot="1">
      <c r="A1943" s="57" t="s">
        <v>14252</v>
      </c>
      <c r="B1943" s="57" t="s">
        <v>13922</v>
      </c>
      <c r="C1943" s="57" t="s">
        <v>6113</v>
      </c>
      <c r="D1943" s="57" t="s">
        <v>14251</v>
      </c>
      <c r="E1943" s="57" t="s">
        <v>14250</v>
      </c>
      <c r="F1943" s="57" t="s">
        <v>13201</v>
      </c>
      <c r="G1943" s="57" t="s">
        <v>370</v>
      </c>
      <c r="H1943" s="57" t="s">
        <v>13200</v>
      </c>
    </row>
    <row r="1944" spans="1:8" ht="18.75" customHeight="1" thickBot="1">
      <c r="A1944" s="57" t="s">
        <v>14249</v>
      </c>
      <c r="B1944" s="57" t="s">
        <v>10</v>
      </c>
      <c r="C1944" s="57" t="s">
        <v>14248</v>
      </c>
      <c r="D1944" s="57" t="s">
        <v>14247</v>
      </c>
      <c r="E1944" s="57" t="s">
        <v>5282</v>
      </c>
      <c r="F1944" s="57" t="s">
        <v>13292</v>
      </c>
      <c r="G1944" s="57" t="s">
        <v>102</v>
      </c>
      <c r="H1944" s="57" t="s">
        <v>13291</v>
      </c>
    </row>
    <row r="1945" spans="1:8" ht="18.75" customHeight="1" thickBot="1">
      <c r="A1945" s="57" t="s">
        <v>14246</v>
      </c>
      <c r="B1945" s="57" t="s">
        <v>10</v>
      </c>
      <c r="C1945" s="57" t="s">
        <v>14245</v>
      </c>
      <c r="D1945" s="57" t="s">
        <v>14244</v>
      </c>
      <c r="E1945" s="57" t="s">
        <v>14243</v>
      </c>
      <c r="F1945" s="57" t="s">
        <v>13181</v>
      </c>
      <c r="G1945" s="57" t="s">
        <v>572</v>
      </c>
      <c r="H1945" s="57" t="s">
        <v>13180</v>
      </c>
    </row>
    <row r="1946" spans="1:8" ht="18.75" customHeight="1" thickBot="1">
      <c r="A1946" s="57" t="s">
        <v>14242</v>
      </c>
      <c r="B1946" s="57" t="s">
        <v>10</v>
      </c>
      <c r="C1946" s="57" t="s">
        <v>14241</v>
      </c>
      <c r="D1946" s="57" t="s">
        <v>13815</v>
      </c>
      <c r="E1946" s="57" t="s">
        <v>14240</v>
      </c>
      <c r="F1946" s="57" t="s">
        <v>14239</v>
      </c>
      <c r="G1946" s="57" t="s">
        <v>13215</v>
      </c>
      <c r="H1946" s="57" t="s">
        <v>13160</v>
      </c>
    </row>
    <row r="1947" spans="1:8" ht="18.75" customHeight="1" thickBot="1">
      <c r="A1947" s="57" t="s">
        <v>14238</v>
      </c>
      <c r="B1947" s="57" t="s">
        <v>10</v>
      </c>
      <c r="C1947" s="57" t="s">
        <v>13307</v>
      </c>
      <c r="D1947" s="57" t="s">
        <v>14237</v>
      </c>
      <c r="E1947" s="57" t="s">
        <v>14236</v>
      </c>
      <c r="F1947" s="57" t="s">
        <v>13181</v>
      </c>
      <c r="G1947" s="57" t="s">
        <v>14235</v>
      </c>
      <c r="H1947" s="57" t="s">
        <v>13180</v>
      </c>
    </row>
    <row r="1948" spans="1:8" ht="18.75" customHeight="1" thickBot="1">
      <c r="A1948" s="57" t="s">
        <v>2302</v>
      </c>
      <c r="B1948" s="57" t="s">
        <v>10</v>
      </c>
      <c r="C1948" s="57" t="s">
        <v>14234</v>
      </c>
      <c r="D1948" s="57" t="s">
        <v>13960</v>
      </c>
      <c r="E1948" s="57" t="s">
        <v>14233</v>
      </c>
      <c r="F1948" s="57" t="s">
        <v>13514</v>
      </c>
      <c r="G1948" s="57" t="s">
        <v>549</v>
      </c>
      <c r="H1948" s="57" t="s">
        <v>13513</v>
      </c>
    </row>
    <row r="1949" spans="1:8" ht="18.75" customHeight="1" thickBot="1">
      <c r="A1949" s="57" t="s">
        <v>14232</v>
      </c>
      <c r="B1949" s="57" t="s">
        <v>10</v>
      </c>
      <c r="C1949" s="57" t="s">
        <v>14231</v>
      </c>
      <c r="D1949" s="57" t="s">
        <v>14230</v>
      </c>
      <c r="E1949" s="57" t="s">
        <v>14229</v>
      </c>
      <c r="F1949" s="57" t="s">
        <v>13221</v>
      </c>
      <c r="G1949" s="57" t="s">
        <v>24</v>
      </c>
      <c r="H1949" s="57" t="s">
        <v>13166</v>
      </c>
    </row>
    <row r="1950" spans="1:8" ht="18.75" customHeight="1" thickBot="1">
      <c r="A1950" s="57" t="s">
        <v>14228</v>
      </c>
      <c r="B1950" s="57" t="s">
        <v>10</v>
      </c>
      <c r="C1950" s="57" t="s">
        <v>14227</v>
      </c>
      <c r="D1950" s="57" t="s">
        <v>13928</v>
      </c>
      <c r="E1950" s="57" t="s">
        <v>14226</v>
      </c>
      <c r="F1950" s="57" t="s">
        <v>13523</v>
      </c>
      <c r="G1950" s="57" t="s">
        <v>13495</v>
      </c>
      <c r="H1950" s="57" t="s">
        <v>13522</v>
      </c>
    </row>
    <row r="1951" spans="1:8" ht="18.75" customHeight="1" thickBot="1">
      <c r="A1951" s="57" t="s">
        <v>14225</v>
      </c>
      <c r="B1951" s="57" t="s">
        <v>10</v>
      </c>
      <c r="C1951" s="57" t="s">
        <v>14224</v>
      </c>
      <c r="D1951" s="57" t="s">
        <v>13693</v>
      </c>
      <c r="E1951" s="57" t="s">
        <v>14223</v>
      </c>
      <c r="F1951" s="57" t="s">
        <v>13913</v>
      </c>
      <c r="G1951" s="57" t="s">
        <v>13646</v>
      </c>
      <c r="H1951" s="57" t="s">
        <v>13912</v>
      </c>
    </row>
    <row r="1952" spans="1:8" ht="18.75" customHeight="1" thickBot="1">
      <c r="A1952" s="57" t="s">
        <v>14222</v>
      </c>
      <c r="B1952" s="57" t="s">
        <v>10</v>
      </c>
      <c r="C1952" s="57" t="s">
        <v>14221</v>
      </c>
      <c r="D1952" s="57" t="s">
        <v>14120</v>
      </c>
      <c r="E1952" s="57" t="s">
        <v>14220</v>
      </c>
      <c r="F1952" s="57" t="s">
        <v>13181</v>
      </c>
      <c r="G1952" s="57" t="s">
        <v>233</v>
      </c>
      <c r="H1952" s="57" t="s">
        <v>13180</v>
      </c>
    </row>
    <row r="1953" spans="1:8" ht="18.75" customHeight="1" thickBot="1">
      <c r="A1953" s="57" t="s">
        <v>157</v>
      </c>
      <c r="B1953" s="57" t="s">
        <v>10</v>
      </c>
      <c r="C1953" s="57" t="s">
        <v>14219</v>
      </c>
      <c r="D1953" s="57" t="s">
        <v>13502</v>
      </c>
      <c r="E1953" s="57" t="s">
        <v>14218</v>
      </c>
      <c r="F1953" s="57" t="s">
        <v>13167</v>
      </c>
      <c r="G1953" s="57" t="s">
        <v>214</v>
      </c>
      <c r="H1953" s="57" t="s">
        <v>13166</v>
      </c>
    </row>
    <row r="1954" spans="1:8" ht="18.75" customHeight="1" thickBot="1">
      <c r="A1954" s="57" t="s">
        <v>14217</v>
      </c>
      <c r="B1954" s="57" t="s">
        <v>10</v>
      </c>
      <c r="C1954" s="57" t="s">
        <v>14216</v>
      </c>
      <c r="D1954" s="57" t="s">
        <v>14215</v>
      </c>
      <c r="E1954" s="57" t="s">
        <v>14214</v>
      </c>
      <c r="F1954" s="57" t="s">
        <v>13181</v>
      </c>
      <c r="G1954" s="57" t="s">
        <v>275</v>
      </c>
      <c r="H1954" s="57" t="s">
        <v>13180</v>
      </c>
    </row>
    <row r="1955" spans="1:8" ht="18.75" customHeight="1" thickBot="1">
      <c r="A1955" s="57" t="s">
        <v>14213</v>
      </c>
      <c r="B1955" s="57" t="s">
        <v>10</v>
      </c>
      <c r="C1955" s="57" t="s">
        <v>14212</v>
      </c>
      <c r="D1955" s="57" t="s">
        <v>14078</v>
      </c>
      <c r="E1955" s="57" t="s">
        <v>14211</v>
      </c>
      <c r="F1955" s="57" t="s">
        <v>13167</v>
      </c>
      <c r="G1955" s="57" t="s">
        <v>572</v>
      </c>
      <c r="H1955" s="57" t="s">
        <v>13166</v>
      </c>
    </row>
    <row r="1956" spans="1:8" ht="18.75" customHeight="1" thickBot="1">
      <c r="A1956" s="57" t="s">
        <v>14210</v>
      </c>
      <c r="B1956" s="57" t="s">
        <v>10</v>
      </c>
      <c r="C1956" s="57" t="s">
        <v>14209</v>
      </c>
      <c r="D1956" s="57" t="s">
        <v>13616</v>
      </c>
      <c r="E1956" s="57" t="s">
        <v>14208</v>
      </c>
      <c r="F1956" s="57" t="s">
        <v>13167</v>
      </c>
      <c r="G1956" s="57" t="s">
        <v>977</v>
      </c>
      <c r="H1956" s="57" t="s">
        <v>13166</v>
      </c>
    </row>
    <row r="1957" spans="1:8" ht="18.75" customHeight="1" thickBot="1">
      <c r="A1957" s="57" t="s">
        <v>14207</v>
      </c>
      <c r="B1957" s="57" t="s">
        <v>10</v>
      </c>
      <c r="C1957" s="57" t="s">
        <v>13857</v>
      </c>
      <c r="D1957" s="57" t="s">
        <v>14206</v>
      </c>
      <c r="E1957" s="57" t="s">
        <v>14205</v>
      </c>
      <c r="F1957" s="57" t="s">
        <v>13181</v>
      </c>
      <c r="G1957" s="57" t="s">
        <v>2052</v>
      </c>
      <c r="H1957" s="57" t="s">
        <v>13180</v>
      </c>
    </row>
    <row r="1958" spans="1:8" ht="18.75" customHeight="1" thickBot="1">
      <c r="A1958" s="57" t="s">
        <v>14204</v>
      </c>
      <c r="B1958" s="57" t="s">
        <v>10</v>
      </c>
      <c r="C1958" s="57" t="s">
        <v>14203</v>
      </c>
      <c r="D1958" s="57" t="s">
        <v>14202</v>
      </c>
      <c r="E1958" s="57" t="s">
        <v>14201</v>
      </c>
      <c r="F1958" s="57" t="s">
        <v>13167</v>
      </c>
      <c r="G1958" s="57" t="s">
        <v>572</v>
      </c>
      <c r="H1958" s="57" t="s">
        <v>13166</v>
      </c>
    </row>
    <row r="1959" spans="1:8" ht="18.75" customHeight="1" thickBot="1">
      <c r="A1959" s="57" t="s">
        <v>1115</v>
      </c>
      <c r="B1959" s="57" t="s">
        <v>10</v>
      </c>
      <c r="C1959" s="57" t="s">
        <v>14200</v>
      </c>
      <c r="D1959" s="57" t="s">
        <v>13616</v>
      </c>
      <c r="E1959" s="57" t="s">
        <v>14199</v>
      </c>
      <c r="F1959" s="57" t="s">
        <v>13167</v>
      </c>
      <c r="G1959" s="57" t="s">
        <v>483</v>
      </c>
      <c r="H1959" s="57" t="s">
        <v>13166</v>
      </c>
    </row>
    <row r="1960" spans="1:8" ht="18.75" customHeight="1" thickBot="1">
      <c r="A1960" s="57" t="s">
        <v>1335</v>
      </c>
      <c r="B1960" s="57" t="s">
        <v>10</v>
      </c>
      <c r="C1960" s="57" t="s">
        <v>13416</v>
      </c>
      <c r="D1960" s="57" t="s">
        <v>14082</v>
      </c>
      <c r="E1960" s="57" t="s">
        <v>14198</v>
      </c>
      <c r="F1960" s="57" t="s">
        <v>14197</v>
      </c>
      <c r="G1960" s="57" t="s">
        <v>32</v>
      </c>
      <c r="H1960" s="57" t="s">
        <v>13186</v>
      </c>
    </row>
    <row r="1961" spans="1:8" ht="18.75" customHeight="1" thickBot="1">
      <c r="A1961" s="57" t="s">
        <v>4921</v>
      </c>
      <c r="B1961" s="57" t="s">
        <v>10</v>
      </c>
      <c r="C1961" s="57" t="s">
        <v>13763</v>
      </c>
      <c r="D1961" s="57" t="s">
        <v>13196</v>
      </c>
      <c r="E1961" s="57" t="s">
        <v>14196</v>
      </c>
      <c r="F1961" s="57" t="s">
        <v>14195</v>
      </c>
      <c r="G1961" s="57" t="s">
        <v>32</v>
      </c>
      <c r="H1961" s="57" t="s">
        <v>13186</v>
      </c>
    </row>
    <row r="1962" spans="1:8" ht="18.75" customHeight="1" thickBot="1">
      <c r="A1962" s="57" t="s">
        <v>14194</v>
      </c>
      <c r="B1962" s="57" t="s">
        <v>10</v>
      </c>
      <c r="C1962" s="57" t="s">
        <v>14193</v>
      </c>
      <c r="D1962" s="57" t="s">
        <v>14192</v>
      </c>
      <c r="E1962" s="57" t="s">
        <v>14191</v>
      </c>
      <c r="F1962" s="57" t="s">
        <v>13181</v>
      </c>
      <c r="G1962" s="57" t="s">
        <v>760</v>
      </c>
      <c r="H1962" s="57" t="s">
        <v>13180</v>
      </c>
    </row>
    <row r="1963" spans="1:8" ht="18.75" customHeight="1" thickBot="1">
      <c r="A1963" s="57" t="s">
        <v>14190</v>
      </c>
      <c r="B1963" s="57" t="s">
        <v>10</v>
      </c>
      <c r="C1963" s="57" t="s">
        <v>14189</v>
      </c>
      <c r="D1963" s="57" t="s">
        <v>14188</v>
      </c>
      <c r="E1963" s="57" t="s">
        <v>14187</v>
      </c>
      <c r="F1963" s="57" t="s">
        <v>13181</v>
      </c>
      <c r="G1963" s="57" t="s">
        <v>483</v>
      </c>
      <c r="H1963" s="57" t="s">
        <v>13180</v>
      </c>
    </row>
    <row r="1964" spans="1:8" ht="18.75" customHeight="1" thickBot="1">
      <c r="A1964" s="57" t="s">
        <v>14186</v>
      </c>
      <c r="B1964" s="57" t="s">
        <v>10</v>
      </c>
      <c r="C1964" s="57" t="s">
        <v>14185</v>
      </c>
      <c r="D1964" s="57" t="s">
        <v>14184</v>
      </c>
      <c r="E1964" s="57" t="s">
        <v>14183</v>
      </c>
      <c r="F1964" s="57" t="s">
        <v>13201</v>
      </c>
      <c r="G1964" s="57" t="s">
        <v>370</v>
      </c>
      <c r="H1964" s="57" t="s">
        <v>13200</v>
      </c>
    </row>
    <row r="1965" spans="1:8" ht="18.75" customHeight="1" thickBot="1">
      <c r="A1965" s="57" t="s">
        <v>14182</v>
      </c>
      <c r="B1965" s="57" t="s">
        <v>10</v>
      </c>
      <c r="C1965" s="57" t="s">
        <v>14181</v>
      </c>
      <c r="D1965" s="57" t="s">
        <v>14180</v>
      </c>
      <c r="E1965" s="57" t="s">
        <v>14179</v>
      </c>
      <c r="F1965" s="57" t="s">
        <v>13167</v>
      </c>
      <c r="G1965" s="57" t="s">
        <v>1160</v>
      </c>
      <c r="H1965" s="57" t="s">
        <v>13166</v>
      </c>
    </row>
    <row r="1966" spans="1:8" ht="18.75" customHeight="1" thickBot="1">
      <c r="A1966" s="57" t="s">
        <v>14178</v>
      </c>
      <c r="B1966" s="57" t="s">
        <v>10</v>
      </c>
      <c r="C1966" s="57" t="s">
        <v>14177</v>
      </c>
      <c r="D1966" s="57" t="s">
        <v>14176</v>
      </c>
      <c r="E1966" s="57" t="s">
        <v>14175</v>
      </c>
      <c r="F1966" s="57" t="s">
        <v>13167</v>
      </c>
      <c r="G1966" s="57" t="s">
        <v>1044</v>
      </c>
      <c r="H1966" s="57" t="s">
        <v>13166</v>
      </c>
    </row>
    <row r="1967" spans="1:8" ht="18.75" customHeight="1" thickBot="1">
      <c r="A1967" s="57" t="s">
        <v>1218</v>
      </c>
      <c r="B1967" s="57" t="s">
        <v>10</v>
      </c>
      <c r="C1967" s="57" t="s">
        <v>14174</v>
      </c>
      <c r="D1967" s="57" t="s">
        <v>14173</v>
      </c>
      <c r="E1967" s="57" t="s">
        <v>14172</v>
      </c>
      <c r="F1967" s="57" t="s">
        <v>13167</v>
      </c>
      <c r="G1967" s="57" t="s">
        <v>1216</v>
      </c>
      <c r="H1967" s="57" t="s">
        <v>13166</v>
      </c>
    </row>
    <row r="1968" spans="1:8" ht="18.75" customHeight="1" thickBot="1">
      <c r="A1968" s="57" t="s">
        <v>14171</v>
      </c>
      <c r="B1968" s="57" t="s">
        <v>10</v>
      </c>
      <c r="C1968" s="57" t="s">
        <v>14170</v>
      </c>
      <c r="D1968" s="57" t="s">
        <v>14169</v>
      </c>
      <c r="E1968" s="57" t="s">
        <v>14168</v>
      </c>
      <c r="F1968" s="57" t="s">
        <v>13201</v>
      </c>
      <c r="G1968" s="57" t="s">
        <v>370</v>
      </c>
      <c r="H1968" s="57" t="s">
        <v>13200</v>
      </c>
    </row>
    <row r="1969" spans="1:8" ht="18.75" customHeight="1" thickBot="1">
      <c r="A1969" s="57" t="s">
        <v>14167</v>
      </c>
      <c r="B1969" s="57" t="s">
        <v>10</v>
      </c>
      <c r="C1969" s="57" t="s">
        <v>14166</v>
      </c>
      <c r="D1969" s="57" t="s">
        <v>14165</v>
      </c>
      <c r="E1969" s="57" t="s">
        <v>14164</v>
      </c>
      <c r="F1969" s="57" t="s">
        <v>13181</v>
      </c>
      <c r="G1969" s="57" t="s">
        <v>275</v>
      </c>
      <c r="H1969" s="57" t="s">
        <v>13180</v>
      </c>
    </row>
    <row r="1970" spans="1:8" ht="18.75" customHeight="1" thickBot="1">
      <c r="A1970" s="57" t="s">
        <v>14163</v>
      </c>
      <c r="B1970" s="57" t="s">
        <v>10</v>
      </c>
      <c r="C1970" s="57" t="s">
        <v>14162</v>
      </c>
      <c r="D1970" s="57" t="s">
        <v>14161</v>
      </c>
      <c r="E1970" s="57" t="s">
        <v>14160</v>
      </c>
      <c r="F1970" s="57" t="s">
        <v>14159</v>
      </c>
      <c r="G1970" s="57" t="s">
        <v>388</v>
      </c>
      <c r="H1970" s="57" t="s">
        <v>13180</v>
      </c>
    </row>
    <row r="1971" spans="1:8" ht="18.75" customHeight="1" thickBot="1">
      <c r="A1971" s="57" t="s">
        <v>14158</v>
      </c>
      <c r="B1971" s="57" t="s">
        <v>10</v>
      </c>
      <c r="C1971" s="57" t="s">
        <v>14157</v>
      </c>
      <c r="D1971" s="57" t="s">
        <v>14117</v>
      </c>
      <c r="E1971" s="57" t="s">
        <v>14156</v>
      </c>
      <c r="F1971" s="57" t="s">
        <v>14155</v>
      </c>
      <c r="G1971" s="57" t="s">
        <v>13495</v>
      </c>
      <c r="H1971" s="57" t="s">
        <v>13494</v>
      </c>
    </row>
    <row r="1972" spans="1:8" ht="18.75" customHeight="1" thickBot="1">
      <c r="A1972" s="57" t="s">
        <v>5020</v>
      </c>
      <c r="B1972" s="57" t="s">
        <v>10</v>
      </c>
      <c r="C1972" s="57" t="s">
        <v>14154</v>
      </c>
      <c r="D1972" s="57" t="s">
        <v>14117</v>
      </c>
      <c r="E1972" s="57" t="s">
        <v>14153</v>
      </c>
      <c r="F1972" s="57" t="s">
        <v>13167</v>
      </c>
      <c r="G1972" s="57" t="s">
        <v>908</v>
      </c>
      <c r="H1972" s="57" t="s">
        <v>13166</v>
      </c>
    </row>
    <row r="1973" spans="1:8" ht="18.75" customHeight="1" thickBot="1">
      <c r="A1973" s="57" t="s">
        <v>14152</v>
      </c>
      <c r="B1973" s="57" t="s">
        <v>10</v>
      </c>
      <c r="C1973" s="57" t="s">
        <v>14151</v>
      </c>
      <c r="D1973" s="57" t="s">
        <v>14150</v>
      </c>
      <c r="E1973" s="57" t="s">
        <v>14149</v>
      </c>
      <c r="F1973" s="57" t="s">
        <v>13181</v>
      </c>
      <c r="G1973" s="57" t="s">
        <v>32</v>
      </c>
      <c r="H1973" s="57" t="s">
        <v>13180</v>
      </c>
    </row>
    <row r="1974" spans="1:8" ht="18.75" customHeight="1" thickBot="1">
      <c r="A1974" s="57" t="s">
        <v>3936</v>
      </c>
      <c r="B1974" s="57" t="s">
        <v>10</v>
      </c>
      <c r="C1974" s="57" t="s">
        <v>13284</v>
      </c>
      <c r="D1974" s="57" t="s">
        <v>14148</v>
      </c>
      <c r="E1974" s="57" t="s">
        <v>14147</v>
      </c>
      <c r="F1974" s="57" t="s">
        <v>13167</v>
      </c>
      <c r="G1974" s="57" t="s">
        <v>150</v>
      </c>
      <c r="H1974" s="57" t="s">
        <v>13166</v>
      </c>
    </row>
    <row r="1975" spans="1:8" ht="18.75" customHeight="1" thickBot="1">
      <c r="A1975" s="57" t="s">
        <v>14146</v>
      </c>
      <c r="B1975" s="57" t="s">
        <v>10</v>
      </c>
      <c r="C1975" s="57" t="s">
        <v>13906</v>
      </c>
      <c r="D1975" s="57" t="s">
        <v>14145</v>
      </c>
      <c r="E1975" s="57" t="s">
        <v>14144</v>
      </c>
      <c r="F1975" s="57" t="s">
        <v>13167</v>
      </c>
      <c r="G1975" s="57" t="s">
        <v>150</v>
      </c>
      <c r="H1975" s="57" t="s">
        <v>13166</v>
      </c>
    </row>
    <row r="1976" spans="1:8" ht="18.75" customHeight="1" thickBot="1">
      <c r="A1976" s="57" t="s">
        <v>14143</v>
      </c>
      <c r="B1976" s="57" t="s">
        <v>10</v>
      </c>
      <c r="C1976" s="57" t="s">
        <v>14142</v>
      </c>
      <c r="D1976" s="57" t="s">
        <v>14141</v>
      </c>
      <c r="E1976" s="57" t="s">
        <v>14140</v>
      </c>
      <c r="F1976" s="57" t="s">
        <v>13181</v>
      </c>
      <c r="G1976" s="57" t="s">
        <v>737</v>
      </c>
      <c r="H1976" s="57" t="s">
        <v>13180</v>
      </c>
    </row>
    <row r="1977" spans="1:8" ht="18.75" customHeight="1" thickBot="1">
      <c r="A1977" s="57" t="s">
        <v>14139</v>
      </c>
      <c r="B1977" s="57" t="s">
        <v>10</v>
      </c>
      <c r="C1977" s="57" t="s">
        <v>14138</v>
      </c>
      <c r="D1977" s="57" t="s">
        <v>14137</v>
      </c>
      <c r="E1977" s="57" t="s">
        <v>14136</v>
      </c>
      <c r="F1977" s="57" t="s">
        <v>13181</v>
      </c>
      <c r="G1977" s="57" t="s">
        <v>1308</v>
      </c>
      <c r="H1977" s="57" t="s">
        <v>13180</v>
      </c>
    </row>
    <row r="1978" spans="1:8" ht="18.75" customHeight="1" thickBot="1">
      <c r="A1978" s="57" t="s">
        <v>1310</v>
      </c>
      <c r="B1978" s="57" t="s">
        <v>10</v>
      </c>
      <c r="C1978" s="57" t="s">
        <v>14135</v>
      </c>
      <c r="D1978" s="57" t="s">
        <v>14134</v>
      </c>
      <c r="E1978" s="57" t="s">
        <v>14133</v>
      </c>
      <c r="F1978" s="57" t="s">
        <v>13167</v>
      </c>
      <c r="G1978" s="57" t="s">
        <v>1308</v>
      </c>
      <c r="H1978" s="57" t="s">
        <v>13166</v>
      </c>
    </row>
    <row r="1979" spans="1:8" ht="18.75" customHeight="1" thickBot="1">
      <c r="A1979" s="57" t="s">
        <v>14132</v>
      </c>
      <c r="B1979" s="57" t="s">
        <v>10</v>
      </c>
      <c r="C1979" s="57" t="s">
        <v>14131</v>
      </c>
      <c r="D1979" s="57" t="s">
        <v>14130</v>
      </c>
      <c r="E1979" s="57" t="s">
        <v>14129</v>
      </c>
      <c r="F1979" s="57" t="s">
        <v>13201</v>
      </c>
      <c r="G1979" s="57" t="s">
        <v>370</v>
      </c>
      <c r="H1979" s="57" t="s">
        <v>13200</v>
      </c>
    </row>
    <row r="1980" spans="1:8" ht="18.75" customHeight="1" thickBot="1">
      <c r="A1980" s="57" t="s">
        <v>3973</v>
      </c>
      <c r="B1980" s="57" t="s">
        <v>10</v>
      </c>
      <c r="C1980" s="57" t="s">
        <v>14128</v>
      </c>
      <c r="D1980" s="57" t="s">
        <v>14127</v>
      </c>
      <c r="E1980" s="57" t="s">
        <v>14126</v>
      </c>
      <c r="F1980" s="57" t="s">
        <v>13167</v>
      </c>
      <c r="G1980" s="57" t="s">
        <v>760</v>
      </c>
      <c r="H1980" s="57" t="s">
        <v>13166</v>
      </c>
    </row>
    <row r="1981" spans="1:8" ht="18.75" customHeight="1" thickBot="1">
      <c r="A1981" s="57" t="s">
        <v>14125</v>
      </c>
      <c r="B1981" s="57" t="s">
        <v>10</v>
      </c>
      <c r="C1981" s="57" t="s">
        <v>14124</v>
      </c>
      <c r="D1981" s="57" t="s">
        <v>13443</v>
      </c>
      <c r="E1981" s="57" t="s">
        <v>14123</v>
      </c>
      <c r="F1981" s="57" t="s">
        <v>13181</v>
      </c>
      <c r="G1981" s="57" t="s">
        <v>251</v>
      </c>
      <c r="H1981" s="57" t="s">
        <v>13180</v>
      </c>
    </row>
    <row r="1982" spans="1:8" ht="18.75" customHeight="1" thickBot="1">
      <c r="A1982" s="57" t="s">
        <v>14122</v>
      </c>
      <c r="B1982" s="57" t="s">
        <v>10</v>
      </c>
      <c r="C1982" s="57" t="s">
        <v>14121</v>
      </c>
      <c r="D1982" s="57" t="s">
        <v>14120</v>
      </c>
      <c r="E1982" s="57" t="s">
        <v>14119</v>
      </c>
      <c r="F1982" s="57" t="s">
        <v>13181</v>
      </c>
      <c r="G1982" s="57" t="s">
        <v>275</v>
      </c>
      <c r="H1982" s="57" t="s">
        <v>13180</v>
      </c>
    </row>
    <row r="1983" spans="1:8" ht="18.75" customHeight="1" thickBot="1">
      <c r="A1983" s="57" t="s">
        <v>1323</v>
      </c>
      <c r="B1983" s="57" t="s">
        <v>10</v>
      </c>
      <c r="C1983" s="57" t="s">
        <v>14118</v>
      </c>
      <c r="D1983" s="57" t="s">
        <v>14117</v>
      </c>
      <c r="E1983" s="57" t="s">
        <v>14116</v>
      </c>
      <c r="F1983" s="57" t="s">
        <v>6185</v>
      </c>
      <c r="G1983" s="57" t="s">
        <v>406</v>
      </c>
      <c r="H1983" s="57" t="s">
        <v>13186</v>
      </c>
    </row>
    <row r="1984" spans="1:8" ht="18.75" customHeight="1" thickBot="1">
      <c r="A1984" s="57" t="s">
        <v>14115</v>
      </c>
      <c r="B1984" s="57" t="s">
        <v>10</v>
      </c>
      <c r="C1984" s="57" t="s">
        <v>14114</v>
      </c>
      <c r="D1984" s="57" t="s">
        <v>14113</v>
      </c>
      <c r="E1984" s="57" t="s">
        <v>14112</v>
      </c>
      <c r="F1984" s="57" t="s">
        <v>13201</v>
      </c>
      <c r="G1984" s="57" t="s">
        <v>1678</v>
      </c>
      <c r="H1984" s="57" t="s">
        <v>13200</v>
      </c>
    </row>
    <row r="1985" spans="1:8" ht="18.75" customHeight="1" thickBot="1">
      <c r="A1985" s="57" t="s">
        <v>14111</v>
      </c>
      <c r="B1985" s="57" t="s">
        <v>10</v>
      </c>
      <c r="C1985" s="57" t="s">
        <v>14110</v>
      </c>
      <c r="D1985" s="57" t="s">
        <v>14109</v>
      </c>
      <c r="E1985" s="57" t="s">
        <v>14108</v>
      </c>
      <c r="F1985" s="57" t="s">
        <v>13181</v>
      </c>
      <c r="G1985" s="57" t="s">
        <v>1308</v>
      </c>
      <c r="H1985" s="57" t="s">
        <v>13180</v>
      </c>
    </row>
    <row r="1986" spans="1:8" ht="18.75" customHeight="1" thickBot="1">
      <c r="A1986" s="57" t="s">
        <v>3826</v>
      </c>
      <c r="B1986" s="57" t="s">
        <v>10</v>
      </c>
      <c r="C1986" s="57" t="s">
        <v>14107</v>
      </c>
      <c r="D1986" s="57" t="s">
        <v>13345</v>
      </c>
      <c r="E1986" s="57" t="s">
        <v>14106</v>
      </c>
      <c r="F1986" s="57" t="s">
        <v>13167</v>
      </c>
      <c r="G1986" s="57" t="s">
        <v>3824</v>
      </c>
      <c r="H1986" s="57" t="s">
        <v>13166</v>
      </c>
    </row>
    <row r="1987" spans="1:8" ht="18.75" customHeight="1" thickBot="1">
      <c r="A1987" s="57" t="s">
        <v>14105</v>
      </c>
      <c r="B1987" s="57" t="s">
        <v>10</v>
      </c>
      <c r="C1987" s="57" t="s">
        <v>14104</v>
      </c>
      <c r="D1987" s="57" t="s">
        <v>14103</v>
      </c>
      <c r="E1987" s="57" t="s">
        <v>14102</v>
      </c>
      <c r="F1987" s="57" t="s">
        <v>13221</v>
      </c>
      <c r="G1987" s="57" t="s">
        <v>24</v>
      </c>
      <c r="H1987" s="57" t="s">
        <v>13166</v>
      </c>
    </row>
    <row r="1988" spans="1:8" ht="18.75" customHeight="1" thickBot="1">
      <c r="A1988" s="57" t="s">
        <v>2627</v>
      </c>
      <c r="B1988" s="57" t="s">
        <v>10</v>
      </c>
      <c r="C1988" s="57" t="s">
        <v>14101</v>
      </c>
      <c r="D1988" s="57" t="s">
        <v>14100</v>
      </c>
      <c r="E1988" s="57" t="s">
        <v>14099</v>
      </c>
      <c r="F1988" s="57" t="s">
        <v>13167</v>
      </c>
      <c r="G1988" s="57" t="s">
        <v>1130</v>
      </c>
      <c r="H1988" s="57" t="s">
        <v>13166</v>
      </c>
    </row>
    <row r="1989" spans="1:8" ht="18.75" customHeight="1" thickBot="1">
      <c r="A1989" s="57" t="s">
        <v>14098</v>
      </c>
      <c r="B1989" s="57" t="s">
        <v>10</v>
      </c>
      <c r="C1989" s="57" t="s">
        <v>14097</v>
      </c>
      <c r="D1989" s="57" t="s">
        <v>14096</v>
      </c>
      <c r="E1989" s="57" t="s">
        <v>14095</v>
      </c>
      <c r="F1989" s="57" t="s">
        <v>13181</v>
      </c>
      <c r="G1989" s="57" t="s">
        <v>572</v>
      </c>
      <c r="H1989" s="57" t="s">
        <v>13180</v>
      </c>
    </row>
    <row r="1990" spans="1:8" ht="18.75" customHeight="1" thickBot="1">
      <c r="A1990" s="57" t="s">
        <v>14094</v>
      </c>
      <c r="B1990" s="57" t="s">
        <v>10</v>
      </c>
      <c r="C1990" s="57" t="s">
        <v>14093</v>
      </c>
      <c r="D1990" s="57" t="s">
        <v>14092</v>
      </c>
      <c r="E1990" s="57" t="s">
        <v>14091</v>
      </c>
      <c r="F1990" s="57" t="s">
        <v>13181</v>
      </c>
      <c r="G1990" s="57" t="s">
        <v>363</v>
      </c>
      <c r="H1990" s="57" t="s">
        <v>13180</v>
      </c>
    </row>
    <row r="1991" spans="1:8" ht="18.75" customHeight="1" thickBot="1">
      <c r="A1991" s="57" t="s">
        <v>14090</v>
      </c>
      <c r="B1991" s="57" t="s">
        <v>10</v>
      </c>
      <c r="C1991" s="57" t="s">
        <v>14089</v>
      </c>
      <c r="D1991" s="57" t="s">
        <v>14088</v>
      </c>
      <c r="E1991" s="57" t="s">
        <v>14087</v>
      </c>
      <c r="F1991" s="57" t="s">
        <v>13181</v>
      </c>
      <c r="G1991" s="57" t="s">
        <v>1651</v>
      </c>
      <c r="H1991" s="57" t="s">
        <v>13180</v>
      </c>
    </row>
    <row r="1992" spans="1:8" ht="18.75" customHeight="1" thickBot="1">
      <c r="A1992" s="57" t="s">
        <v>14086</v>
      </c>
      <c r="B1992" s="57" t="s">
        <v>10</v>
      </c>
      <c r="C1992" s="57" t="s">
        <v>14085</v>
      </c>
      <c r="D1992" s="57" t="s">
        <v>14084</v>
      </c>
      <c r="E1992" s="57" t="s">
        <v>14083</v>
      </c>
      <c r="F1992" s="57" t="s">
        <v>6185</v>
      </c>
      <c r="G1992" s="57" t="s">
        <v>268</v>
      </c>
      <c r="H1992" s="57" t="s">
        <v>13186</v>
      </c>
    </row>
    <row r="1993" spans="1:8" ht="18.75" customHeight="1" thickBot="1">
      <c r="A1993" s="57" t="s">
        <v>2348</v>
      </c>
      <c r="B1993" s="57" t="s">
        <v>10</v>
      </c>
      <c r="C1993" s="57" t="s">
        <v>13609</v>
      </c>
      <c r="D1993" s="57" t="s">
        <v>14082</v>
      </c>
      <c r="E1993" s="57" t="s">
        <v>14081</v>
      </c>
      <c r="F1993" s="57" t="s">
        <v>13167</v>
      </c>
      <c r="G1993" s="57" t="s">
        <v>2258</v>
      </c>
      <c r="H1993" s="57" t="s">
        <v>13166</v>
      </c>
    </row>
    <row r="1994" spans="1:8" ht="18.75" customHeight="1" thickBot="1">
      <c r="A1994" s="57" t="s">
        <v>14080</v>
      </c>
      <c r="B1994" s="57" t="s">
        <v>10</v>
      </c>
      <c r="C1994" s="57" t="s">
        <v>14079</v>
      </c>
      <c r="D1994" s="57" t="s">
        <v>14078</v>
      </c>
      <c r="E1994" s="57" t="s">
        <v>14077</v>
      </c>
      <c r="F1994" s="57" t="s">
        <v>13167</v>
      </c>
      <c r="G1994" s="57" t="s">
        <v>12286</v>
      </c>
      <c r="H1994" s="57" t="s">
        <v>13166</v>
      </c>
    </row>
    <row r="1995" spans="1:8" ht="18.75" customHeight="1" thickBot="1">
      <c r="A1995" s="57" t="s">
        <v>14076</v>
      </c>
      <c r="B1995" s="57" t="s">
        <v>10</v>
      </c>
      <c r="C1995" s="57" t="s">
        <v>14075</v>
      </c>
      <c r="D1995" s="57" t="s">
        <v>13345</v>
      </c>
      <c r="E1995" s="57" t="s">
        <v>6391</v>
      </c>
      <c r="F1995" s="57" t="s">
        <v>6185</v>
      </c>
      <c r="G1995" s="57" t="s">
        <v>3622</v>
      </c>
      <c r="H1995" s="57" t="s">
        <v>13186</v>
      </c>
    </row>
    <row r="1996" spans="1:8" ht="18.75" customHeight="1" thickBot="1">
      <c r="A1996" s="57" t="s">
        <v>14074</v>
      </c>
      <c r="B1996" s="57" t="s">
        <v>10</v>
      </c>
      <c r="C1996" s="57" t="s">
        <v>13184</v>
      </c>
      <c r="D1996" s="57" t="s">
        <v>13612</v>
      </c>
      <c r="E1996" s="57" t="s">
        <v>14073</v>
      </c>
      <c r="F1996" s="57" t="s">
        <v>13201</v>
      </c>
      <c r="G1996" s="57" t="s">
        <v>370</v>
      </c>
      <c r="H1996" s="57" t="s">
        <v>13200</v>
      </c>
    </row>
    <row r="1997" spans="1:8" ht="18.75" customHeight="1" thickBot="1">
      <c r="A1997" s="57" t="s">
        <v>14072</v>
      </c>
      <c r="B1997" s="57" t="s">
        <v>10</v>
      </c>
      <c r="C1997" s="57" t="s">
        <v>14071</v>
      </c>
      <c r="D1997" s="57" t="s">
        <v>14070</v>
      </c>
      <c r="E1997" s="57" t="s">
        <v>14069</v>
      </c>
      <c r="F1997" s="57" t="s">
        <v>13181</v>
      </c>
      <c r="G1997" s="57" t="s">
        <v>214</v>
      </c>
      <c r="H1997" s="57" t="s">
        <v>13180</v>
      </c>
    </row>
    <row r="1998" spans="1:8" ht="18.75" customHeight="1" thickBot="1">
      <c r="A1998" s="57" t="s">
        <v>14068</v>
      </c>
      <c r="B1998" s="57" t="s">
        <v>10</v>
      </c>
      <c r="C1998" s="57" t="s">
        <v>14067</v>
      </c>
      <c r="D1998" s="57" t="s">
        <v>14066</v>
      </c>
      <c r="E1998" s="57" t="s">
        <v>14065</v>
      </c>
      <c r="F1998" s="57" t="s">
        <v>13765</v>
      </c>
      <c r="G1998" s="57" t="s">
        <v>13495</v>
      </c>
      <c r="H1998" s="57" t="s">
        <v>13522</v>
      </c>
    </row>
    <row r="1999" spans="1:8" ht="18.75" customHeight="1" thickBot="1">
      <c r="A1999" s="57" t="s">
        <v>14064</v>
      </c>
      <c r="B1999" s="57" t="s">
        <v>10</v>
      </c>
      <c r="C1999" s="57" t="s">
        <v>14063</v>
      </c>
      <c r="D1999" s="57" t="s">
        <v>13191</v>
      </c>
      <c r="E1999" s="57" t="s">
        <v>14062</v>
      </c>
      <c r="F1999" s="57" t="s">
        <v>14061</v>
      </c>
      <c r="G1999" s="57" t="s">
        <v>13495</v>
      </c>
      <c r="H1999" s="57" t="s">
        <v>13581</v>
      </c>
    </row>
    <row r="2000" spans="1:8" ht="18.75" customHeight="1" thickBot="1">
      <c r="A2000" s="57" t="s">
        <v>14060</v>
      </c>
      <c r="B2000" s="57" t="s">
        <v>10</v>
      </c>
      <c r="C2000" s="57" t="s">
        <v>14059</v>
      </c>
      <c r="D2000" s="57" t="s">
        <v>14058</v>
      </c>
      <c r="E2000" s="57" t="s">
        <v>14057</v>
      </c>
      <c r="F2000" s="57" t="s">
        <v>13523</v>
      </c>
      <c r="G2000" s="57" t="s">
        <v>13495</v>
      </c>
      <c r="H2000" s="57" t="s">
        <v>13522</v>
      </c>
    </row>
    <row r="2001" spans="1:8" ht="18.75" customHeight="1" thickBot="1">
      <c r="A2001" s="57" t="s">
        <v>14056</v>
      </c>
      <c r="B2001" s="57" t="s">
        <v>10</v>
      </c>
      <c r="C2001" s="57" t="s">
        <v>14055</v>
      </c>
      <c r="D2001" s="57" t="s">
        <v>14054</v>
      </c>
      <c r="E2001" s="57" t="s">
        <v>14053</v>
      </c>
      <c r="F2001" s="57" t="s">
        <v>13523</v>
      </c>
      <c r="G2001" s="57" t="s">
        <v>13646</v>
      </c>
      <c r="H2001" s="57" t="s">
        <v>13522</v>
      </c>
    </row>
    <row r="2002" spans="1:8" ht="18.75" customHeight="1" thickBot="1">
      <c r="A2002" s="57" t="s">
        <v>14052</v>
      </c>
      <c r="B2002" s="57" t="s">
        <v>10</v>
      </c>
      <c r="C2002" s="57" t="s">
        <v>14051</v>
      </c>
      <c r="D2002" s="57" t="s">
        <v>13196</v>
      </c>
      <c r="E2002" s="57" t="s">
        <v>14050</v>
      </c>
      <c r="F2002" s="57" t="s">
        <v>13413</v>
      </c>
      <c r="G2002" s="57" t="s">
        <v>2171</v>
      </c>
      <c r="H2002" s="57" t="s">
        <v>13291</v>
      </c>
    </row>
    <row r="2003" spans="1:8" ht="18.75" customHeight="1" thickBot="1">
      <c r="A2003" s="57" t="s">
        <v>4802</v>
      </c>
      <c r="B2003" s="57" t="s">
        <v>10</v>
      </c>
      <c r="C2003" s="57" t="s">
        <v>14049</v>
      </c>
      <c r="D2003" s="57" t="s">
        <v>14048</v>
      </c>
      <c r="E2003" s="57" t="s">
        <v>14047</v>
      </c>
      <c r="F2003" s="57" t="s">
        <v>13221</v>
      </c>
      <c r="G2003" s="57" t="s">
        <v>32</v>
      </c>
      <c r="H2003" s="57" t="s">
        <v>13166</v>
      </c>
    </row>
    <row r="2004" spans="1:8" ht="18.75" customHeight="1" thickBot="1">
      <c r="A2004" s="57" t="s">
        <v>1440</v>
      </c>
      <c r="B2004" s="57" t="s">
        <v>10</v>
      </c>
      <c r="C2004" s="57" t="s">
        <v>14046</v>
      </c>
      <c r="D2004" s="57" t="s">
        <v>14045</v>
      </c>
      <c r="E2004" s="57" t="s">
        <v>14044</v>
      </c>
      <c r="F2004" s="57" t="s">
        <v>13167</v>
      </c>
      <c r="G2004" s="57" t="s">
        <v>483</v>
      </c>
      <c r="H2004" s="57" t="s">
        <v>13166</v>
      </c>
    </row>
    <row r="2005" spans="1:8" ht="18.75" customHeight="1" thickBot="1">
      <c r="A2005" s="57" t="s">
        <v>14043</v>
      </c>
      <c r="B2005" s="57" t="s">
        <v>10</v>
      </c>
      <c r="C2005" s="57" t="s">
        <v>14042</v>
      </c>
      <c r="D2005" s="57" t="s">
        <v>13967</v>
      </c>
      <c r="E2005" s="57" t="s">
        <v>14041</v>
      </c>
      <c r="F2005" s="57" t="s">
        <v>14040</v>
      </c>
      <c r="G2005" s="57" t="s">
        <v>13215</v>
      </c>
      <c r="H2005" s="57" t="s">
        <v>14039</v>
      </c>
    </row>
    <row r="2006" spans="1:8" ht="18.75" customHeight="1" thickBot="1">
      <c r="A2006" s="57" t="s">
        <v>14038</v>
      </c>
      <c r="B2006" s="57" t="s">
        <v>10</v>
      </c>
      <c r="C2006" s="57" t="s">
        <v>13395</v>
      </c>
      <c r="D2006" s="57" t="s">
        <v>14037</v>
      </c>
      <c r="E2006" s="57" t="s">
        <v>14036</v>
      </c>
      <c r="F2006" s="57" t="s">
        <v>13221</v>
      </c>
      <c r="G2006" s="57" t="s">
        <v>944</v>
      </c>
      <c r="H2006" s="57" t="s">
        <v>13166</v>
      </c>
    </row>
    <row r="2007" spans="1:8" ht="18.75" customHeight="1" thickBot="1">
      <c r="A2007" s="57" t="s">
        <v>14035</v>
      </c>
      <c r="B2007" s="57" t="s">
        <v>10</v>
      </c>
      <c r="C2007" s="57" t="s">
        <v>14034</v>
      </c>
      <c r="D2007" s="57" t="s">
        <v>14033</v>
      </c>
      <c r="E2007" s="57" t="s">
        <v>14032</v>
      </c>
      <c r="F2007" s="57" t="s">
        <v>13181</v>
      </c>
      <c r="G2007" s="57" t="s">
        <v>138</v>
      </c>
      <c r="H2007" s="57" t="s">
        <v>13180</v>
      </c>
    </row>
    <row r="2008" spans="1:8" ht="18.75" customHeight="1" thickBot="1">
      <c r="A2008" s="57" t="s">
        <v>14031</v>
      </c>
      <c r="B2008" s="57" t="s">
        <v>10</v>
      </c>
      <c r="C2008" s="57" t="s">
        <v>14030</v>
      </c>
      <c r="D2008" s="57" t="s">
        <v>14029</v>
      </c>
      <c r="E2008" s="57" t="s">
        <v>5187</v>
      </c>
      <c r="F2008" s="57" t="s">
        <v>14028</v>
      </c>
      <c r="G2008" s="57" t="s">
        <v>3120</v>
      </c>
      <c r="H2008" s="57" t="s">
        <v>13291</v>
      </c>
    </row>
    <row r="2009" spans="1:8" ht="18.75" customHeight="1" thickBot="1">
      <c r="A2009" s="57" t="s">
        <v>14027</v>
      </c>
      <c r="B2009" s="57" t="s">
        <v>10</v>
      </c>
      <c r="C2009" s="57" t="s">
        <v>14026</v>
      </c>
      <c r="D2009" s="57" t="s">
        <v>14025</v>
      </c>
      <c r="E2009" s="57" t="s">
        <v>14024</v>
      </c>
      <c r="F2009" s="57" t="s">
        <v>13167</v>
      </c>
      <c r="G2009" s="57" t="s">
        <v>518</v>
      </c>
      <c r="H2009" s="57" t="s">
        <v>13166</v>
      </c>
    </row>
    <row r="2010" spans="1:8" ht="18.75" customHeight="1" thickBot="1">
      <c r="A2010" s="57" t="s">
        <v>14023</v>
      </c>
      <c r="B2010" s="57" t="s">
        <v>10</v>
      </c>
      <c r="C2010" s="57" t="s">
        <v>14022</v>
      </c>
      <c r="D2010" s="57" t="s">
        <v>14021</v>
      </c>
      <c r="E2010" s="57" t="s">
        <v>14020</v>
      </c>
      <c r="F2010" s="57" t="s">
        <v>13221</v>
      </c>
      <c r="G2010" s="57" t="s">
        <v>944</v>
      </c>
      <c r="H2010" s="57" t="s">
        <v>13166</v>
      </c>
    </row>
    <row r="2011" spans="1:8" ht="18.75" customHeight="1" thickBot="1">
      <c r="A2011" s="57" t="s">
        <v>14019</v>
      </c>
      <c r="B2011" s="57" t="s">
        <v>10</v>
      </c>
      <c r="C2011" s="57" t="s">
        <v>13444</v>
      </c>
      <c r="D2011" s="57" t="s">
        <v>13247</v>
      </c>
      <c r="E2011" s="57" t="s">
        <v>14018</v>
      </c>
      <c r="F2011" s="57" t="s">
        <v>14017</v>
      </c>
      <c r="G2011" s="57" t="s">
        <v>13215</v>
      </c>
      <c r="H2011" s="57" t="s">
        <v>13494</v>
      </c>
    </row>
    <row r="2012" spans="1:8" ht="18.75" customHeight="1" thickBot="1">
      <c r="A2012" s="57" t="s">
        <v>14016</v>
      </c>
      <c r="B2012" s="57" t="s">
        <v>10</v>
      </c>
      <c r="C2012" s="57" t="s">
        <v>14015</v>
      </c>
      <c r="D2012" s="57" t="s">
        <v>14014</v>
      </c>
      <c r="E2012" s="57" t="s">
        <v>14013</v>
      </c>
      <c r="F2012" s="57" t="s">
        <v>13743</v>
      </c>
      <c r="G2012" s="57" t="s">
        <v>1608</v>
      </c>
      <c r="H2012" s="57" t="s">
        <v>13742</v>
      </c>
    </row>
    <row r="2013" spans="1:8" ht="18.75" customHeight="1" thickBot="1">
      <c r="A2013" s="57" t="s">
        <v>4885</v>
      </c>
      <c r="B2013" s="57" t="s">
        <v>10</v>
      </c>
      <c r="C2013" s="57" t="s">
        <v>14012</v>
      </c>
      <c r="D2013" s="57" t="s">
        <v>13239</v>
      </c>
      <c r="E2013" s="57" t="s">
        <v>14011</v>
      </c>
      <c r="F2013" s="57" t="s">
        <v>13167</v>
      </c>
      <c r="G2013" s="57" t="s">
        <v>131</v>
      </c>
      <c r="H2013" s="57" t="s">
        <v>13166</v>
      </c>
    </row>
    <row r="2014" spans="1:8" ht="18.75" customHeight="1" thickBot="1">
      <c r="A2014" s="57" t="s">
        <v>14010</v>
      </c>
      <c r="B2014" s="57" t="s">
        <v>10</v>
      </c>
      <c r="C2014" s="57" t="s">
        <v>14009</v>
      </c>
      <c r="D2014" s="57" t="s">
        <v>14008</v>
      </c>
      <c r="E2014" s="57" t="s">
        <v>14007</v>
      </c>
      <c r="F2014" s="57" t="s">
        <v>13167</v>
      </c>
      <c r="G2014" s="57" t="s">
        <v>161</v>
      </c>
      <c r="H2014" s="57" t="s">
        <v>13166</v>
      </c>
    </row>
    <row r="2015" spans="1:8" ht="18.75" customHeight="1" thickBot="1">
      <c r="A2015" s="57" t="s">
        <v>3302</v>
      </c>
      <c r="B2015" s="57" t="s">
        <v>10</v>
      </c>
      <c r="C2015" s="57" t="s">
        <v>14006</v>
      </c>
      <c r="D2015" s="57" t="s">
        <v>14005</v>
      </c>
      <c r="E2015" s="57" t="s">
        <v>14004</v>
      </c>
      <c r="F2015" s="57" t="s">
        <v>13167</v>
      </c>
      <c r="G2015" s="57" t="s">
        <v>660</v>
      </c>
      <c r="H2015" s="57" t="s">
        <v>13166</v>
      </c>
    </row>
    <row r="2016" spans="1:8" ht="18.75" customHeight="1" thickBot="1">
      <c r="A2016" s="57" t="s">
        <v>14003</v>
      </c>
      <c r="B2016" s="57" t="s">
        <v>10</v>
      </c>
      <c r="C2016" s="57" t="s">
        <v>14002</v>
      </c>
      <c r="D2016" s="57" t="s">
        <v>14001</v>
      </c>
      <c r="E2016" s="57" t="s">
        <v>14000</v>
      </c>
      <c r="F2016" s="57" t="s">
        <v>13201</v>
      </c>
      <c r="G2016" s="57" t="s">
        <v>1608</v>
      </c>
      <c r="H2016" s="57" t="s">
        <v>13200</v>
      </c>
    </row>
    <row r="2017" spans="1:8" ht="18.75" customHeight="1" thickBot="1">
      <c r="A2017" s="57" t="s">
        <v>13999</v>
      </c>
      <c r="B2017" s="57" t="s">
        <v>10</v>
      </c>
      <c r="C2017" s="57" t="s">
        <v>13998</v>
      </c>
      <c r="D2017" s="57" t="s">
        <v>13997</v>
      </c>
      <c r="E2017" s="57" t="s">
        <v>13996</v>
      </c>
      <c r="F2017" s="57" t="s">
        <v>13201</v>
      </c>
      <c r="G2017" s="57" t="s">
        <v>388</v>
      </c>
      <c r="H2017" s="57" t="s">
        <v>13200</v>
      </c>
    </row>
    <row r="2018" spans="1:8" ht="18.75" customHeight="1" thickBot="1">
      <c r="A2018" s="57" t="s">
        <v>13995</v>
      </c>
      <c r="B2018" s="57" t="s">
        <v>10</v>
      </c>
      <c r="C2018" s="57" t="s">
        <v>13994</v>
      </c>
      <c r="D2018" s="57" t="s">
        <v>13324</v>
      </c>
      <c r="E2018" s="57" t="s">
        <v>13993</v>
      </c>
      <c r="F2018" s="57" t="s">
        <v>13201</v>
      </c>
      <c r="G2018" s="57" t="s">
        <v>388</v>
      </c>
      <c r="H2018" s="57" t="s">
        <v>13200</v>
      </c>
    </row>
    <row r="2019" spans="1:8" ht="18.75" customHeight="1" thickBot="1">
      <c r="A2019" s="57" t="s">
        <v>13992</v>
      </c>
      <c r="B2019" s="57" t="s">
        <v>10</v>
      </c>
      <c r="C2019" s="57" t="s">
        <v>13991</v>
      </c>
      <c r="D2019" s="57" t="s">
        <v>13990</v>
      </c>
      <c r="E2019" s="57" t="s">
        <v>13989</v>
      </c>
      <c r="F2019" s="57" t="s">
        <v>13181</v>
      </c>
      <c r="G2019" s="57" t="s">
        <v>214</v>
      </c>
      <c r="H2019" s="57" t="s">
        <v>13180</v>
      </c>
    </row>
    <row r="2020" spans="1:8" ht="18.75" customHeight="1" thickBot="1">
      <c r="A2020" s="57" t="s">
        <v>987</v>
      </c>
      <c r="B2020" s="57" t="s">
        <v>10</v>
      </c>
      <c r="C2020" s="57" t="s">
        <v>13988</v>
      </c>
      <c r="D2020" s="57" t="s">
        <v>13294</v>
      </c>
      <c r="E2020" s="57" t="s">
        <v>13987</v>
      </c>
      <c r="F2020" s="57" t="s">
        <v>6185</v>
      </c>
      <c r="G2020" s="57" t="s">
        <v>310</v>
      </c>
      <c r="H2020" s="57" t="s">
        <v>13186</v>
      </c>
    </row>
    <row r="2021" spans="1:8" ht="18.75" customHeight="1" thickBot="1">
      <c r="A2021" s="57" t="s">
        <v>1020</v>
      </c>
      <c r="B2021" s="57" t="s">
        <v>10</v>
      </c>
      <c r="C2021" s="57" t="s">
        <v>13986</v>
      </c>
      <c r="D2021" s="57" t="s">
        <v>13542</v>
      </c>
      <c r="E2021" s="57" t="s">
        <v>13985</v>
      </c>
      <c r="F2021" s="57" t="s">
        <v>13167</v>
      </c>
      <c r="G2021" s="57" t="s">
        <v>70</v>
      </c>
      <c r="H2021" s="57" t="s">
        <v>13166</v>
      </c>
    </row>
    <row r="2022" spans="1:8" ht="18.75" customHeight="1" thickBot="1">
      <c r="A2022" s="57" t="s">
        <v>13984</v>
      </c>
      <c r="B2022" s="57" t="s">
        <v>10</v>
      </c>
      <c r="C2022" s="57" t="s">
        <v>13983</v>
      </c>
      <c r="D2022" s="57" t="s">
        <v>13982</v>
      </c>
      <c r="E2022" s="57" t="s">
        <v>13981</v>
      </c>
      <c r="F2022" s="57" t="s">
        <v>13201</v>
      </c>
      <c r="G2022" s="57" t="s">
        <v>388</v>
      </c>
      <c r="H2022" s="57" t="s">
        <v>13200</v>
      </c>
    </row>
    <row r="2023" spans="1:8" ht="18.75" customHeight="1" thickBot="1">
      <c r="A2023" s="57" t="s">
        <v>13980</v>
      </c>
      <c r="B2023" s="57" t="s">
        <v>10</v>
      </c>
      <c r="C2023" s="57" t="s">
        <v>13184</v>
      </c>
      <c r="D2023" s="57" t="s">
        <v>13979</v>
      </c>
      <c r="E2023" s="57" t="s">
        <v>13978</v>
      </c>
      <c r="F2023" s="57" t="s">
        <v>13167</v>
      </c>
      <c r="G2023" s="57" t="s">
        <v>737</v>
      </c>
      <c r="H2023" s="57" t="s">
        <v>13166</v>
      </c>
    </row>
    <row r="2024" spans="1:8" ht="18.75" customHeight="1" thickBot="1">
      <c r="A2024" s="57" t="s">
        <v>2846</v>
      </c>
      <c r="B2024" s="57" t="s">
        <v>10</v>
      </c>
      <c r="C2024" s="57" t="s">
        <v>13977</v>
      </c>
      <c r="D2024" s="57" t="s">
        <v>13502</v>
      </c>
      <c r="E2024" s="57" t="s">
        <v>13976</v>
      </c>
      <c r="F2024" s="57" t="s">
        <v>13167</v>
      </c>
      <c r="G2024" s="57" t="s">
        <v>555</v>
      </c>
      <c r="H2024" s="57" t="s">
        <v>13166</v>
      </c>
    </row>
    <row r="2025" spans="1:8" ht="18.75" customHeight="1" thickBot="1">
      <c r="A2025" s="57" t="s">
        <v>13975</v>
      </c>
      <c r="B2025" s="57" t="s">
        <v>10</v>
      </c>
      <c r="C2025" s="57" t="s">
        <v>13974</v>
      </c>
      <c r="D2025" s="57" t="s">
        <v>13973</v>
      </c>
      <c r="E2025" s="57" t="s">
        <v>13972</v>
      </c>
      <c r="F2025" s="57" t="s">
        <v>13971</v>
      </c>
      <c r="G2025" s="57" t="s">
        <v>13970</v>
      </c>
      <c r="H2025" s="57" t="s">
        <v>13969</v>
      </c>
    </row>
    <row r="2026" spans="1:8" ht="18.75" customHeight="1" thickBot="1">
      <c r="A2026" s="57" t="s">
        <v>3942</v>
      </c>
      <c r="B2026" s="57" t="s">
        <v>10</v>
      </c>
      <c r="C2026" s="57" t="s">
        <v>13968</v>
      </c>
      <c r="D2026" s="57" t="s">
        <v>13967</v>
      </c>
      <c r="E2026" s="57" t="s">
        <v>13966</v>
      </c>
      <c r="F2026" s="57" t="s">
        <v>13514</v>
      </c>
      <c r="G2026" s="57" t="s">
        <v>1044</v>
      </c>
      <c r="H2026" s="57" t="s">
        <v>13513</v>
      </c>
    </row>
    <row r="2027" spans="1:8" ht="18.75" customHeight="1" thickBot="1">
      <c r="A2027" s="57" t="s">
        <v>3053</v>
      </c>
      <c r="B2027" s="57" t="s">
        <v>10</v>
      </c>
      <c r="C2027" s="57" t="s">
        <v>13965</v>
      </c>
      <c r="D2027" s="57" t="s">
        <v>13964</v>
      </c>
      <c r="E2027" s="57" t="s">
        <v>13963</v>
      </c>
      <c r="F2027" s="57" t="s">
        <v>13167</v>
      </c>
      <c r="G2027" s="57" t="s">
        <v>1063</v>
      </c>
      <c r="H2027" s="57" t="s">
        <v>13166</v>
      </c>
    </row>
    <row r="2028" spans="1:8" ht="18.75" customHeight="1" thickBot="1">
      <c r="A2028" s="57" t="s">
        <v>13962</v>
      </c>
      <c r="B2028" s="57" t="s">
        <v>10</v>
      </c>
      <c r="C2028" s="57" t="s">
        <v>13961</v>
      </c>
      <c r="D2028" s="57" t="s">
        <v>13960</v>
      </c>
      <c r="E2028" s="57" t="s">
        <v>13959</v>
      </c>
      <c r="F2028" s="57" t="s">
        <v>6185</v>
      </c>
      <c r="G2028" s="57" t="s">
        <v>518</v>
      </c>
      <c r="H2028" s="57" t="s">
        <v>13186</v>
      </c>
    </row>
    <row r="2029" spans="1:8" ht="18.75" customHeight="1" thickBot="1">
      <c r="A2029" s="57" t="s">
        <v>1812</v>
      </c>
      <c r="B2029" s="57" t="s">
        <v>10</v>
      </c>
      <c r="C2029" s="57" t="s">
        <v>13958</v>
      </c>
      <c r="D2029" s="57" t="s">
        <v>6176</v>
      </c>
      <c r="E2029" s="57" t="s">
        <v>13957</v>
      </c>
      <c r="F2029" s="57" t="s">
        <v>13167</v>
      </c>
      <c r="G2029" s="57" t="s">
        <v>1006</v>
      </c>
      <c r="H2029" s="57" t="s">
        <v>13166</v>
      </c>
    </row>
    <row r="2030" spans="1:8" ht="18.75" customHeight="1" thickBot="1">
      <c r="A2030" s="57" t="s">
        <v>13956</v>
      </c>
      <c r="B2030" s="57" t="s">
        <v>10</v>
      </c>
      <c r="C2030" s="57" t="s">
        <v>13955</v>
      </c>
      <c r="D2030" s="57" t="s">
        <v>13954</v>
      </c>
      <c r="E2030" s="57" t="s">
        <v>13953</v>
      </c>
      <c r="F2030" s="57" t="s">
        <v>13201</v>
      </c>
      <c r="G2030" s="57" t="s">
        <v>1678</v>
      </c>
      <c r="H2030" s="57" t="s">
        <v>13200</v>
      </c>
    </row>
    <row r="2031" spans="1:8" ht="18.75" customHeight="1" thickBot="1">
      <c r="A2031" s="57" t="s">
        <v>294</v>
      </c>
      <c r="B2031" s="57" t="s">
        <v>10</v>
      </c>
      <c r="C2031" s="57" t="s">
        <v>13952</v>
      </c>
      <c r="D2031" s="57" t="s">
        <v>13542</v>
      </c>
      <c r="E2031" s="57" t="s">
        <v>13951</v>
      </c>
      <c r="F2031" s="57" t="s">
        <v>13167</v>
      </c>
      <c r="G2031" s="57" t="s">
        <v>292</v>
      </c>
      <c r="H2031" s="57" t="s">
        <v>13166</v>
      </c>
    </row>
    <row r="2032" spans="1:8" ht="18.75" customHeight="1" thickBot="1">
      <c r="A2032" s="57" t="s">
        <v>4284</v>
      </c>
      <c r="B2032" s="57" t="s">
        <v>10</v>
      </c>
      <c r="C2032" s="57" t="s">
        <v>13950</v>
      </c>
      <c r="D2032" s="57" t="s">
        <v>13949</v>
      </c>
      <c r="E2032" s="57" t="s">
        <v>13948</v>
      </c>
      <c r="F2032" s="57" t="s">
        <v>13167</v>
      </c>
      <c r="G2032" s="57" t="s">
        <v>32</v>
      </c>
      <c r="H2032" s="57" t="s">
        <v>13166</v>
      </c>
    </row>
    <row r="2033" spans="1:8" ht="18.75" customHeight="1" thickBot="1">
      <c r="A2033" s="57" t="s">
        <v>13947</v>
      </c>
      <c r="B2033" s="57" t="s">
        <v>10</v>
      </c>
      <c r="C2033" s="57" t="s">
        <v>13946</v>
      </c>
      <c r="D2033" s="57" t="s">
        <v>13247</v>
      </c>
      <c r="E2033" s="57" t="s">
        <v>13945</v>
      </c>
      <c r="F2033" s="57" t="s">
        <v>13167</v>
      </c>
      <c r="G2033" s="57" t="s">
        <v>12286</v>
      </c>
      <c r="H2033" s="57" t="s">
        <v>13166</v>
      </c>
    </row>
    <row r="2034" spans="1:8" ht="18.75" customHeight="1" thickBot="1">
      <c r="A2034" s="57" t="s">
        <v>2578</v>
      </c>
      <c r="B2034" s="57" t="s">
        <v>10</v>
      </c>
      <c r="C2034" s="57" t="s">
        <v>13196</v>
      </c>
      <c r="D2034" s="57" t="s">
        <v>13944</v>
      </c>
      <c r="E2034" s="57" t="s">
        <v>13943</v>
      </c>
      <c r="F2034" s="57" t="s">
        <v>13167</v>
      </c>
      <c r="G2034" s="57" t="s">
        <v>654</v>
      </c>
      <c r="H2034" s="57" t="s">
        <v>13166</v>
      </c>
    </row>
    <row r="2035" spans="1:8" ht="18.75" customHeight="1" thickBot="1">
      <c r="A2035" s="57" t="s">
        <v>13942</v>
      </c>
      <c r="B2035" s="57" t="s">
        <v>10</v>
      </c>
      <c r="C2035" s="57" t="s">
        <v>13383</v>
      </c>
      <c r="D2035" s="57" t="s">
        <v>13941</v>
      </c>
      <c r="E2035" s="57" t="s">
        <v>13940</v>
      </c>
      <c r="F2035" s="57" t="s">
        <v>13939</v>
      </c>
      <c r="G2035" s="57" t="s">
        <v>13215</v>
      </c>
      <c r="H2035" s="57" t="s">
        <v>13160</v>
      </c>
    </row>
    <row r="2036" spans="1:8" ht="18.75" customHeight="1" thickBot="1">
      <c r="A2036" s="57" t="s">
        <v>4299</v>
      </c>
      <c r="B2036" s="57" t="s">
        <v>10</v>
      </c>
      <c r="C2036" s="57" t="s">
        <v>13938</v>
      </c>
      <c r="D2036" s="57" t="s">
        <v>13937</v>
      </c>
      <c r="E2036" s="57" t="s">
        <v>13936</v>
      </c>
      <c r="F2036" s="57" t="s">
        <v>13167</v>
      </c>
      <c r="G2036" s="57" t="s">
        <v>1428</v>
      </c>
      <c r="H2036" s="57" t="s">
        <v>13166</v>
      </c>
    </row>
    <row r="2037" spans="1:8" ht="18.75" customHeight="1" thickBot="1">
      <c r="A2037" s="57" t="s">
        <v>13935</v>
      </c>
      <c r="B2037" s="57" t="s">
        <v>10</v>
      </c>
      <c r="C2037" s="57" t="s">
        <v>13934</v>
      </c>
      <c r="D2037" s="57" t="s">
        <v>13933</v>
      </c>
      <c r="E2037" s="57" t="s">
        <v>13932</v>
      </c>
      <c r="F2037" s="57" t="s">
        <v>13181</v>
      </c>
      <c r="G2037" s="57" t="s">
        <v>1860</v>
      </c>
      <c r="H2037" s="57" t="s">
        <v>13180</v>
      </c>
    </row>
    <row r="2038" spans="1:8" ht="18.75" customHeight="1" thickBot="1">
      <c r="A2038" s="57" t="s">
        <v>1862</v>
      </c>
      <c r="B2038" s="57" t="s">
        <v>10</v>
      </c>
      <c r="C2038" s="57" t="s">
        <v>13305</v>
      </c>
      <c r="D2038" s="57" t="s">
        <v>13475</v>
      </c>
      <c r="E2038" s="57" t="s">
        <v>13931</v>
      </c>
      <c r="F2038" s="57" t="s">
        <v>13167</v>
      </c>
      <c r="G2038" s="57" t="s">
        <v>1860</v>
      </c>
      <c r="H2038" s="57" t="s">
        <v>13166</v>
      </c>
    </row>
    <row r="2039" spans="1:8" ht="18.75" customHeight="1" thickBot="1">
      <c r="A2039" s="57" t="s">
        <v>13930</v>
      </c>
      <c r="B2039" s="57" t="s">
        <v>10</v>
      </c>
      <c r="C2039" s="57" t="s">
        <v>13929</v>
      </c>
      <c r="D2039" s="57" t="s">
        <v>13928</v>
      </c>
      <c r="E2039" s="57" t="s">
        <v>13927</v>
      </c>
      <c r="F2039" s="57" t="s">
        <v>13201</v>
      </c>
      <c r="G2039" s="57" t="s">
        <v>370</v>
      </c>
      <c r="H2039" s="57" t="s">
        <v>13200</v>
      </c>
    </row>
    <row r="2040" spans="1:8" ht="18.75" customHeight="1" thickBot="1">
      <c r="A2040" s="57" t="s">
        <v>13926</v>
      </c>
      <c r="B2040" s="57" t="s">
        <v>10</v>
      </c>
      <c r="C2040" s="57" t="s">
        <v>13925</v>
      </c>
      <c r="D2040" s="57" t="s">
        <v>13345</v>
      </c>
      <c r="E2040" s="57" t="s">
        <v>13924</v>
      </c>
      <c r="F2040" s="57" t="s">
        <v>13181</v>
      </c>
      <c r="G2040" s="57" t="s">
        <v>483</v>
      </c>
      <c r="H2040" s="57" t="s">
        <v>13180</v>
      </c>
    </row>
    <row r="2041" spans="1:8" ht="18.75" customHeight="1" thickBot="1">
      <c r="A2041" s="57" t="s">
        <v>13923</v>
      </c>
      <c r="B2041" s="57" t="s">
        <v>13922</v>
      </c>
      <c r="C2041" s="57" t="s">
        <v>13921</v>
      </c>
      <c r="D2041" s="57" t="s">
        <v>13920</v>
      </c>
      <c r="E2041" s="57" t="s">
        <v>13919</v>
      </c>
      <c r="F2041" s="57" t="s">
        <v>13918</v>
      </c>
      <c r="G2041" s="57" t="s">
        <v>298</v>
      </c>
      <c r="H2041" s="57" t="s">
        <v>13166</v>
      </c>
    </row>
    <row r="2042" spans="1:8" ht="18.75" customHeight="1" thickBot="1">
      <c r="A2042" s="57" t="s">
        <v>13917</v>
      </c>
      <c r="B2042" s="57" t="s">
        <v>10</v>
      </c>
      <c r="C2042" s="57" t="s">
        <v>13916</v>
      </c>
      <c r="D2042" s="57" t="s">
        <v>13915</v>
      </c>
      <c r="E2042" s="57" t="s">
        <v>13914</v>
      </c>
      <c r="F2042" s="57" t="s">
        <v>13913</v>
      </c>
      <c r="G2042" s="57" t="s">
        <v>13646</v>
      </c>
      <c r="H2042" s="57" t="s">
        <v>13912</v>
      </c>
    </row>
    <row r="2043" spans="1:8" ht="18.75" customHeight="1" thickBot="1">
      <c r="A2043" s="57" t="s">
        <v>13911</v>
      </c>
      <c r="B2043" s="57" t="s">
        <v>10</v>
      </c>
      <c r="C2043" s="57" t="s">
        <v>13910</v>
      </c>
      <c r="D2043" s="57" t="s">
        <v>13909</v>
      </c>
      <c r="E2043" s="57" t="s">
        <v>13908</v>
      </c>
      <c r="F2043" s="57" t="s">
        <v>13181</v>
      </c>
      <c r="G2043" s="57" t="s">
        <v>1678</v>
      </c>
      <c r="H2043" s="57" t="s">
        <v>13180</v>
      </c>
    </row>
    <row r="2044" spans="1:8" ht="18.75" customHeight="1" thickBot="1">
      <c r="A2044" s="57" t="s">
        <v>13907</v>
      </c>
      <c r="B2044" s="57" t="s">
        <v>10</v>
      </c>
      <c r="C2044" s="57" t="s">
        <v>13906</v>
      </c>
      <c r="D2044" s="57" t="s">
        <v>13815</v>
      </c>
      <c r="E2044" s="57" t="s">
        <v>13905</v>
      </c>
      <c r="F2044" s="57" t="s">
        <v>13181</v>
      </c>
      <c r="G2044" s="57" t="s">
        <v>572</v>
      </c>
      <c r="H2044" s="57" t="s">
        <v>13180</v>
      </c>
    </row>
    <row r="2045" spans="1:8" ht="18.75" customHeight="1" thickBot="1">
      <c r="A2045" s="57" t="s">
        <v>13904</v>
      </c>
      <c r="B2045" s="57" t="s">
        <v>10</v>
      </c>
      <c r="C2045" s="57" t="s">
        <v>13882</v>
      </c>
      <c r="D2045" s="57" t="s">
        <v>13294</v>
      </c>
      <c r="E2045" s="57" t="s">
        <v>13903</v>
      </c>
      <c r="F2045" s="57" t="s">
        <v>13167</v>
      </c>
      <c r="G2045" s="57" t="s">
        <v>1860</v>
      </c>
      <c r="H2045" s="57" t="s">
        <v>13166</v>
      </c>
    </row>
    <row r="2046" spans="1:8" ht="18.75" customHeight="1" thickBot="1">
      <c r="A2046" s="57" t="s">
        <v>13902</v>
      </c>
      <c r="B2046" s="57" t="s">
        <v>10</v>
      </c>
      <c r="C2046" s="57" t="s">
        <v>13901</v>
      </c>
      <c r="D2046" s="57" t="s">
        <v>13443</v>
      </c>
      <c r="E2046" s="57" t="s">
        <v>13900</v>
      </c>
      <c r="F2046" s="57" t="s">
        <v>13181</v>
      </c>
      <c r="G2046" s="57" t="s">
        <v>1565</v>
      </c>
      <c r="H2046" s="57" t="s">
        <v>13180</v>
      </c>
    </row>
    <row r="2047" spans="1:8" ht="18.75" customHeight="1" thickBot="1">
      <c r="A2047" s="57" t="s">
        <v>13899</v>
      </c>
      <c r="B2047" s="57" t="s">
        <v>10</v>
      </c>
      <c r="C2047" s="57" t="s">
        <v>13898</v>
      </c>
      <c r="D2047" s="57" t="s">
        <v>6176</v>
      </c>
      <c r="E2047" s="57" t="s">
        <v>13897</v>
      </c>
      <c r="F2047" s="57" t="s">
        <v>13181</v>
      </c>
      <c r="G2047" s="57" t="s">
        <v>1279</v>
      </c>
      <c r="H2047" s="57" t="s">
        <v>13180</v>
      </c>
    </row>
    <row r="2048" spans="1:8" ht="18.75" customHeight="1" thickBot="1">
      <c r="A2048" s="57" t="s">
        <v>13896</v>
      </c>
      <c r="B2048" s="57" t="s">
        <v>10</v>
      </c>
      <c r="C2048" s="57" t="s">
        <v>13895</v>
      </c>
      <c r="D2048" s="57" t="s">
        <v>13894</v>
      </c>
      <c r="E2048" s="57" t="s">
        <v>13893</v>
      </c>
      <c r="F2048" s="57" t="s">
        <v>13553</v>
      </c>
      <c r="G2048" s="57" t="s">
        <v>13495</v>
      </c>
      <c r="H2048" s="57" t="s">
        <v>13494</v>
      </c>
    </row>
    <row r="2049" spans="1:8" ht="18.75" customHeight="1" thickBot="1">
      <c r="A2049" s="57" t="s">
        <v>13892</v>
      </c>
      <c r="B2049" s="57" t="s">
        <v>10</v>
      </c>
      <c r="C2049" s="57" t="s">
        <v>13891</v>
      </c>
      <c r="D2049" s="57" t="s">
        <v>13890</v>
      </c>
      <c r="E2049" s="57" t="s">
        <v>13889</v>
      </c>
      <c r="F2049" s="57" t="s">
        <v>13888</v>
      </c>
      <c r="G2049" s="57" t="s">
        <v>13495</v>
      </c>
      <c r="H2049" s="57" t="s">
        <v>13581</v>
      </c>
    </row>
    <row r="2050" spans="1:8" ht="18.75" customHeight="1" thickBot="1">
      <c r="A2050" s="57" t="s">
        <v>13887</v>
      </c>
      <c r="B2050" s="57" t="s">
        <v>10</v>
      </c>
      <c r="C2050" s="57" t="s">
        <v>13886</v>
      </c>
      <c r="D2050" s="57" t="s">
        <v>13885</v>
      </c>
      <c r="E2050" s="57" t="s">
        <v>13884</v>
      </c>
      <c r="F2050" s="57" t="s">
        <v>13181</v>
      </c>
      <c r="G2050" s="57" t="s">
        <v>2079</v>
      </c>
      <c r="H2050" s="57" t="s">
        <v>13180</v>
      </c>
    </row>
    <row r="2051" spans="1:8" ht="18.75" customHeight="1" thickBot="1">
      <c r="A2051" s="57" t="s">
        <v>13883</v>
      </c>
      <c r="B2051" s="57" t="s">
        <v>10</v>
      </c>
      <c r="C2051" s="57" t="s">
        <v>13882</v>
      </c>
      <c r="D2051" s="57" t="s">
        <v>13502</v>
      </c>
      <c r="E2051" s="57" t="s">
        <v>13881</v>
      </c>
      <c r="F2051" s="57" t="s">
        <v>13167</v>
      </c>
      <c r="G2051" s="57" t="s">
        <v>1860</v>
      </c>
      <c r="H2051" s="57" t="s">
        <v>13166</v>
      </c>
    </row>
    <row r="2052" spans="1:8" ht="18.75" customHeight="1" thickBot="1">
      <c r="A2052" s="57" t="s">
        <v>3403</v>
      </c>
      <c r="B2052" s="57" t="s">
        <v>10</v>
      </c>
      <c r="C2052" s="57" t="s">
        <v>13880</v>
      </c>
      <c r="D2052" s="57" t="s">
        <v>13879</v>
      </c>
      <c r="E2052" s="57" t="s">
        <v>13878</v>
      </c>
      <c r="F2052" s="57" t="s">
        <v>13167</v>
      </c>
      <c r="G2052" s="57" t="s">
        <v>1228</v>
      </c>
      <c r="H2052" s="57" t="s">
        <v>13166</v>
      </c>
    </row>
    <row r="2053" spans="1:8" ht="18.75" customHeight="1" thickBot="1">
      <c r="A2053" s="57" t="s">
        <v>1919</v>
      </c>
      <c r="B2053" s="57" t="s">
        <v>10</v>
      </c>
      <c r="C2053" s="57" t="s">
        <v>13877</v>
      </c>
      <c r="D2053" s="57" t="s">
        <v>13345</v>
      </c>
      <c r="E2053" s="57" t="s">
        <v>13876</v>
      </c>
      <c r="F2053" s="57" t="s">
        <v>6185</v>
      </c>
      <c r="G2053" s="57" t="s">
        <v>268</v>
      </c>
      <c r="H2053" s="57" t="s">
        <v>13186</v>
      </c>
    </row>
    <row r="2054" spans="1:8" ht="18.75" customHeight="1" thickBot="1">
      <c r="A2054" s="57" t="s">
        <v>1230</v>
      </c>
      <c r="B2054" s="57" t="s">
        <v>10</v>
      </c>
      <c r="C2054" s="57" t="s">
        <v>13875</v>
      </c>
      <c r="D2054" s="57" t="s">
        <v>13874</v>
      </c>
      <c r="E2054" s="57" t="s">
        <v>13873</v>
      </c>
      <c r="F2054" s="57" t="s">
        <v>6185</v>
      </c>
      <c r="G2054" s="57" t="s">
        <v>1228</v>
      </c>
      <c r="H2054" s="57" t="s">
        <v>13186</v>
      </c>
    </row>
    <row r="2055" spans="1:8" ht="18.75" customHeight="1" thickBot="1">
      <c r="A2055" s="57" t="s">
        <v>13872</v>
      </c>
      <c r="B2055" s="57" t="s">
        <v>10</v>
      </c>
      <c r="C2055" s="57" t="s">
        <v>13871</v>
      </c>
      <c r="D2055" s="57" t="s">
        <v>13870</v>
      </c>
      <c r="E2055" s="57" t="s">
        <v>13869</v>
      </c>
      <c r="F2055" s="57" t="s">
        <v>13201</v>
      </c>
      <c r="G2055" s="57" t="s">
        <v>1608</v>
      </c>
      <c r="H2055" s="57" t="s">
        <v>13200</v>
      </c>
    </row>
    <row r="2056" spans="1:8" ht="18.75" customHeight="1" thickBot="1">
      <c r="A2056" s="57" t="s">
        <v>13868</v>
      </c>
      <c r="B2056" s="57" t="s">
        <v>10</v>
      </c>
      <c r="C2056" s="57" t="s">
        <v>13723</v>
      </c>
      <c r="D2056" s="57" t="s">
        <v>13867</v>
      </c>
      <c r="E2056" s="57" t="s">
        <v>13866</v>
      </c>
      <c r="F2056" s="57" t="s">
        <v>13201</v>
      </c>
      <c r="G2056" s="57" t="s">
        <v>1608</v>
      </c>
      <c r="H2056" s="57" t="s">
        <v>13200</v>
      </c>
    </row>
    <row r="2057" spans="1:8" ht="18.75" customHeight="1" thickBot="1">
      <c r="A2057" s="57" t="s">
        <v>13865</v>
      </c>
      <c r="B2057" s="57" t="s">
        <v>10</v>
      </c>
      <c r="C2057" s="57" t="s">
        <v>13864</v>
      </c>
      <c r="D2057" s="57" t="s">
        <v>13863</v>
      </c>
      <c r="E2057" s="57" t="s">
        <v>13862</v>
      </c>
      <c r="F2057" s="57" t="s">
        <v>13523</v>
      </c>
      <c r="G2057" s="57" t="s">
        <v>13495</v>
      </c>
      <c r="H2057" s="57" t="s">
        <v>13522</v>
      </c>
    </row>
    <row r="2058" spans="1:8" ht="18.75" customHeight="1" thickBot="1">
      <c r="A2058" s="57" t="s">
        <v>13861</v>
      </c>
      <c r="B2058" s="57" t="s">
        <v>10</v>
      </c>
      <c r="C2058" s="57" t="s">
        <v>13860</v>
      </c>
      <c r="D2058" s="57" t="s">
        <v>13859</v>
      </c>
      <c r="E2058" s="57" t="s">
        <v>13858</v>
      </c>
      <c r="F2058" s="57" t="s">
        <v>13201</v>
      </c>
      <c r="G2058" s="57" t="s">
        <v>388</v>
      </c>
      <c r="H2058" s="57" t="s">
        <v>13200</v>
      </c>
    </row>
    <row r="2059" spans="1:8" ht="18.75" customHeight="1" thickBot="1">
      <c r="A2059" s="57" t="s">
        <v>4596</v>
      </c>
      <c r="B2059" s="57" t="s">
        <v>10</v>
      </c>
      <c r="C2059" s="57" t="s">
        <v>13857</v>
      </c>
      <c r="D2059" s="57" t="s">
        <v>13856</v>
      </c>
      <c r="E2059" s="57" t="s">
        <v>13855</v>
      </c>
      <c r="F2059" s="57" t="s">
        <v>13167</v>
      </c>
      <c r="G2059" s="57" t="s">
        <v>2052</v>
      </c>
      <c r="H2059" s="57" t="s">
        <v>13166</v>
      </c>
    </row>
    <row r="2060" spans="1:8" ht="18.75" customHeight="1" thickBot="1">
      <c r="A2060" s="57" t="s">
        <v>2909</v>
      </c>
      <c r="B2060" s="57" t="s">
        <v>10</v>
      </c>
      <c r="C2060" s="57" t="s">
        <v>13854</v>
      </c>
      <c r="D2060" s="57" t="s">
        <v>13853</v>
      </c>
      <c r="E2060" s="57" t="s">
        <v>13852</v>
      </c>
      <c r="F2060" s="57" t="s">
        <v>13167</v>
      </c>
      <c r="G2060" s="57" t="s">
        <v>144</v>
      </c>
      <c r="H2060" s="57" t="s">
        <v>13166</v>
      </c>
    </row>
    <row r="2061" spans="1:8" ht="18.75" customHeight="1" thickBot="1">
      <c r="A2061" s="57" t="s">
        <v>3237</v>
      </c>
      <c r="B2061" s="57" t="s">
        <v>10</v>
      </c>
      <c r="C2061" s="57" t="s">
        <v>13851</v>
      </c>
      <c r="D2061" s="57" t="s">
        <v>13850</v>
      </c>
      <c r="E2061" s="57" t="s">
        <v>13849</v>
      </c>
      <c r="F2061" s="57" t="s">
        <v>6185</v>
      </c>
      <c r="G2061" s="57" t="s">
        <v>225</v>
      </c>
      <c r="H2061" s="57" t="s">
        <v>13186</v>
      </c>
    </row>
    <row r="2062" spans="1:8" ht="18.75" customHeight="1" thickBot="1">
      <c r="A2062" s="57" t="s">
        <v>3479</v>
      </c>
      <c r="B2062" s="57" t="s">
        <v>10</v>
      </c>
      <c r="C2062" s="57" t="s">
        <v>13848</v>
      </c>
      <c r="D2062" s="57" t="s">
        <v>13847</v>
      </c>
      <c r="E2062" s="57" t="s">
        <v>13846</v>
      </c>
      <c r="F2062" s="57" t="s">
        <v>13167</v>
      </c>
      <c r="G2062" s="57" t="s">
        <v>688</v>
      </c>
      <c r="H2062" s="57" t="s">
        <v>13166</v>
      </c>
    </row>
    <row r="2063" spans="1:8" ht="18.75" customHeight="1" thickBot="1">
      <c r="A2063" s="57" t="s">
        <v>13845</v>
      </c>
      <c r="B2063" s="57" t="s">
        <v>10</v>
      </c>
      <c r="C2063" s="57" t="s">
        <v>13844</v>
      </c>
      <c r="D2063" s="57" t="s">
        <v>13640</v>
      </c>
      <c r="E2063" s="57" t="s">
        <v>13843</v>
      </c>
      <c r="F2063" s="57" t="s">
        <v>13181</v>
      </c>
      <c r="G2063" s="57" t="s">
        <v>1279</v>
      </c>
      <c r="H2063" s="57" t="s">
        <v>13180</v>
      </c>
    </row>
    <row r="2064" spans="1:8" ht="18.75" customHeight="1" thickBot="1">
      <c r="A2064" s="57" t="s">
        <v>1961</v>
      </c>
      <c r="B2064" s="57" t="s">
        <v>10</v>
      </c>
      <c r="C2064" s="57" t="s">
        <v>13842</v>
      </c>
      <c r="D2064" s="57" t="s">
        <v>13841</v>
      </c>
      <c r="E2064" s="57" t="s">
        <v>13840</v>
      </c>
      <c r="F2064" s="57" t="s">
        <v>13167</v>
      </c>
      <c r="G2064" s="57" t="s">
        <v>275</v>
      </c>
      <c r="H2064" s="57" t="s">
        <v>13166</v>
      </c>
    </row>
    <row r="2065" spans="1:8" ht="18.75" customHeight="1" thickBot="1">
      <c r="A2065" s="57" t="s">
        <v>3376</v>
      </c>
      <c r="B2065" s="57" t="s">
        <v>10</v>
      </c>
      <c r="C2065" s="57" t="s">
        <v>13839</v>
      </c>
      <c r="D2065" s="57" t="s">
        <v>13838</v>
      </c>
      <c r="E2065" s="57" t="s">
        <v>13837</v>
      </c>
      <c r="F2065" s="57" t="s">
        <v>13167</v>
      </c>
      <c r="G2065" s="57" t="s">
        <v>483</v>
      </c>
      <c r="H2065" s="57" t="s">
        <v>13166</v>
      </c>
    </row>
    <row r="2066" spans="1:8" ht="18.75" customHeight="1" thickBot="1">
      <c r="A2066" s="57" t="s">
        <v>4865</v>
      </c>
      <c r="B2066" s="57" t="s">
        <v>10</v>
      </c>
      <c r="C2066" s="57" t="s">
        <v>13836</v>
      </c>
      <c r="D2066" s="57" t="s">
        <v>13835</v>
      </c>
      <c r="E2066" s="57" t="s">
        <v>13834</v>
      </c>
      <c r="F2066" s="57" t="s">
        <v>13167</v>
      </c>
      <c r="G2066" s="57" t="s">
        <v>1860</v>
      </c>
      <c r="H2066" s="57" t="s">
        <v>13166</v>
      </c>
    </row>
    <row r="2067" spans="1:8" ht="18.75" customHeight="1" thickBot="1">
      <c r="A2067" s="57" t="s">
        <v>13833</v>
      </c>
      <c r="B2067" s="57" t="s">
        <v>10</v>
      </c>
      <c r="C2067" s="57" t="s">
        <v>13416</v>
      </c>
      <c r="D2067" s="57" t="s">
        <v>13191</v>
      </c>
      <c r="E2067" s="57" t="s">
        <v>13832</v>
      </c>
      <c r="F2067" s="57" t="s">
        <v>13181</v>
      </c>
      <c r="G2067" s="57" t="s">
        <v>208</v>
      </c>
      <c r="H2067" s="57" t="s">
        <v>13180</v>
      </c>
    </row>
    <row r="2068" spans="1:8" ht="18.75" customHeight="1" thickBot="1">
      <c r="A2068" s="57" t="s">
        <v>13831</v>
      </c>
      <c r="B2068" s="57" t="s">
        <v>10</v>
      </c>
      <c r="C2068" s="57" t="s">
        <v>13357</v>
      </c>
      <c r="D2068" s="57" t="s">
        <v>13830</v>
      </c>
      <c r="E2068" s="57" t="s">
        <v>13829</v>
      </c>
      <c r="F2068" s="57" t="s">
        <v>13514</v>
      </c>
      <c r="G2068" s="57" t="s">
        <v>1678</v>
      </c>
      <c r="H2068" s="57" t="s">
        <v>13513</v>
      </c>
    </row>
    <row r="2069" spans="1:8" ht="18.75" customHeight="1" thickBot="1">
      <c r="A2069" s="57" t="s">
        <v>13828</v>
      </c>
      <c r="B2069" s="57" t="s">
        <v>10</v>
      </c>
      <c r="C2069" s="57" t="s">
        <v>13827</v>
      </c>
      <c r="D2069" s="57" t="s">
        <v>13826</v>
      </c>
      <c r="E2069" s="57" t="s">
        <v>13825</v>
      </c>
      <c r="F2069" s="57" t="s">
        <v>13221</v>
      </c>
      <c r="G2069" s="57" t="s">
        <v>660</v>
      </c>
      <c r="H2069" s="57" t="s">
        <v>13166</v>
      </c>
    </row>
    <row r="2070" spans="1:8" ht="18.75" customHeight="1" thickBot="1">
      <c r="A2070" s="57" t="s">
        <v>13824</v>
      </c>
      <c r="B2070" s="57" t="s">
        <v>10</v>
      </c>
      <c r="C2070" s="57" t="s">
        <v>13823</v>
      </c>
      <c r="D2070" s="57" t="s">
        <v>13822</v>
      </c>
      <c r="E2070" s="57" t="s">
        <v>13821</v>
      </c>
      <c r="F2070" s="57" t="s">
        <v>13181</v>
      </c>
      <c r="G2070" s="57" t="s">
        <v>1376</v>
      </c>
      <c r="H2070" s="57" t="s">
        <v>13180</v>
      </c>
    </row>
    <row r="2071" spans="1:8" ht="18.75" customHeight="1" thickBot="1">
      <c r="A2071" s="57" t="s">
        <v>13820</v>
      </c>
      <c r="B2071" s="57" t="s">
        <v>10</v>
      </c>
      <c r="C2071" s="57" t="s">
        <v>13819</v>
      </c>
      <c r="D2071" s="57" t="s">
        <v>13818</v>
      </c>
      <c r="E2071" s="57" t="s">
        <v>13817</v>
      </c>
      <c r="F2071" s="57" t="s">
        <v>13181</v>
      </c>
      <c r="G2071" s="57" t="s">
        <v>1160</v>
      </c>
      <c r="H2071" s="57" t="s">
        <v>13180</v>
      </c>
    </row>
    <row r="2072" spans="1:8" ht="18.75" customHeight="1" thickBot="1">
      <c r="A2072" s="57" t="s">
        <v>13816</v>
      </c>
      <c r="B2072" s="57" t="s">
        <v>10</v>
      </c>
      <c r="C2072" s="57" t="s">
        <v>13178</v>
      </c>
      <c r="D2072" s="57" t="s">
        <v>13815</v>
      </c>
      <c r="E2072" s="57" t="s">
        <v>13814</v>
      </c>
      <c r="F2072" s="57" t="s">
        <v>13181</v>
      </c>
      <c r="G2072" s="57" t="s">
        <v>2636</v>
      </c>
      <c r="H2072" s="57" t="s">
        <v>13180</v>
      </c>
    </row>
    <row r="2073" spans="1:8" ht="18.75" customHeight="1" thickBot="1">
      <c r="A2073" s="57" t="s">
        <v>2891</v>
      </c>
      <c r="B2073" s="57" t="s">
        <v>10</v>
      </c>
      <c r="C2073" s="57" t="s">
        <v>13813</v>
      </c>
      <c r="D2073" s="57" t="s">
        <v>13649</v>
      </c>
      <c r="E2073" s="57" t="s">
        <v>13812</v>
      </c>
      <c r="F2073" s="57" t="s">
        <v>13514</v>
      </c>
      <c r="G2073" s="57" t="s">
        <v>108</v>
      </c>
      <c r="H2073" s="57" t="s">
        <v>13513</v>
      </c>
    </row>
    <row r="2074" spans="1:8" ht="18.75" customHeight="1" thickBot="1">
      <c r="A2074" s="57" t="s">
        <v>13811</v>
      </c>
      <c r="B2074" s="57" t="s">
        <v>10</v>
      </c>
      <c r="C2074" s="57" t="s">
        <v>13810</v>
      </c>
      <c r="D2074" s="57" t="s">
        <v>13809</v>
      </c>
      <c r="E2074" s="57" t="s">
        <v>13808</v>
      </c>
      <c r="F2074" s="57" t="s">
        <v>13181</v>
      </c>
      <c r="G2074" s="57" t="s">
        <v>32</v>
      </c>
      <c r="H2074" s="57" t="s">
        <v>13180</v>
      </c>
    </row>
    <row r="2075" spans="1:8" ht="18.75" customHeight="1" thickBot="1">
      <c r="A2075" s="57" t="s">
        <v>13807</v>
      </c>
      <c r="B2075" s="57" t="s">
        <v>10</v>
      </c>
      <c r="C2075" s="57" t="s">
        <v>13806</v>
      </c>
      <c r="D2075" s="57" t="s">
        <v>13805</v>
      </c>
      <c r="E2075" s="57" t="s">
        <v>13804</v>
      </c>
      <c r="F2075" s="57" t="s">
        <v>13181</v>
      </c>
      <c r="G2075" s="57" t="s">
        <v>1376</v>
      </c>
      <c r="H2075" s="57" t="s">
        <v>13180</v>
      </c>
    </row>
    <row r="2076" spans="1:8" ht="18.75" customHeight="1" thickBot="1">
      <c r="A2076" s="57" t="s">
        <v>13803</v>
      </c>
      <c r="B2076" s="57" t="s">
        <v>10</v>
      </c>
      <c r="C2076" s="57" t="s">
        <v>13802</v>
      </c>
      <c r="D2076" s="57" t="s">
        <v>13801</v>
      </c>
      <c r="E2076" s="57" t="s">
        <v>13800</v>
      </c>
      <c r="F2076" s="57" t="s">
        <v>13201</v>
      </c>
      <c r="G2076" s="57" t="s">
        <v>370</v>
      </c>
      <c r="H2076" s="57" t="s">
        <v>13200</v>
      </c>
    </row>
    <row r="2077" spans="1:8" ht="18.75" customHeight="1" thickBot="1">
      <c r="A2077" s="57" t="s">
        <v>2735</v>
      </c>
      <c r="B2077" s="57" t="s">
        <v>10</v>
      </c>
      <c r="C2077" s="57" t="s">
        <v>13799</v>
      </c>
      <c r="D2077" s="57" t="s">
        <v>13314</v>
      </c>
      <c r="E2077" s="57" t="s">
        <v>13798</v>
      </c>
      <c r="F2077" s="57" t="s">
        <v>13167</v>
      </c>
      <c r="G2077" s="57" t="s">
        <v>275</v>
      </c>
      <c r="H2077" s="57" t="s">
        <v>13166</v>
      </c>
    </row>
    <row r="2078" spans="1:8" ht="18.75" customHeight="1" thickBot="1">
      <c r="A2078" s="57" t="s">
        <v>13797</v>
      </c>
      <c r="B2078" s="57" t="s">
        <v>10</v>
      </c>
      <c r="C2078" s="57" t="s">
        <v>13796</v>
      </c>
      <c r="D2078" s="57" t="s">
        <v>13795</v>
      </c>
      <c r="E2078" s="57" t="s">
        <v>13794</v>
      </c>
      <c r="F2078" s="57" t="s">
        <v>13181</v>
      </c>
      <c r="G2078" s="57" t="s">
        <v>786</v>
      </c>
      <c r="H2078" s="57" t="s">
        <v>13180</v>
      </c>
    </row>
    <row r="2079" spans="1:8" ht="18.75" customHeight="1" thickBot="1">
      <c r="A2079" s="57" t="s">
        <v>2930</v>
      </c>
      <c r="B2079" s="57" t="s">
        <v>10</v>
      </c>
      <c r="C2079" s="57" t="s">
        <v>13793</v>
      </c>
      <c r="D2079" s="57" t="s">
        <v>13239</v>
      </c>
      <c r="E2079" s="57" t="s">
        <v>13792</v>
      </c>
      <c r="F2079" s="57" t="s">
        <v>13167</v>
      </c>
      <c r="G2079" s="57" t="s">
        <v>737</v>
      </c>
      <c r="H2079" s="57" t="s">
        <v>13166</v>
      </c>
    </row>
    <row r="2080" spans="1:8" ht="18.75" customHeight="1" thickBot="1">
      <c r="A2080" s="57" t="s">
        <v>13791</v>
      </c>
      <c r="B2080" s="57" t="s">
        <v>10</v>
      </c>
      <c r="C2080" s="57" t="s">
        <v>13790</v>
      </c>
      <c r="D2080" s="57" t="s">
        <v>13725</v>
      </c>
      <c r="E2080" s="57" t="s">
        <v>13789</v>
      </c>
      <c r="F2080" s="57" t="s">
        <v>13181</v>
      </c>
      <c r="G2080" s="57" t="s">
        <v>70</v>
      </c>
      <c r="H2080" s="57" t="s">
        <v>13180</v>
      </c>
    </row>
    <row r="2081" spans="1:8" ht="18.75" customHeight="1" thickBot="1">
      <c r="A2081" s="57" t="s">
        <v>13788</v>
      </c>
      <c r="B2081" s="57" t="s">
        <v>10</v>
      </c>
      <c r="C2081" s="57" t="s">
        <v>13787</v>
      </c>
      <c r="D2081" s="57" t="s">
        <v>13786</v>
      </c>
      <c r="E2081" s="57" t="s">
        <v>13785</v>
      </c>
      <c r="F2081" s="57" t="s">
        <v>13523</v>
      </c>
      <c r="G2081" s="57" t="s">
        <v>13495</v>
      </c>
      <c r="H2081" s="57" t="s">
        <v>13522</v>
      </c>
    </row>
    <row r="2082" spans="1:8" ht="18.75" customHeight="1" thickBot="1">
      <c r="A2082" s="57" t="s">
        <v>13784</v>
      </c>
      <c r="B2082" s="57" t="s">
        <v>10</v>
      </c>
      <c r="C2082" s="57" t="s">
        <v>13783</v>
      </c>
      <c r="D2082" s="57" t="s">
        <v>13345</v>
      </c>
      <c r="E2082" s="57" t="s">
        <v>13782</v>
      </c>
      <c r="F2082" s="57" t="s">
        <v>13181</v>
      </c>
      <c r="G2082" s="57" t="s">
        <v>1063</v>
      </c>
      <c r="H2082" s="57" t="s">
        <v>13180</v>
      </c>
    </row>
    <row r="2083" spans="1:8" ht="18.75" customHeight="1" thickBot="1">
      <c r="A2083" s="57" t="s">
        <v>13781</v>
      </c>
      <c r="B2083" s="57" t="s">
        <v>10</v>
      </c>
      <c r="C2083" s="57" t="s">
        <v>13780</v>
      </c>
      <c r="D2083" s="57" t="s">
        <v>13779</v>
      </c>
      <c r="E2083" s="57" t="s">
        <v>13778</v>
      </c>
      <c r="F2083" s="57" t="s">
        <v>13523</v>
      </c>
      <c r="G2083" s="57" t="s">
        <v>13495</v>
      </c>
      <c r="H2083" s="57" t="s">
        <v>13522</v>
      </c>
    </row>
    <row r="2084" spans="1:8" ht="18.75" customHeight="1" thickBot="1">
      <c r="A2084" s="57" t="s">
        <v>13777</v>
      </c>
      <c r="B2084" s="57" t="s">
        <v>10</v>
      </c>
      <c r="C2084" s="57" t="s">
        <v>13776</v>
      </c>
      <c r="D2084" s="57" t="s">
        <v>13775</v>
      </c>
      <c r="E2084" s="57" t="s">
        <v>13774</v>
      </c>
      <c r="F2084" s="57" t="s">
        <v>13514</v>
      </c>
      <c r="G2084" s="57" t="s">
        <v>471</v>
      </c>
      <c r="H2084" s="57" t="s">
        <v>13513</v>
      </c>
    </row>
    <row r="2085" spans="1:8" ht="18.75" customHeight="1" thickBot="1">
      <c r="A2085" s="57" t="s">
        <v>13773</v>
      </c>
      <c r="B2085" s="57" t="s">
        <v>10</v>
      </c>
      <c r="C2085" s="57" t="s">
        <v>13772</v>
      </c>
      <c r="D2085" s="57" t="s">
        <v>13771</v>
      </c>
      <c r="E2085" s="57" t="s">
        <v>13770</v>
      </c>
      <c r="F2085" s="57" t="s">
        <v>13181</v>
      </c>
      <c r="G2085" s="57" t="s">
        <v>846</v>
      </c>
      <c r="H2085" s="57" t="s">
        <v>13180</v>
      </c>
    </row>
    <row r="2086" spans="1:8" ht="18.75" customHeight="1" thickBot="1">
      <c r="A2086" s="57" t="s">
        <v>13769</v>
      </c>
      <c r="B2086" s="57" t="s">
        <v>10</v>
      </c>
      <c r="C2086" s="57" t="s">
        <v>13768</v>
      </c>
      <c r="D2086" s="57" t="s">
        <v>13767</v>
      </c>
      <c r="E2086" s="57" t="s">
        <v>13766</v>
      </c>
      <c r="F2086" s="57" t="s">
        <v>13765</v>
      </c>
      <c r="G2086" s="57" t="s">
        <v>13495</v>
      </c>
      <c r="H2086" s="57" t="s">
        <v>13522</v>
      </c>
    </row>
    <row r="2087" spans="1:8" ht="18.75" customHeight="1" thickBot="1">
      <c r="A2087" s="57" t="s">
        <v>13764</v>
      </c>
      <c r="B2087" s="57" t="s">
        <v>10</v>
      </c>
      <c r="C2087" s="57" t="s">
        <v>13763</v>
      </c>
      <c r="D2087" s="57" t="s">
        <v>13762</v>
      </c>
      <c r="E2087" s="57" t="s">
        <v>13761</v>
      </c>
      <c r="F2087" s="57" t="s">
        <v>13523</v>
      </c>
      <c r="G2087" s="57" t="s">
        <v>13495</v>
      </c>
      <c r="H2087" s="57" t="s">
        <v>13522</v>
      </c>
    </row>
    <row r="2088" spans="1:8" ht="18.75" customHeight="1" thickBot="1">
      <c r="A2088" s="57" t="s">
        <v>13760</v>
      </c>
      <c r="B2088" s="57" t="s">
        <v>10</v>
      </c>
      <c r="C2088" s="57" t="s">
        <v>13759</v>
      </c>
      <c r="D2088" s="57" t="s">
        <v>13758</v>
      </c>
      <c r="E2088" s="57" t="s">
        <v>13757</v>
      </c>
      <c r="F2088" s="57" t="s">
        <v>13167</v>
      </c>
      <c r="G2088" s="57" t="s">
        <v>2171</v>
      </c>
      <c r="H2088" s="57" t="s">
        <v>13166</v>
      </c>
    </row>
    <row r="2089" spans="1:8" ht="18.75" customHeight="1" thickBot="1">
      <c r="A2089" s="57" t="s">
        <v>13756</v>
      </c>
      <c r="B2089" s="57" t="s">
        <v>10</v>
      </c>
      <c r="C2089" s="57" t="s">
        <v>13755</v>
      </c>
      <c r="D2089" s="57" t="s">
        <v>13754</v>
      </c>
      <c r="E2089" s="57" t="s">
        <v>13753</v>
      </c>
      <c r="F2089" s="57" t="s">
        <v>13752</v>
      </c>
      <c r="G2089" s="57" t="s">
        <v>13215</v>
      </c>
      <c r="H2089" s="57" t="s">
        <v>13751</v>
      </c>
    </row>
    <row r="2090" spans="1:8" ht="18.75" customHeight="1" thickBot="1">
      <c r="A2090" s="57" t="s">
        <v>634</v>
      </c>
      <c r="B2090" s="57" t="s">
        <v>10</v>
      </c>
      <c r="C2090" s="57" t="s">
        <v>13750</v>
      </c>
      <c r="D2090" s="57" t="s">
        <v>13749</v>
      </c>
      <c r="E2090" s="57" t="s">
        <v>13748</v>
      </c>
      <c r="F2090" s="57" t="s">
        <v>6185</v>
      </c>
      <c r="G2090" s="57" t="s">
        <v>632</v>
      </c>
      <c r="H2090" s="57" t="s">
        <v>13186</v>
      </c>
    </row>
    <row r="2091" spans="1:8" ht="18.75" customHeight="1" thickBot="1">
      <c r="A2091" s="57" t="s">
        <v>13747</v>
      </c>
      <c r="B2091" s="57" t="s">
        <v>10</v>
      </c>
      <c r="C2091" s="57" t="s">
        <v>13746</v>
      </c>
      <c r="D2091" s="57" t="s">
        <v>13745</v>
      </c>
      <c r="E2091" s="57" t="s">
        <v>13744</v>
      </c>
      <c r="F2091" s="57" t="s">
        <v>13743</v>
      </c>
      <c r="G2091" s="57" t="s">
        <v>1678</v>
      </c>
      <c r="H2091" s="57" t="s">
        <v>13742</v>
      </c>
    </row>
    <row r="2092" spans="1:8" ht="18.75" customHeight="1" thickBot="1">
      <c r="A2092" s="57" t="s">
        <v>13741</v>
      </c>
      <c r="B2092" s="57" t="s">
        <v>10</v>
      </c>
      <c r="C2092" s="57" t="s">
        <v>13740</v>
      </c>
      <c r="D2092" s="57" t="s">
        <v>13739</v>
      </c>
      <c r="E2092" s="57" t="s">
        <v>13738</v>
      </c>
      <c r="F2092" s="57" t="s">
        <v>6185</v>
      </c>
      <c r="G2092" s="57" t="s">
        <v>1279</v>
      </c>
      <c r="H2092" s="57" t="s">
        <v>13186</v>
      </c>
    </row>
    <row r="2093" spans="1:8" ht="18.75" customHeight="1" thickBot="1">
      <c r="A2093" s="57" t="s">
        <v>13737</v>
      </c>
      <c r="B2093" s="57" t="s">
        <v>10</v>
      </c>
      <c r="C2093" s="57" t="s">
        <v>13736</v>
      </c>
      <c r="D2093" s="57" t="s">
        <v>13422</v>
      </c>
      <c r="E2093" s="57" t="s">
        <v>13735</v>
      </c>
      <c r="F2093" s="57" t="s">
        <v>13734</v>
      </c>
      <c r="G2093" s="57" t="s">
        <v>13495</v>
      </c>
      <c r="H2093" s="57" t="s">
        <v>13581</v>
      </c>
    </row>
    <row r="2094" spans="1:8" ht="18.75" customHeight="1" thickBot="1">
      <c r="A2094" s="57" t="s">
        <v>13733</v>
      </c>
      <c r="B2094" s="57" t="s">
        <v>10</v>
      </c>
      <c r="C2094" s="57" t="s">
        <v>13732</v>
      </c>
      <c r="D2094" s="57" t="s">
        <v>13731</v>
      </c>
      <c r="E2094" s="57" t="s">
        <v>5561</v>
      </c>
      <c r="F2094" s="57" t="s">
        <v>13292</v>
      </c>
      <c r="G2094" s="57" t="s">
        <v>196</v>
      </c>
      <c r="H2094" s="57" t="s">
        <v>13291</v>
      </c>
    </row>
    <row r="2095" spans="1:8" ht="18.75" customHeight="1" thickBot="1">
      <c r="A2095" s="57" t="s">
        <v>13730</v>
      </c>
      <c r="B2095" s="57" t="s">
        <v>10</v>
      </c>
      <c r="C2095" s="57" t="s">
        <v>13729</v>
      </c>
      <c r="D2095" s="57" t="s">
        <v>13728</v>
      </c>
      <c r="E2095" s="57" t="s">
        <v>13727</v>
      </c>
      <c r="F2095" s="57" t="s">
        <v>13181</v>
      </c>
      <c r="G2095" s="57" t="s">
        <v>268</v>
      </c>
      <c r="H2095" s="57" t="s">
        <v>13180</v>
      </c>
    </row>
    <row r="2096" spans="1:8" ht="18.75" customHeight="1" thickBot="1">
      <c r="A2096" s="57" t="s">
        <v>3990</v>
      </c>
      <c r="B2096" s="57" t="s">
        <v>10</v>
      </c>
      <c r="C2096" s="57" t="s">
        <v>13726</v>
      </c>
      <c r="D2096" s="57" t="s">
        <v>13725</v>
      </c>
      <c r="E2096" s="57" t="s">
        <v>13724</v>
      </c>
      <c r="F2096" s="57" t="s">
        <v>13514</v>
      </c>
      <c r="G2096" s="57" t="s">
        <v>94</v>
      </c>
      <c r="H2096" s="57" t="s">
        <v>13513</v>
      </c>
    </row>
    <row r="2097" spans="1:8" ht="18.75" customHeight="1" thickBot="1">
      <c r="A2097" s="57" t="s">
        <v>4418</v>
      </c>
      <c r="B2097" s="57" t="s">
        <v>10</v>
      </c>
      <c r="C2097" s="57" t="s">
        <v>13723</v>
      </c>
      <c r="D2097" s="57" t="s">
        <v>13722</v>
      </c>
      <c r="E2097" s="57" t="s">
        <v>13721</v>
      </c>
      <c r="F2097" s="57" t="s">
        <v>13167</v>
      </c>
      <c r="G2097" s="57" t="s">
        <v>435</v>
      </c>
      <c r="H2097" s="57" t="s">
        <v>13166</v>
      </c>
    </row>
    <row r="2098" spans="1:8" ht="18.75" customHeight="1" thickBot="1">
      <c r="A2098" s="57" t="s">
        <v>3764</v>
      </c>
      <c r="B2098" s="57" t="s">
        <v>10</v>
      </c>
      <c r="C2098" s="57" t="s">
        <v>13720</v>
      </c>
      <c r="D2098" s="57" t="s">
        <v>13719</v>
      </c>
      <c r="E2098" s="57" t="s">
        <v>13718</v>
      </c>
      <c r="F2098" s="57" t="s">
        <v>6185</v>
      </c>
      <c r="G2098" s="57" t="s">
        <v>435</v>
      </c>
      <c r="H2098" s="57" t="s">
        <v>13186</v>
      </c>
    </row>
    <row r="2099" spans="1:8" ht="18.75" customHeight="1" thickBot="1">
      <c r="A2099" s="57" t="s">
        <v>13717</v>
      </c>
      <c r="B2099" s="57" t="s">
        <v>10</v>
      </c>
      <c r="C2099" s="57" t="s">
        <v>13716</v>
      </c>
      <c r="D2099" s="57" t="s">
        <v>13715</v>
      </c>
      <c r="E2099" s="57" t="s">
        <v>13714</v>
      </c>
      <c r="F2099" s="57" t="s">
        <v>13181</v>
      </c>
      <c r="G2099" s="57" t="s">
        <v>114</v>
      </c>
      <c r="H2099" s="57" t="s">
        <v>13180</v>
      </c>
    </row>
    <row r="2100" spans="1:8" ht="18.75" customHeight="1" thickBot="1">
      <c r="A2100" s="57" t="s">
        <v>13713</v>
      </c>
      <c r="B2100" s="57" t="s">
        <v>10</v>
      </c>
      <c r="C2100" s="57" t="s">
        <v>13712</v>
      </c>
      <c r="D2100" s="57" t="s">
        <v>13711</v>
      </c>
      <c r="E2100" s="57" t="s">
        <v>13710</v>
      </c>
      <c r="F2100" s="57" t="s">
        <v>13181</v>
      </c>
      <c r="G2100" s="57" t="s">
        <v>1608</v>
      </c>
      <c r="H2100" s="57" t="s">
        <v>13180</v>
      </c>
    </row>
    <row r="2101" spans="1:8" ht="18.75" customHeight="1" thickBot="1">
      <c r="A2101" s="57" t="s">
        <v>4581</v>
      </c>
      <c r="B2101" s="57" t="s">
        <v>10</v>
      </c>
      <c r="C2101" s="57" t="s">
        <v>13709</v>
      </c>
      <c r="D2101" s="57" t="s">
        <v>13429</v>
      </c>
      <c r="E2101" s="57" t="s">
        <v>13708</v>
      </c>
      <c r="F2101" s="57" t="s">
        <v>6185</v>
      </c>
      <c r="G2101" s="57" t="s">
        <v>2326</v>
      </c>
      <c r="H2101" s="57" t="s">
        <v>13186</v>
      </c>
    </row>
    <row r="2102" spans="1:8" ht="18.75" customHeight="1" thickBot="1">
      <c r="A2102" s="57" t="s">
        <v>5005</v>
      </c>
      <c r="B2102" s="57" t="s">
        <v>10</v>
      </c>
      <c r="C2102" s="57" t="s">
        <v>13707</v>
      </c>
      <c r="D2102" s="57" t="s">
        <v>13706</v>
      </c>
      <c r="E2102" s="57" t="s">
        <v>13705</v>
      </c>
      <c r="F2102" s="57" t="s">
        <v>13167</v>
      </c>
      <c r="G2102" s="57" t="s">
        <v>2658</v>
      </c>
      <c r="H2102" s="57" t="s">
        <v>13166</v>
      </c>
    </row>
    <row r="2103" spans="1:8" ht="18.75" customHeight="1" thickBot="1">
      <c r="A2103" s="57" t="s">
        <v>13704</v>
      </c>
      <c r="B2103" s="57" t="s">
        <v>10</v>
      </c>
      <c r="C2103" s="57" t="s">
        <v>13703</v>
      </c>
      <c r="D2103" s="57" t="s">
        <v>13239</v>
      </c>
      <c r="E2103" s="57" t="s">
        <v>13702</v>
      </c>
      <c r="F2103" s="57" t="s">
        <v>13167</v>
      </c>
      <c r="G2103" s="57" t="s">
        <v>251</v>
      </c>
      <c r="H2103" s="57" t="s">
        <v>13166</v>
      </c>
    </row>
    <row r="2104" spans="1:8" ht="18.75" customHeight="1" thickBot="1">
      <c r="A2104" s="57" t="s">
        <v>13701</v>
      </c>
      <c r="B2104" s="57" t="s">
        <v>10</v>
      </c>
      <c r="C2104" s="57" t="s">
        <v>13700</v>
      </c>
      <c r="D2104" s="57" t="s">
        <v>13699</v>
      </c>
      <c r="E2104" s="57" t="s">
        <v>13698</v>
      </c>
      <c r="F2104" s="57" t="s">
        <v>13181</v>
      </c>
      <c r="G2104" s="57" t="s">
        <v>39</v>
      </c>
      <c r="H2104" s="57" t="s">
        <v>13180</v>
      </c>
    </row>
    <row r="2105" spans="1:8" ht="18.75" customHeight="1" thickBot="1">
      <c r="A2105" s="57" t="s">
        <v>1104</v>
      </c>
      <c r="B2105" s="57" t="s">
        <v>10</v>
      </c>
      <c r="C2105" s="57" t="s">
        <v>13697</v>
      </c>
      <c r="D2105" s="57" t="s">
        <v>13696</v>
      </c>
      <c r="E2105" s="57" t="s">
        <v>13695</v>
      </c>
      <c r="F2105" s="57" t="s">
        <v>13167</v>
      </c>
      <c r="G2105" s="57" t="s">
        <v>471</v>
      </c>
      <c r="H2105" s="57" t="s">
        <v>13166</v>
      </c>
    </row>
    <row r="2106" spans="1:8" ht="18.75" customHeight="1" thickBot="1">
      <c r="A2106" s="57" t="s">
        <v>1451</v>
      </c>
      <c r="B2106" s="57" t="s">
        <v>10</v>
      </c>
      <c r="C2106" s="57" t="s">
        <v>13694</v>
      </c>
      <c r="D2106" s="57" t="s">
        <v>13693</v>
      </c>
      <c r="E2106" s="57" t="s">
        <v>5217</v>
      </c>
      <c r="F2106" s="57" t="s">
        <v>13692</v>
      </c>
      <c r="G2106" s="57" t="s">
        <v>13691</v>
      </c>
      <c r="H2106" s="57" t="s">
        <v>13291</v>
      </c>
    </row>
    <row r="2107" spans="1:8" ht="18.75" customHeight="1" thickBot="1">
      <c r="A2107" s="57" t="s">
        <v>13690</v>
      </c>
      <c r="B2107" s="57" t="s">
        <v>10</v>
      </c>
      <c r="C2107" s="57" t="s">
        <v>13689</v>
      </c>
      <c r="D2107" s="57" t="s">
        <v>13688</v>
      </c>
      <c r="E2107" s="57" t="s">
        <v>13687</v>
      </c>
      <c r="F2107" s="57" t="s">
        <v>13181</v>
      </c>
      <c r="G2107" s="57" t="s">
        <v>219</v>
      </c>
      <c r="H2107" s="57" t="s">
        <v>13180</v>
      </c>
    </row>
    <row r="2108" spans="1:8" ht="18.75" customHeight="1" thickBot="1">
      <c r="A2108" s="57" t="s">
        <v>13686</v>
      </c>
      <c r="B2108" s="57" t="s">
        <v>10</v>
      </c>
      <c r="C2108" s="57" t="s">
        <v>13685</v>
      </c>
      <c r="D2108" s="57" t="s">
        <v>13684</v>
      </c>
      <c r="E2108" s="57" t="s">
        <v>13683</v>
      </c>
      <c r="F2108" s="57" t="s">
        <v>13181</v>
      </c>
      <c r="G2108" s="57" t="s">
        <v>15</v>
      </c>
      <c r="H2108" s="57" t="s">
        <v>13180</v>
      </c>
    </row>
    <row r="2109" spans="1:8" ht="18.75" customHeight="1" thickBot="1">
      <c r="A2109" s="57" t="s">
        <v>13682</v>
      </c>
      <c r="B2109" s="57" t="s">
        <v>10</v>
      </c>
      <c r="C2109" s="57" t="s">
        <v>13681</v>
      </c>
      <c r="D2109" s="57" t="s">
        <v>13680</v>
      </c>
      <c r="E2109" s="57" t="s">
        <v>13679</v>
      </c>
      <c r="F2109" s="57" t="s">
        <v>13181</v>
      </c>
      <c r="G2109" s="57" t="s">
        <v>572</v>
      </c>
      <c r="H2109" s="57" t="s">
        <v>13180</v>
      </c>
    </row>
    <row r="2110" spans="1:8" ht="18.75" customHeight="1" thickBot="1">
      <c r="A2110" s="57" t="s">
        <v>13678</v>
      </c>
      <c r="B2110" s="57" t="s">
        <v>10</v>
      </c>
      <c r="C2110" s="57" t="s">
        <v>13677</v>
      </c>
      <c r="D2110" s="57" t="s">
        <v>13408</v>
      </c>
      <c r="E2110" s="57" t="s">
        <v>13676</v>
      </c>
      <c r="F2110" s="57" t="s">
        <v>13675</v>
      </c>
      <c r="G2110" s="57" t="s">
        <v>1205</v>
      </c>
      <c r="H2110" s="57" t="s">
        <v>13484</v>
      </c>
    </row>
    <row r="2111" spans="1:8" ht="18.75" customHeight="1" thickBot="1">
      <c r="A2111" s="57" t="s">
        <v>1358</v>
      </c>
      <c r="B2111" s="57" t="s">
        <v>10</v>
      </c>
      <c r="C2111" s="57" t="s">
        <v>13674</v>
      </c>
      <c r="D2111" s="57" t="s">
        <v>13239</v>
      </c>
      <c r="E2111" s="57" t="s">
        <v>13673</v>
      </c>
      <c r="F2111" s="57" t="s">
        <v>13167</v>
      </c>
      <c r="G2111" s="57" t="s">
        <v>1279</v>
      </c>
      <c r="H2111" s="57" t="s">
        <v>13166</v>
      </c>
    </row>
    <row r="2112" spans="1:8" ht="18.75" customHeight="1" thickBot="1">
      <c r="A2112" s="57" t="s">
        <v>13672</v>
      </c>
      <c r="B2112" s="57" t="s">
        <v>10</v>
      </c>
      <c r="C2112" s="57" t="s">
        <v>13671</v>
      </c>
      <c r="D2112" s="57" t="s">
        <v>13670</v>
      </c>
      <c r="E2112" s="57" t="s">
        <v>13669</v>
      </c>
      <c r="F2112" s="57" t="s">
        <v>13201</v>
      </c>
      <c r="G2112" s="57" t="s">
        <v>1678</v>
      </c>
      <c r="H2112" s="57" t="s">
        <v>13200</v>
      </c>
    </row>
    <row r="2113" spans="1:8" ht="18.75" customHeight="1" thickBot="1">
      <c r="A2113" s="57" t="s">
        <v>13668</v>
      </c>
      <c r="B2113" s="57" t="s">
        <v>10</v>
      </c>
      <c r="C2113" s="57" t="s">
        <v>13667</v>
      </c>
      <c r="D2113" s="57" t="s">
        <v>13666</v>
      </c>
      <c r="E2113" s="57" t="s">
        <v>13665</v>
      </c>
      <c r="F2113" s="57" t="s">
        <v>13664</v>
      </c>
      <c r="G2113" s="57" t="s">
        <v>13495</v>
      </c>
      <c r="H2113" s="57" t="s">
        <v>13522</v>
      </c>
    </row>
    <row r="2114" spans="1:8" ht="18.75" customHeight="1" thickBot="1">
      <c r="A2114" s="57" t="s">
        <v>4691</v>
      </c>
      <c r="B2114" s="57" t="s">
        <v>10</v>
      </c>
      <c r="C2114" s="57" t="s">
        <v>13560</v>
      </c>
      <c r="D2114" s="57" t="s">
        <v>13345</v>
      </c>
      <c r="E2114" s="57" t="s">
        <v>13663</v>
      </c>
      <c r="F2114" s="57" t="s">
        <v>6185</v>
      </c>
      <c r="G2114" s="57" t="s">
        <v>512</v>
      </c>
      <c r="H2114" s="57" t="s">
        <v>13186</v>
      </c>
    </row>
    <row r="2115" spans="1:8" ht="18.75" customHeight="1" thickBot="1">
      <c r="A2115" s="57" t="s">
        <v>1867</v>
      </c>
      <c r="B2115" s="57" t="s">
        <v>10</v>
      </c>
      <c r="C2115" s="57" t="s">
        <v>13662</v>
      </c>
      <c r="D2115" s="57" t="s">
        <v>13661</v>
      </c>
      <c r="E2115" s="57" t="s">
        <v>13660</v>
      </c>
      <c r="F2115" s="57" t="s">
        <v>13167</v>
      </c>
      <c r="G2115" s="57" t="s">
        <v>760</v>
      </c>
      <c r="H2115" s="57" t="s">
        <v>13166</v>
      </c>
    </row>
    <row r="2116" spans="1:8" ht="18.75" customHeight="1" thickBot="1">
      <c r="A2116" s="57" t="s">
        <v>13659</v>
      </c>
      <c r="B2116" s="57" t="s">
        <v>10</v>
      </c>
      <c r="C2116" s="57" t="s">
        <v>13658</v>
      </c>
      <c r="D2116" s="57" t="s">
        <v>13506</v>
      </c>
      <c r="E2116" s="57" t="s">
        <v>13657</v>
      </c>
      <c r="F2116" s="57" t="s">
        <v>13656</v>
      </c>
      <c r="G2116" s="57" t="s">
        <v>13215</v>
      </c>
      <c r="H2116" s="57" t="s">
        <v>13273</v>
      </c>
    </row>
    <row r="2117" spans="1:8" ht="18.75" customHeight="1" thickBot="1">
      <c r="A2117" s="57" t="s">
        <v>13655</v>
      </c>
      <c r="B2117" s="57" t="s">
        <v>10</v>
      </c>
      <c r="C2117" s="57" t="s">
        <v>13654</v>
      </c>
      <c r="D2117" s="57" t="s">
        <v>13653</v>
      </c>
      <c r="E2117" s="57" t="s">
        <v>13652</v>
      </c>
      <c r="F2117" s="57" t="s">
        <v>13201</v>
      </c>
      <c r="G2117" s="57" t="s">
        <v>1608</v>
      </c>
      <c r="H2117" s="57" t="s">
        <v>13200</v>
      </c>
    </row>
    <row r="2118" spans="1:8" ht="18.75" customHeight="1" thickBot="1">
      <c r="A2118" s="57" t="s">
        <v>13651</v>
      </c>
      <c r="B2118" s="57" t="s">
        <v>10</v>
      </c>
      <c r="C2118" s="57" t="s">
        <v>13650</v>
      </c>
      <c r="D2118" s="57" t="s">
        <v>13649</v>
      </c>
      <c r="E2118" s="57" t="s">
        <v>13648</v>
      </c>
      <c r="F2118" s="57" t="s">
        <v>13647</v>
      </c>
      <c r="G2118" s="57" t="s">
        <v>13646</v>
      </c>
      <c r="H2118" s="57" t="s">
        <v>13581</v>
      </c>
    </row>
    <row r="2119" spans="1:8" ht="18.75" customHeight="1" thickBot="1">
      <c r="A2119" s="57" t="s">
        <v>473</v>
      </c>
      <c r="B2119" s="57" t="s">
        <v>10</v>
      </c>
      <c r="C2119" s="57" t="s">
        <v>13645</v>
      </c>
      <c r="D2119" s="57" t="s">
        <v>13644</v>
      </c>
      <c r="E2119" s="57" t="s">
        <v>13643</v>
      </c>
      <c r="F2119" s="57" t="s">
        <v>6185</v>
      </c>
      <c r="G2119" s="57" t="s">
        <v>471</v>
      </c>
      <c r="H2119" s="57" t="s">
        <v>13186</v>
      </c>
    </row>
    <row r="2120" spans="1:8" ht="18.75" customHeight="1" thickBot="1">
      <c r="A2120" s="57" t="s">
        <v>13642</v>
      </c>
      <c r="B2120" s="57" t="s">
        <v>10</v>
      </c>
      <c r="C2120" s="57" t="s">
        <v>13641</v>
      </c>
      <c r="D2120" s="57" t="s">
        <v>13640</v>
      </c>
      <c r="E2120" s="57" t="s">
        <v>13639</v>
      </c>
      <c r="F2120" s="57" t="s">
        <v>13181</v>
      </c>
      <c r="G2120" s="57" t="s">
        <v>356</v>
      </c>
      <c r="H2120" s="57" t="s">
        <v>13180</v>
      </c>
    </row>
    <row r="2121" spans="1:8" ht="18.75" customHeight="1" thickBot="1">
      <c r="A2121" s="57" t="s">
        <v>1235</v>
      </c>
      <c r="B2121" s="57" t="s">
        <v>10</v>
      </c>
      <c r="C2121" s="57" t="s">
        <v>13638</v>
      </c>
      <c r="D2121" s="57" t="s">
        <v>13637</v>
      </c>
      <c r="E2121" s="57" t="s">
        <v>13636</v>
      </c>
      <c r="F2121" s="57" t="s">
        <v>13514</v>
      </c>
      <c r="G2121" s="57" t="s">
        <v>688</v>
      </c>
      <c r="H2121" s="57" t="s">
        <v>13513</v>
      </c>
    </row>
    <row r="2122" spans="1:8" ht="18.75" customHeight="1" thickBot="1">
      <c r="A2122" s="57" t="s">
        <v>13635</v>
      </c>
      <c r="B2122" s="57" t="s">
        <v>10</v>
      </c>
      <c r="C2122" s="57" t="s">
        <v>13634</v>
      </c>
      <c r="D2122" s="57" t="s">
        <v>13633</v>
      </c>
      <c r="E2122" s="57" t="s">
        <v>13632</v>
      </c>
      <c r="F2122" s="57" t="s">
        <v>13167</v>
      </c>
      <c r="G2122" s="57" t="s">
        <v>578</v>
      </c>
      <c r="H2122" s="57" t="s">
        <v>13166</v>
      </c>
    </row>
    <row r="2123" spans="1:8" ht="18.75" customHeight="1" thickBot="1">
      <c r="A2123" s="57" t="s">
        <v>1098</v>
      </c>
      <c r="B2123" s="57" t="s">
        <v>10</v>
      </c>
      <c r="C2123" s="57" t="s">
        <v>13631</v>
      </c>
      <c r="D2123" s="57" t="s">
        <v>13630</v>
      </c>
      <c r="E2123" s="57" t="s">
        <v>13629</v>
      </c>
      <c r="F2123" s="57" t="s">
        <v>13167</v>
      </c>
      <c r="G2123" s="57" t="s">
        <v>144</v>
      </c>
      <c r="H2123" s="57" t="s">
        <v>13166</v>
      </c>
    </row>
    <row r="2124" spans="1:8" ht="18.75" customHeight="1" thickBot="1">
      <c r="A2124" s="57" t="s">
        <v>3127</v>
      </c>
      <c r="B2124" s="57" t="s">
        <v>10</v>
      </c>
      <c r="C2124" s="57" t="s">
        <v>13628</v>
      </c>
      <c r="D2124" s="57" t="s">
        <v>13627</v>
      </c>
      <c r="E2124" s="57" t="s">
        <v>13626</v>
      </c>
      <c r="F2124" s="57" t="s">
        <v>13221</v>
      </c>
      <c r="G2124" s="57" t="s">
        <v>1216</v>
      </c>
      <c r="H2124" s="57" t="s">
        <v>13166</v>
      </c>
    </row>
    <row r="2125" spans="1:8" ht="18.75" customHeight="1" thickBot="1">
      <c r="A2125" s="57" t="s">
        <v>13625</v>
      </c>
      <c r="B2125" s="57" t="s">
        <v>10</v>
      </c>
      <c r="C2125" s="57" t="s">
        <v>13624</v>
      </c>
      <c r="D2125" s="57" t="s">
        <v>13623</v>
      </c>
      <c r="E2125" s="57" t="s">
        <v>13622</v>
      </c>
      <c r="F2125" s="57" t="s">
        <v>13181</v>
      </c>
      <c r="G2125" s="57" t="s">
        <v>1316</v>
      </c>
      <c r="H2125" s="57" t="s">
        <v>13180</v>
      </c>
    </row>
    <row r="2126" spans="1:8" ht="18.75" customHeight="1" thickBot="1">
      <c r="A2126" s="57" t="s">
        <v>606</v>
      </c>
      <c r="B2126" s="57" t="s">
        <v>10</v>
      </c>
      <c r="C2126" s="57" t="s">
        <v>13621</v>
      </c>
      <c r="D2126" s="57" t="s">
        <v>13620</v>
      </c>
      <c r="E2126" s="57" t="s">
        <v>13619</v>
      </c>
      <c r="F2126" s="57" t="s">
        <v>13221</v>
      </c>
      <c r="G2126" s="57" t="s">
        <v>24</v>
      </c>
      <c r="H2126" s="57" t="s">
        <v>13166</v>
      </c>
    </row>
    <row r="2127" spans="1:8" ht="18.75" customHeight="1" thickBot="1">
      <c r="A2127" s="57" t="s">
        <v>13618</v>
      </c>
      <c r="B2127" s="57" t="s">
        <v>10</v>
      </c>
      <c r="C2127" s="57" t="s">
        <v>13617</v>
      </c>
      <c r="D2127" s="57" t="s">
        <v>13616</v>
      </c>
      <c r="E2127" s="57" t="s">
        <v>13615</v>
      </c>
      <c r="F2127" s="57" t="s">
        <v>13221</v>
      </c>
      <c r="G2127" s="57" t="s">
        <v>24</v>
      </c>
      <c r="H2127" s="57" t="s">
        <v>13166</v>
      </c>
    </row>
    <row r="2128" spans="1:8" ht="18.75" customHeight="1" thickBot="1">
      <c r="A2128" s="57" t="s">
        <v>13614</v>
      </c>
      <c r="B2128" s="57" t="s">
        <v>10</v>
      </c>
      <c r="C2128" s="57" t="s">
        <v>13613</v>
      </c>
      <c r="D2128" s="57" t="s">
        <v>13612</v>
      </c>
      <c r="E2128" s="57" t="s">
        <v>13611</v>
      </c>
      <c r="F2128" s="57" t="s">
        <v>13181</v>
      </c>
      <c r="G2128" s="57" t="s">
        <v>24</v>
      </c>
      <c r="H2128" s="57" t="s">
        <v>13180</v>
      </c>
    </row>
    <row r="2129" spans="1:8" ht="18.75" customHeight="1" thickBot="1">
      <c r="A2129" s="57" t="s">
        <v>13610</v>
      </c>
      <c r="B2129" s="57" t="s">
        <v>10</v>
      </c>
      <c r="C2129" s="57" t="s">
        <v>13609</v>
      </c>
      <c r="D2129" s="57" t="s">
        <v>13608</v>
      </c>
      <c r="E2129" s="57" t="s">
        <v>6048</v>
      </c>
      <c r="F2129" s="57" t="s">
        <v>13292</v>
      </c>
      <c r="G2129" s="57" t="s">
        <v>214</v>
      </c>
      <c r="H2129" s="57" t="s">
        <v>13291</v>
      </c>
    </row>
    <row r="2130" spans="1:8" ht="18.75" customHeight="1" thickBot="1">
      <c r="A2130" s="57" t="s">
        <v>3624</v>
      </c>
      <c r="B2130" s="57" t="s">
        <v>10</v>
      </c>
      <c r="C2130" s="57" t="s">
        <v>13607</v>
      </c>
      <c r="D2130" s="57" t="s">
        <v>13266</v>
      </c>
      <c r="E2130" s="57" t="s">
        <v>13606</v>
      </c>
      <c r="F2130" s="57" t="s">
        <v>13167</v>
      </c>
      <c r="G2130" s="57" t="s">
        <v>465</v>
      </c>
      <c r="H2130" s="57" t="s">
        <v>13166</v>
      </c>
    </row>
    <row r="2131" spans="1:8" ht="18.75" customHeight="1" thickBot="1">
      <c r="A2131" s="57" t="s">
        <v>13605</v>
      </c>
      <c r="B2131" s="57" t="s">
        <v>10</v>
      </c>
      <c r="C2131" s="57" t="s">
        <v>13604</v>
      </c>
      <c r="D2131" s="57" t="s">
        <v>13603</v>
      </c>
      <c r="E2131" s="57" t="s">
        <v>13602</v>
      </c>
      <c r="F2131" s="57" t="s">
        <v>13181</v>
      </c>
      <c r="G2131" s="57" t="s">
        <v>150</v>
      </c>
      <c r="H2131" s="57" t="s">
        <v>13180</v>
      </c>
    </row>
    <row r="2132" spans="1:8" ht="18.75" customHeight="1" thickBot="1">
      <c r="A2132" s="57" t="s">
        <v>13601</v>
      </c>
      <c r="B2132" s="57" t="s">
        <v>10</v>
      </c>
      <c r="C2132" s="57" t="s">
        <v>13600</v>
      </c>
      <c r="D2132" s="57" t="s">
        <v>13443</v>
      </c>
      <c r="E2132" s="57" t="s">
        <v>13599</v>
      </c>
      <c r="F2132" s="57" t="s">
        <v>13181</v>
      </c>
      <c r="G2132" s="57" t="s">
        <v>626</v>
      </c>
      <c r="H2132" s="57" t="s">
        <v>13180</v>
      </c>
    </row>
    <row r="2133" spans="1:8" ht="18.75" customHeight="1" thickBot="1">
      <c r="A2133" s="57" t="s">
        <v>497</v>
      </c>
      <c r="B2133" s="57" t="s">
        <v>10</v>
      </c>
      <c r="C2133" s="57" t="s">
        <v>13178</v>
      </c>
      <c r="D2133" s="57" t="s">
        <v>13598</v>
      </c>
      <c r="E2133" s="57" t="s">
        <v>13597</v>
      </c>
      <c r="F2133" s="57" t="s">
        <v>6185</v>
      </c>
      <c r="G2133" s="57" t="s">
        <v>495</v>
      </c>
      <c r="H2133" s="57" t="s">
        <v>13186</v>
      </c>
    </row>
    <row r="2134" spans="1:8" ht="18.75" customHeight="1" thickBot="1">
      <c r="A2134" s="57" t="s">
        <v>13596</v>
      </c>
      <c r="B2134" s="57" t="s">
        <v>10</v>
      </c>
      <c r="C2134" s="57" t="s">
        <v>13308</v>
      </c>
      <c r="D2134" s="57" t="s">
        <v>13595</v>
      </c>
      <c r="E2134" s="57" t="s">
        <v>13594</v>
      </c>
      <c r="F2134" s="57" t="s">
        <v>6185</v>
      </c>
      <c r="G2134" s="57" t="s">
        <v>1044</v>
      </c>
      <c r="H2134" s="57" t="s">
        <v>13186</v>
      </c>
    </row>
    <row r="2135" spans="1:8" ht="18.75" customHeight="1" thickBot="1">
      <c r="A2135" s="57" t="s">
        <v>13593</v>
      </c>
      <c r="B2135" s="57" t="s">
        <v>10</v>
      </c>
      <c r="C2135" s="57" t="s">
        <v>13592</v>
      </c>
      <c r="D2135" s="57" t="s">
        <v>13591</v>
      </c>
      <c r="E2135" s="57" t="s">
        <v>13590</v>
      </c>
      <c r="F2135" s="57" t="s">
        <v>13167</v>
      </c>
      <c r="G2135" s="57" t="s">
        <v>275</v>
      </c>
      <c r="H2135" s="57" t="s">
        <v>13166</v>
      </c>
    </row>
    <row r="2136" spans="1:8" ht="18.75" customHeight="1" thickBot="1">
      <c r="A2136" s="57" t="s">
        <v>13589</v>
      </c>
      <c r="B2136" s="57" t="s">
        <v>10</v>
      </c>
      <c r="C2136" s="57" t="s">
        <v>13588</v>
      </c>
      <c r="D2136" s="57" t="s">
        <v>13294</v>
      </c>
      <c r="E2136" s="57" t="s">
        <v>13587</v>
      </c>
      <c r="F2136" s="57" t="s">
        <v>13221</v>
      </c>
      <c r="G2136" s="57" t="s">
        <v>24</v>
      </c>
      <c r="H2136" s="57" t="s">
        <v>13166</v>
      </c>
    </row>
    <row r="2137" spans="1:8" ht="18.75" customHeight="1" thickBot="1">
      <c r="A2137" s="57" t="s">
        <v>13586</v>
      </c>
      <c r="B2137" s="57" t="s">
        <v>10</v>
      </c>
      <c r="C2137" s="57" t="s">
        <v>13585</v>
      </c>
      <c r="D2137" s="57" t="s">
        <v>13584</v>
      </c>
      <c r="E2137" s="57" t="s">
        <v>13583</v>
      </c>
      <c r="F2137" s="57" t="s">
        <v>13582</v>
      </c>
      <c r="G2137" s="57" t="s">
        <v>13495</v>
      </c>
      <c r="H2137" s="57" t="s">
        <v>13581</v>
      </c>
    </row>
    <row r="2138" spans="1:8" ht="18.75" customHeight="1" thickBot="1">
      <c r="A2138" s="57" t="s">
        <v>4372</v>
      </c>
      <c r="B2138" s="57" t="s">
        <v>10</v>
      </c>
      <c r="C2138" s="57" t="s">
        <v>13580</v>
      </c>
      <c r="D2138" s="57" t="s">
        <v>13579</v>
      </c>
      <c r="E2138" s="57" t="s">
        <v>13578</v>
      </c>
      <c r="F2138" s="57" t="s">
        <v>6185</v>
      </c>
      <c r="G2138" s="57" t="s">
        <v>144</v>
      </c>
      <c r="H2138" s="57" t="s">
        <v>13186</v>
      </c>
    </row>
    <row r="2139" spans="1:8" ht="18.75" customHeight="1" thickBot="1">
      <c r="A2139" s="57" t="s">
        <v>1846</v>
      </c>
      <c r="B2139" s="57" t="s">
        <v>10</v>
      </c>
      <c r="C2139" s="57" t="s">
        <v>13383</v>
      </c>
      <c r="D2139" s="57" t="s">
        <v>13577</v>
      </c>
      <c r="E2139" s="57" t="s">
        <v>13576</v>
      </c>
      <c r="F2139" s="57" t="s">
        <v>13167</v>
      </c>
      <c r="G2139" s="57" t="s">
        <v>1376</v>
      </c>
      <c r="H2139" s="57" t="s">
        <v>13166</v>
      </c>
    </row>
    <row r="2140" spans="1:8" ht="18.75" customHeight="1" thickBot="1">
      <c r="A2140" s="57" t="s">
        <v>13575</v>
      </c>
      <c r="B2140" s="57" t="s">
        <v>10</v>
      </c>
      <c r="C2140" s="57" t="s">
        <v>13574</v>
      </c>
      <c r="D2140" s="57" t="s">
        <v>13573</v>
      </c>
      <c r="E2140" s="57" t="s">
        <v>13572</v>
      </c>
      <c r="F2140" s="57" t="s">
        <v>13181</v>
      </c>
      <c r="G2140" s="57" t="s">
        <v>88</v>
      </c>
      <c r="H2140" s="57" t="s">
        <v>13180</v>
      </c>
    </row>
    <row r="2141" spans="1:8" ht="18.75" customHeight="1" thickBot="1">
      <c r="A2141" s="57" t="s">
        <v>4468</v>
      </c>
      <c r="B2141" s="57" t="s">
        <v>10</v>
      </c>
      <c r="C2141" s="57" t="s">
        <v>13571</v>
      </c>
      <c r="D2141" s="57" t="s">
        <v>13298</v>
      </c>
      <c r="E2141" s="57" t="s">
        <v>13570</v>
      </c>
      <c r="F2141" s="57" t="s">
        <v>13167</v>
      </c>
      <c r="G2141" s="57" t="s">
        <v>534</v>
      </c>
      <c r="H2141" s="57" t="s">
        <v>13166</v>
      </c>
    </row>
    <row r="2142" spans="1:8" ht="18.75" customHeight="1" thickBot="1">
      <c r="A2142" s="57" t="s">
        <v>13569</v>
      </c>
      <c r="B2142" s="57" t="s">
        <v>10</v>
      </c>
      <c r="C2142" s="57" t="s">
        <v>13568</v>
      </c>
      <c r="D2142" s="57" t="s">
        <v>13567</v>
      </c>
      <c r="E2142" s="57" t="s">
        <v>13566</v>
      </c>
      <c r="F2142" s="57" t="s">
        <v>13181</v>
      </c>
      <c r="G2142" s="57" t="s">
        <v>1006</v>
      </c>
      <c r="H2142" s="57" t="s">
        <v>13180</v>
      </c>
    </row>
    <row r="2143" spans="1:8" ht="18.75" customHeight="1" thickBot="1">
      <c r="A2143" s="57" t="s">
        <v>13565</v>
      </c>
      <c r="B2143" s="57" t="s">
        <v>10</v>
      </c>
      <c r="C2143" s="57" t="s">
        <v>13564</v>
      </c>
      <c r="D2143" s="57" t="s">
        <v>13563</v>
      </c>
      <c r="E2143" s="57" t="s">
        <v>13562</v>
      </c>
      <c r="F2143" s="57" t="s">
        <v>13167</v>
      </c>
      <c r="G2143" s="57" t="s">
        <v>382</v>
      </c>
      <c r="H2143" s="57" t="s">
        <v>13166</v>
      </c>
    </row>
    <row r="2144" spans="1:8" ht="18.75" customHeight="1" thickBot="1">
      <c r="A2144" s="57" t="s">
        <v>13561</v>
      </c>
      <c r="B2144" s="57" t="s">
        <v>10</v>
      </c>
      <c r="C2144" s="57" t="s">
        <v>13560</v>
      </c>
      <c r="D2144" s="57" t="s">
        <v>13559</v>
      </c>
      <c r="E2144" s="57" t="s">
        <v>13558</v>
      </c>
      <c r="F2144" s="57" t="s">
        <v>13523</v>
      </c>
      <c r="G2144" s="57" t="s">
        <v>13495</v>
      </c>
      <c r="H2144" s="57" t="s">
        <v>13522</v>
      </c>
    </row>
    <row r="2145" spans="1:8" ht="18.75" customHeight="1" thickBot="1">
      <c r="A2145" s="57" t="s">
        <v>13557</v>
      </c>
      <c r="B2145" s="57" t="s">
        <v>10</v>
      </c>
      <c r="C2145" s="57" t="s">
        <v>13556</v>
      </c>
      <c r="D2145" s="57" t="s">
        <v>13555</v>
      </c>
      <c r="E2145" s="57" t="s">
        <v>13554</v>
      </c>
      <c r="F2145" s="57" t="s">
        <v>13553</v>
      </c>
      <c r="G2145" s="57" t="s">
        <v>13495</v>
      </c>
      <c r="H2145" s="57" t="s">
        <v>13494</v>
      </c>
    </row>
    <row r="2146" spans="1:8" ht="18.75" customHeight="1" thickBot="1">
      <c r="A2146" s="57" t="s">
        <v>13552</v>
      </c>
      <c r="B2146" s="57" t="s">
        <v>10</v>
      </c>
      <c r="C2146" s="57" t="s">
        <v>13551</v>
      </c>
      <c r="D2146" s="57" t="s">
        <v>13550</v>
      </c>
      <c r="E2146" s="57" t="s">
        <v>13549</v>
      </c>
      <c r="F2146" s="57" t="s">
        <v>13523</v>
      </c>
      <c r="G2146" s="57" t="s">
        <v>13495</v>
      </c>
      <c r="H2146" s="57" t="s">
        <v>13522</v>
      </c>
    </row>
    <row r="2147" spans="1:8" ht="18.75" customHeight="1" thickBot="1">
      <c r="A2147" s="57" t="s">
        <v>13548</v>
      </c>
      <c r="B2147" s="57" t="s">
        <v>10</v>
      </c>
      <c r="C2147" s="57" t="s">
        <v>13547</v>
      </c>
      <c r="D2147" s="57" t="s">
        <v>13546</v>
      </c>
      <c r="E2147" s="57" t="s">
        <v>13545</v>
      </c>
      <c r="F2147" s="57" t="s">
        <v>13544</v>
      </c>
      <c r="G2147" s="57" t="s">
        <v>13215</v>
      </c>
      <c r="H2147" s="57" t="s">
        <v>13543</v>
      </c>
    </row>
    <row r="2148" spans="1:8" ht="18.75" customHeight="1" thickBot="1">
      <c r="A2148" s="57" t="s">
        <v>896</v>
      </c>
      <c r="B2148" s="57" t="s">
        <v>10</v>
      </c>
      <c r="C2148" s="57" t="s">
        <v>13317</v>
      </c>
      <c r="D2148" s="57" t="s">
        <v>13542</v>
      </c>
      <c r="E2148" s="57" t="s">
        <v>13541</v>
      </c>
      <c r="F2148" s="57" t="s">
        <v>13167</v>
      </c>
      <c r="G2148" s="57" t="s">
        <v>853</v>
      </c>
      <c r="H2148" s="57" t="s">
        <v>13166</v>
      </c>
    </row>
    <row r="2149" spans="1:8" ht="18.75" customHeight="1" thickBot="1">
      <c r="A2149" s="57" t="s">
        <v>13540</v>
      </c>
      <c r="B2149" s="57" t="s">
        <v>10</v>
      </c>
      <c r="C2149" s="57" t="s">
        <v>13539</v>
      </c>
      <c r="D2149" s="57" t="s">
        <v>13538</v>
      </c>
      <c r="E2149" s="57" t="s">
        <v>13537</v>
      </c>
      <c r="F2149" s="57" t="s">
        <v>13523</v>
      </c>
      <c r="G2149" s="57" t="s">
        <v>13495</v>
      </c>
      <c r="H2149" s="57" t="s">
        <v>13522</v>
      </c>
    </row>
    <row r="2150" spans="1:8" ht="18.75" customHeight="1" thickBot="1">
      <c r="A2150" s="57" t="s">
        <v>4049</v>
      </c>
      <c r="B2150" s="57" t="s">
        <v>10</v>
      </c>
      <c r="C2150" s="57" t="s">
        <v>13536</v>
      </c>
      <c r="D2150" s="57" t="s">
        <v>13345</v>
      </c>
      <c r="E2150" s="57" t="s">
        <v>13535</v>
      </c>
      <c r="F2150" s="57" t="s">
        <v>13167</v>
      </c>
      <c r="G2150" s="57" t="s">
        <v>1171</v>
      </c>
      <c r="H2150" s="57" t="s">
        <v>13166</v>
      </c>
    </row>
    <row r="2151" spans="1:8" ht="18.75" customHeight="1" thickBot="1">
      <c r="A2151" s="57" t="s">
        <v>13534</v>
      </c>
      <c r="B2151" s="57" t="s">
        <v>10</v>
      </c>
      <c r="C2151" s="57" t="s">
        <v>13533</v>
      </c>
      <c r="D2151" s="57" t="s">
        <v>13532</v>
      </c>
      <c r="E2151" s="57" t="s">
        <v>13531</v>
      </c>
      <c r="F2151" s="57" t="s">
        <v>13523</v>
      </c>
      <c r="G2151" s="57" t="s">
        <v>13495</v>
      </c>
      <c r="H2151" s="57" t="s">
        <v>13522</v>
      </c>
    </row>
    <row r="2152" spans="1:8" ht="18.75" customHeight="1" thickBot="1">
      <c r="A2152" s="57" t="s">
        <v>13530</v>
      </c>
      <c r="B2152" s="57" t="s">
        <v>10</v>
      </c>
      <c r="C2152" s="57" t="s">
        <v>13529</v>
      </c>
      <c r="D2152" s="57" t="s">
        <v>13528</v>
      </c>
      <c r="E2152" s="57" t="s">
        <v>13527</v>
      </c>
      <c r="F2152" s="57" t="s">
        <v>13181</v>
      </c>
      <c r="G2152" s="57" t="s">
        <v>1044</v>
      </c>
      <c r="H2152" s="57" t="s">
        <v>13180</v>
      </c>
    </row>
    <row r="2153" spans="1:8" ht="18.75" customHeight="1" thickBot="1">
      <c r="A2153" s="57" t="s">
        <v>13526</v>
      </c>
      <c r="B2153" s="57" t="s">
        <v>10</v>
      </c>
      <c r="C2153" s="57" t="s">
        <v>13525</v>
      </c>
      <c r="D2153" s="57" t="s">
        <v>13422</v>
      </c>
      <c r="E2153" s="57" t="s">
        <v>13524</v>
      </c>
      <c r="F2153" s="57" t="s">
        <v>13523</v>
      </c>
      <c r="G2153" s="57" t="s">
        <v>13495</v>
      </c>
      <c r="H2153" s="57" t="s">
        <v>13522</v>
      </c>
    </row>
    <row r="2154" spans="1:8" ht="18.75" customHeight="1" thickBot="1">
      <c r="A2154" s="57" t="s">
        <v>13521</v>
      </c>
      <c r="B2154" s="57" t="s">
        <v>10</v>
      </c>
      <c r="C2154" s="57" t="s">
        <v>13520</v>
      </c>
      <c r="D2154" s="57" t="s">
        <v>13519</v>
      </c>
      <c r="E2154" s="57" t="s">
        <v>13518</v>
      </c>
      <c r="F2154" s="57" t="s">
        <v>13167</v>
      </c>
      <c r="G2154" s="57" t="s">
        <v>202</v>
      </c>
      <c r="H2154" s="57" t="s">
        <v>13166</v>
      </c>
    </row>
    <row r="2155" spans="1:8" ht="18.75" customHeight="1" thickBot="1">
      <c r="A2155" s="57" t="s">
        <v>934</v>
      </c>
      <c r="B2155" s="57" t="s">
        <v>10</v>
      </c>
      <c r="C2155" s="57" t="s">
        <v>13517</v>
      </c>
      <c r="D2155" s="57" t="s">
        <v>13516</v>
      </c>
      <c r="E2155" s="57" t="s">
        <v>13515</v>
      </c>
      <c r="F2155" s="57" t="s">
        <v>13514</v>
      </c>
      <c r="G2155" s="57" t="s">
        <v>731</v>
      </c>
      <c r="H2155" s="57" t="s">
        <v>13513</v>
      </c>
    </row>
    <row r="2156" spans="1:8" ht="18.75" customHeight="1" thickBot="1">
      <c r="A2156" s="57" t="s">
        <v>13512</v>
      </c>
      <c r="B2156" s="57" t="s">
        <v>10</v>
      </c>
      <c r="C2156" s="57" t="s">
        <v>13511</v>
      </c>
      <c r="D2156" s="57" t="s">
        <v>13510</v>
      </c>
      <c r="E2156" s="57" t="s">
        <v>13509</v>
      </c>
      <c r="F2156" s="57" t="s">
        <v>13181</v>
      </c>
      <c r="G2156" s="57" t="s">
        <v>190</v>
      </c>
      <c r="H2156" s="57" t="s">
        <v>13180</v>
      </c>
    </row>
    <row r="2157" spans="1:8" ht="18.75" customHeight="1" thickBot="1">
      <c r="A2157" s="57" t="s">
        <v>13508</v>
      </c>
      <c r="B2157" s="57" t="s">
        <v>10</v>
      </c>
      <c r="C2157" s="57" t="s">
        <v>13507</v>
      </c>
      <c r="D2157" s="57" t="s">
        <v>13506</v>
      </c>
      <c r="E2157" s="57" t="s">
        <v>13505</v>
      </c>
      <c r="F2157" s="57" t="s">
        <v>13504</v>
      </c>
      <c r="G2157" s="57" t="s">
        <v>13215</v>
      </c>
      <c r="H2157" s="57" t="s">
        <v>13273</v>
      </c>
    </row>
    <row r="2158" spans="1:8" ht="18.75" customHeight="1" thickBot="1">
      <c r="A2158" s="57" t="s">
        <v>1659</v>
      </c>
      <c r="B2158" s="57" t="s">
        <v>10</v>
      </c>
      <c r="C2158" s="57" t="s">
        <v>13503</v>
      </c>
      <c r="D2158" s="57" t="s">
        <v>13502</v>
      </c>
      <c r="E2158" s="57" t="s">
        <v>13501</v>
      </c>
      <c r="F2158" s="57" t="s">
        <v>6185</v>
      </c>
      <c r="G2158" s="57" t="s">
        <v>1657</v>
      </c>
      <c r="H2158" s="57" t="s">
        <v>13186</v>
      </c>
    </row>
    <row r="2159" spans="1:8" ht="18.75" customHeight="1" thickBot="1">
      <c r="A2159" s="57" t="s">
        <v>13500</v>
      </c>
      <c r="B2159" s="57" t="s">
        <v>10</v>
      </c>
      <c r="C2159" s="57" t="s">
        <v>13499</v>
      </c>
      <c r="D2159" s="57" t="s">
        <v>13498</v>
      </c>
      <c r="E2159" s="57" t="s">
        <v>13497</v>
      </c>
      <c r="F2159" s="57" t="s">
        <v>13496</v>
      </c>
      <c r="G2159" s="57" t="s">
        <v>13495</v>
      </c>
      <c r="H2159" s="57" t="s">
        <v>13494</v>
      </c>
    </row>
    <row r="2160" spans="1:8" ht="18.75" customHeight="1" thickBot="1">
      <c r="A2160" s="57" t="s">
        <v>13493</v>
      </c>
      <c r="B2160" s="57" t="s">
        <v>10</v>
      </c>
      <c r="C2160" s="57" t="s">
        <v>13492</v>
      </c>
      <c r="D2160" s="57" t="s">
        <v>13491</v>
      </c>
      <c r="E2160" s="57" t="s">
        <v>13490</v>
      </c>
      <c r="F2160" s="57" t="s">
        <v>13167</v>
      </c>
      <c r="G2160" s="57" t="s">
        <v>760</v>
      </c>
      <c r="H2160" s="57" t="s">
        <v>13166</v>
      </c>
    </row>
    <row r="2161" spans="1:8" ht="18.75" customHeight="1" thickBot="1">
      <c r="A2161" s="57" t="s">
        <v>13489</v>
      </c>
      <c r="B2161" s="57" t="s">
        <v>10</v>
      </c>
      <c r="C2161" s="57" t="s">
        <v>13488</v>
      </c>
      <c r="D2161" s="57" t="s">
        <v>13487</v>
      </c>
      <c r="E2161" s="57" t="s">
        <v>13486</v>
      </c>
      <c r="F2161" s="57" t="s">
        <v>13485</v>
      </c>
      <c r="G2161" s="57" t="s">
        <v>1205</v>
      </c>
      <c r="H2161" s="57" t="s">
        <v>13484</v>
      </c>
    </row>
    <row r="2162" spans="1:8" ht="18.75" customHeight="1" thickBot="1">
      <c r="A2162" s="57" t="s">
        <v>601</v>
      </c>
      <c r="B2162" s="57" t="s">
        <v>10</v>
      </c>
      <c r="C2162" s="57" t="s">
        <v>13483</v>
      </c>
      <c r="D2162" s="57" t="s">
        <v>13482</v>
      </c>
      <c r="E2162" s="57" t="s">
        <v>13481</v>
      </c>
      <c r="F2162" s="57" t="s">
        <v>13167</v>
      </c>
      <c r="G2162" s="57" t="s">
        <v>599</v>
      </c>
      <c r="H2162" s="57" t="s">
        <v>13166</v>
      </c>
    </row>
    <row r="2163" spans="1:8" ht="18.75" customHeight="1" thickBot="1">
      <c r="A2163" s="57" t="s">
        <v>756</v>
      </c>
      <c r="B2163" s="57" t="s">
        <v>10</v>
      </c>
      <c r="C2163" s="57" t="s">
        <v>13480</v>
      </c>
      <c r="D2163" s="57" t="s">
        <v>13479</v>
      </c>
      <c r="E2163" s="57" t="s">
        <v>13478</v>
      </c>
      <c r="F2163" s="57" t="s">
        <v>13167</v>
      </c>
      <c r="G2163" s="57" t="s">
        <v>483</v>
      </c>
      <c r="H2163" s="57" t="s">
        <v>13166</v>
      </c>
    </row>
    <row r="2164" spans="1:8" ht="18.75" customHeight="1" thickBot="1">
      <c r="A2164" s="57" t="s">
        <v>13477</v>
      </c>
      <c r="B2164" s="57" t="s">
        <v>10</v>
      </c>
      <c r="C2164" s="57" t="s">
        <v>13476</v>
      </c>
      <c r="D2164" s="57" t="s">
        <v>13475</v>
      </c>
      <c r="E2164" s="57" t="s">
        <v>13474</v>
      </c>
      <c r="F2164" s="57" t="s">
        <v>13167</v>
      </c>
      <c r="G2164" s="57" t="s">
        <v>688</v>
      </c>
      <c r="H2164" s="57" t="s">
        <v>13166</v>
      </c>
    </row>
    <row r="2165" spans="1:8" ht="18.75" customHeight="1" thickBot="1">
      <c r="A2165" s="57" t="s">
        <v>13473</v>
      </c>
      <c r="B2165" s="57" t="s">
        <v>10</v>
      </c>
      <c r="C2165" s="57" t="s">
        <v>13472</v>
      </c>
      <c r="D2165" s="57" t="s">
        <v>6176</v>
      </c>
      <c r="E2165" s="57" t="s">
        <v>13471</v>
      </c>
      <c r="F2165" s="57" t="s">
        <v>13181</v>
      </c>
      <c r="G2165" s="57" t="s">
        <v>214</v>
      </c>
      <c r="H2165" s="57" t="s">
        <v>13180</v>
      </c>
    </row>
    <row r="2166" spans="1:8" ht="18.75" customHeight="1" thickBot="1">
      <c r="A2166" s="57" t="s">
        <v>1825</v>
      </c>
      <c r="B2166" s="57" t="s">
        <v>10</v>
      </c>
      <c r="C2166" s="57" t="s">
        <v>13470</v>
      </c>
      <c r="D2166" s="57" t="s">
        <v>13469</v>
      </c>
      <c r="E2166" s="57" t="s">
        <v>13468</v>
      </c>
      <c r="F2166" s="57" t="s">
        <v>13167</v>
      </c>
      <c r="G2166" s="57" t="s">
        <v>1823</v>
      </c>
      <c r="H2166" s="57" t="s">
        <v>13166</v>
      </c>
    </row>
    <row r="2167" spans="1:8" ht="18.75" customHeight="1" thickBot="1">
      <c r="A2167" s="57" t="s">
        <v>13467</v>
      </c>
      <c r="B2167" s="57" t="s">
        <v>10</v>
      </c>
      <c r="C2167" s="57" t="s">
        <v>13466</v>
      </c>
      <c r="D2167" s="57" t="s">
        <v>13465</v>
      </c>
      <c r="E2167" s="57" t="s">
        <v>13464</v>
      </c>
      <c r="F2167" s="57" t="s">
        <v>13463</v>
      </c>
      <c r="G2167" s="57" t="s">
        <v>13215</v>
      </c>
      <c r="H2167" s="57" t="s">
        <v>13462</v>
      </c>
    </row>
    <row r="2168" spans="1:8" ht="18.75" customHeight="1" thickBot="1">
      <c r="A2168" s="57" t="s">
        <v>4264</v>
      </c>
      <c r="B2168" s="57" t="s">
        <v>10</v>
      </c>
      <c r="C2168" s="57" t="s">
        <v>13461</v>
      </c>
      <c r="D2168" s="57" t="s">
        <v>13460</v>
      </c>
      <c r="E2168" s="57" t="s">
        <v>13459</v>
      </c>
      <c r="F2168" s="57" t="s">
        <v>13167</v>
      </c>
      <c r="G2168" s="57" t="s">
        <v>94</v>
      </c>
      <c r="H2168" s="57" t="s">
        <v>13166</v>
      </c>
    </row>
    <row r="2169" spans="1:8" ht="18.75" customHeight="1" thickBot="1">
      <c r="A2169" s="57" t="s">
        <v>13458</v>
      </c>
      <c r="B2169" s="57" t="s">
        <v>10</v>
      </c>
      <c r="C2169" s="57" t="s">
        <v>13457</v>
      </c>
      <c r="D2169" s="57" t="s">
        <v>13456</v>
      </c>
      <c r="E2169" s="57" t="s">
        <v>13455</v>
      </c>
      <c r="F2169" s="57" t="s">
        <v>13369</v>
      </c>
      <c r="G2169" s="57" t="s">
        <v>13454</v>
      </c>
      <c r="H2169" s="57" t="s">
        <v>13186</v>
      </c>
    </row>
    <row r="2170" spans="1:8" ht="18.75" customHeight="1" thickBot="1">
      <c r="A2170" s="57" t="s">
        <v>13453</v>
      </c>
      <c r="B2170" s="57" t="s">
        <v>10</v>
      </c>
      <c r="C2170" s="57" t="s">
        <v>13452</v>
      </c>
      <c r="D2170" s="57" t="s">
        <v>13451</v>
      </c>
      <c r="E2170" s="57" t="s">
        <v>13450</v>
      </c>
      <c r="F2170" s="57" t="s">
        <v>13167</v>
      </c>
      <c r="G2170" s="57" t="s">
        <v>356</v>
      </c>
      <c r="H2170" s="57" t="s">
        <v>13166</v>
      </c>
    </row>
    <row r="2171" spans="1:8" ht="18.75" customHeight="1" thickBot="1">
      <c r="A2171" s="57" t="s">
        <v>13449</v>
      </c>
      <c r="B2171" s="57" t="s">
        <v>10</v>
      </c>
      <c r="C2171" s="57" t="s">
        <v>13448</v>
      </c>
      <c r="D2171" s="57" t="s">
        <v>13447</v>
      </c>
      <c r="E2171" s="57" t="s">
        <v>13446</v>
      </c>
      <c r="F2171" s="57" t="s">
        <v>13237</v>
      </c>
      <c r="G2171" s="57" t="s">
        <v>1205</v>
      </c>
      <c r="H2171" s="57" t="s">
        <v>13291</v>
      </c>
    </row>
    <row r="2172" spans="1:8" ht="18.75" customHeight="1" thickBot="1">
      <c r="A2172" s="57" t="s">
        <v>13445</v>
      </c>
      <c r="B2172" s="57" t="s">
        <v>10</v>
      </c>
      <c r="C2172" s="57" t="s">
        <v>13444</v>
      </c>
      <c r="D2172" s="57" t="s">
        <v>13443</v>
      </c>
      <c r="E2172" s="57" t="s">
        <v>13442</v>
      </c>
      <c r="F2172" s="57" t="s">
        <v>13181</v>
      </c>
      <c r="G2172" s="57" t="s">
        <v>743</v>
      </c>
      <c r="H2172" s="57" t="s">
        <v>13180</v>
      </c>
    </row>
    <row r="2173" spans="1:8" ht="18.75" customHeight="1" thickBot="1">
      <c r="A2173" s="57" t="s">
        <v>2789</v>
      </c>
      <c r="B2173" s="57" t="s">
        <v>10</v>
      </c>
      <c r="C2173" s="57" t="s">
        <v>13441</v>
      </c>
      <c r="D2173" s="57" t="s">
        <v>13440</v>
      </c>
      <c r="E2173" s="57" t="s">
        <v>13439</v>
      </c>
      <c r="F2173" s="57" t="s">
        <v>13167</v>
      </c>
      <c r="G2173" s="57" t="s">
        <v>518</v>
      </c>
      <c r="H2173" s="57" t="s">
        <v>13166</v>
      </c>
    </row>
    <row r="2174" spans="1:8" ht="18.75" customHeight="1" thickBot="1">
      <c r="A2174" s="57" t="s">
        <v>4787</v>
      </c>
      <c r="B2174" s="57" t="s">
        <v>10</v>
      </c>
      <c r="C2174" s="57" t="s">
        <v>13438</v>
      </c>
      <c r="D2174" s="57" t="s">
        <v>13437</v>
      </c>
      <c r="E2174" s="57" t="s">
        <v>13436</v>
      </c>
      <c r="F2174" s="57" t="s">
        <v>6185</v>
      </c>
      <c r="G2174" s="57" t="s">
        <v>465</v>
      </c>
      <c r="H2174" s="57" t="s">
        <v>13186</v>
      </c>
    </row>
    <row r="2175" spans="1:8" ht="18.75" customHeight="1" thickBot="1">
      <c r="A2175" s="57" t="s">
        <v>13435</v>
      </c>
      <c r="B2175" s="57" t="s">
        <v>10</v>
      </c>
      <c r="C2175" s="57" t="s">
        <v>13434</v>
      </c>
      <c r="D2175" s="57" t="s">
        <v>13433</v>
      </c>
      <c r="E2175" s="57" t="s">
        <v>13432</v>
      </c>
      <c r="F2175" s="57" t="s">
        <v>13181</v>
      </c>
      <c r="G2175" s="57" t="s">
        <v>1130</v>
      </c>
      <c r="H2175" s="57" t="s">
        <v>13180</v>
      </c>
    </row>
    <row r="2176" spans="1:8" ht="18.75" customHeight="1" thickBot="1">
      <c r="A2176" s="57" t="s">
        <v>13431</v>
      </c>
      <c r="B2176" s="57" t="s">
        <v>10</v>
      </c>
      <c r="C2176" s="57" t="s">
        <v>13430</v>
      </c>
      <c r="D2176" s="57" t="s">
        <v>13429</v>
      </c>
      <c r="E2176" s="57" t="s">
        <v>13428</v>
      </c>
      <c r="F2176" s="57" t="s">
        <v>13167</v>
      </c>
      <c r="G2176" s="57" t="s">
        <v>32</v>
      </c>
      <c r="H2176" s="57" t="s">
        <v>13166</v>
      </c>
    </row>
    <row r="2177" spans="1:8" ht="18.75" customHeight="1" thickBot="1">
      <c r="A2177" s="57" t="s">
        <v>3020</v>
      </c>
      <c r="B2177" s="57" t="s">
        <v>10</v>
      </c>
      <c r="C2177" s="57" t="s">
        <v>13427</v>
      </c>
      <c r="D2177" s="57" t="s">
        <v>13426</v>
      </c>
      <c r="E2177" s="57" t="s">
        <v>13425</v>
      </c>
      <c r="F2177" s="57" t="s">
        <v>13287</v>
      </c>
      <c r="G2177" s="57" t="s">
        <v>363</v>
      </c>
      <c r="H2177" s="57" t="s">
        <v>13186</v>
      </c>
    </row>
    <row r="2178" spans="1:8" ht="18.75" customHeight="1" thickBot="1">
      <c r="A2178" s="57" t="s">
        <v>13424</v>
      </c>
      <c r="B2178" s="57" t="s">
        <v>10</v>
      </c>
      <c r="C2178" s="57" t="s">
        <v>13423</v>
      </c>
      <c r="D2178" s="57" t="s">
        <v>13422</v>
      </c>
      <c r="E2178" s="57" t="s">
        <v>13421</v>
      </c>
      <c r="F2178" s="57" t="s">
        <v>13181</v>
      </c>
      <c r="G2178" s="57" t="s">
        <v>2258</v>
      </c>
      <c r="H2178" s="57" t="s">
        <v>13180</v>
      </c>
    </row>
    <row r="2179" spans="1:8" ht="18.75" customHeight="1" thickBot="1">
      <c r="A2179" s="57" t="s">
        <v>13420</v>
      </c>
      <c r="B2179" s="57" t="s">
        <v>10</v>
      </c>
      <c r="C2179" s="57" t="s">
        <v>13419</v>
      </c>
      <c r="D2179" s="57" t="s">
        <v>13418</v>
      </c>
      <c r="E2179" s="57" t="s">
        <v>13417</v>
      </c>
      <c r="F2179" s="57" t="s">
        <v>13181</v>
      </c>
      <c r="G2179" s="57" t="s">
        <v>1130</v>
      </c>
      <c r="H2179" s="57" t="s">
        <v>13180</v>
      </c>
    </row>
    <row r="2180" spans="1:8" ht="18.75" customHeight="1" thickBot="1">
      <c r="A2180" s="57" t="s">
        <v>4118</v>
      </c>
      <c r="B2180" s="57" t="s">
        <v>10</v>
      </c>
      <c r="C2180" s="57" t="s">
        <v>13416</v>
      </c>
      <c r="D2180" s="57" t="s">
        <v>13415</v>
      </c>
      <c r="E2180" s="57" t="s">
        <v>13414</v>
      </c>
      <c r="F2180" s="57" t="s">
        <v>13413</v>
      </c>
      <c r="G2180" s="57" t="s">
        <v>483</v>
      </c>
      <c r="H2180" s="57" t="s">
        <v>13291</v>
      </c>
    </row>
    <row r="2181" spans="1:8" ht="18.75" customHeight="1" thickBot="1">
      <c r="A2181" s="57" t="s">
        <v>1582</v>
      </c>
      <c r="B2181" s="57" t="s">
        <v>10</v>
      </c>
      <c r="C2181" s="57" t="s">
        <v>13412</v>
      </c>
      <c r="D2181" s="57" t="s">
        <v>13345</v>
      </c>
      <c r="E2181" s="57" t="s">
        <v>13411</v>
      </c>
      <c r="F2181" s="57" t="s">
        <v>6185</v>
      </c>
      <c r="G2181" s="57" t="s">
        <v>572</v>
      </c>
      <c r="H2181" s="57" t="s">
        <v>13186</v>
      </c>
    </row>
    <row r="2182" spans="1:8" ht="18.75" customHeight="1" thickBot="1">
      <c r="A2182" s="57" t="s">
        <v>13410</v>
      </c>
      <c r="B2182" s="57" t="s">
        <v>10</v>
      </c>
      <c r="C2182" s="57" t="s">
        <v>13409</v>
      </c>
      <c r="D2182" s="57" t="s">
        <v>13408</v>
      </c>
      <c r="E2182" s="57" t="s">
        <v>13407</v>
      </c>
      <c r="F2182" s="57" t="s">
        <v>13167</v>
      </c>
      <c r="G2182" s="57" t="s">
        <v>2073</v>
      </c>
      <c r="H2182" s="57" t="s">
        <v>13166</v>
      </c>
    </row>
    <row r="2183" spans="1:8" ht="18.75" customHeight="1" thickBot="1">
      <c r="A2183" s="57" t="s">
        <v>13406</v>
      </c>
      <c r="B2183" s="57" t="s">
        <v>10</v>
      </c>
      <c r="C2183" s="57" t="s">
        <v>13405</v>
      </c>
      <c r="D2183" s="57" t="s">
        <v>13404</v>
      </c>
      <c r="E2183" s="57" t="s">
        <v>13403</v>
      </c>
      <c r="F2183" s="57" t="s">
        <v>13201</v>
      </c>
      <c r="G2183" s="57" t="s">
        <v>1608</v>
      </c>
      <c r="H2183" s="57" t="s">
        <v>13200</v>
      </c>
    </row>
    <row r="2184" spans="1:8" ht="18.75" customHeight="1" thickBot="1">
      <c r="A2184" s="57" t="s">
        <v>3846</v>
      </c>
      <c r="B2184" s="57" t="s">
        <v>10</v>
      </c>
      <c r="C2184" s="57" t="s">
        <v>13402</v>
      </c>
      <c r="D2184" s="57" t="s">
        <v>13401</v>
      </c>
      <c r="E2184" s="57" t="s">
        <v>13400</v>
      </c>
      <c r="F2184" s="57" t="s">
        <v>6185</v>
      </c>
      <c r="G2184" s="57" t="s">
        <v>144</v>
      </c>
      <c r="H2184" s="57" t="s">
        <v>13186</v>
      </c>
    </row>
    <row r="2185" spans="1:8" ht="18.75" customHeight="1" thickBot="1">
      <c r="A2185" s="57" t="s">
        <v>2111</v>
      </c>
      <c r="B2185" s="57" t="s">
        <v>10</v>
      </c>
      <c r="C2185" s="57" t="s">
        <v>13399</v>
      </c>
      <c r="D2185" s="57" t="s">
        <v>13398</v>
      </c>
      <c r="E2185" s="57" t="s">
        <v>13397</v>
      </c>
      <c r="F2185" s="57" t="s">
        <v>6185</v>
      </c>
      <c r="G2185" s="57" t="s">
        <v>829</v>
      </c>
      <c r="H2185" s="57" t="s">
        <v>13186</v>
      </c>
    </row>
    <row r="2186" spans="1:8" ht="18.75" customHeight="1" thickBot="1">
      <c r="A2186" s="57" t="s">
        <v>13396</v>
      </c>
      <c r="B2186" s="57" t="s">
        <v>10</v>
      </c>
      <c r="C2186" s="57" t="s">
        <v>13395</v>
      </c>
      <c r="D2186" s="57" t="s">
        <v>13394</v>
      </c>
      <c r="E2186" s="57" t="s">
        <v>13393</v>
      </c>
      <c r="F2186" s="57" t="s">
        <v>6185</v>
      </c>
      <c r="G2186" s="57" t="s">
        <v>977</v>
      </c>
      <c r="H2186" s="57" t="s">
        <v>13186</v>
      </c>
    </row>
    <row r="2187" spans="1:8" ht="18.75" customHeight="1" thickBot="1">
      <c r="A2187" s="57" t="s">
        <v>13392</v>
      </c>
      <c r="B2187" s="57" t="s">
        <v>10</v>
      </c>
      <c r="C2187" s="57" t="s">
        <v>13391</v>
      </c>
      <c r="D2187" s="57" t="s">
        <v>13390</v>
      </c>
      <c r="E2187" s="57" t="s">
        <v>13389</v>
      </c>
      <c r="F2187" s="57" t="s">
        <v>13181</v>
      </c>
      <c r="G2187" s="57" t="s">
        <v>435</v>
      </c>
      <c r="H2187" s="57" t="s">
        <v>13180</v>
      </c>
    </row>
    <row r="2188" spans="1:8" ht="18.75" customHeight="1" thickBot="1">
      <c r="A2188" s="57" t="s">
        <v>13388</v>
      </c>
      <c r="B2188" s="57" t="s">
        <v>10</v>
      </c>
      <c r="C2188" s="57" t="s">
        <v>13387</v>
      </c>
      <c r="D2188" s="57" t="s">
        <v>13386</v>
      </c>
      <c r="E2188" s="57" t="s">
        <v>13385</v>
      </c>
      <c r="F2188" s="57" t="s">
        <v>13181</v>
      </c>
      <c r="G2188" s="57" t="s">
        <v>459</v>
      </c>
      <c r="H2188" s="57" t="s">
        <v>13180</v>
      </c>
    </row>
    <row r="2189" spans="1:8" ht="18.75" customHeight="1" thickBot="1">
      <c r="A2189" s="57" t="s">
        <v>13384</v>
      </c>
      <c r="B2189" s="57" t="s">
        <v>10</v>
      </c>
      <c r="C2189" s="57" t="s">
        <v>13383</v>
      </c>
      <c r="D2189" s="57" t="s">
        <v>13382</v>
      </c>
      <c r="E2189" s="57" t="s">
        <v>13381</v>
      </c>
      <c r="F2189" s="57" t="s">
        <v>13201</v>
      </c>
      <c r="G2189" s="57" t="s">
        <v>388</v>
      </c>
      <c r="H2189" s="57" t="s">
        <v>13200</v>
      </c>
    </row>
    <row r="2190" spans="1:8" ht="18.75" customHeight="1" thickBot="1">
      <c r="A2190" s="57" t="s">
        <v>2101</v>
      </c>
      <c r="B2190" s="57" t="s">
        <v>10</v>
      </c>
      <c r="C2190" s="57" t="s">
        <v>13380</v>
      </c>
      <c r="D2190" s="57" t="s">
        <v>13379</v>
      </c>
      <c r="E2190" s="57" t="s">
        <v>13378</v>
      </c>
      <c r="F2190" s="57" t="s">
        <v>13167</v>
      </c>
      <c r="G2190" s="57" t="s">
        <v>1243</v>
      </c>
      <c r="H2190" s="57" t="s">
        <v>13166</v>
      </c>
    </row>
    <row r="2191" spans="1:8" ht="18.75" customHeight="1" thickBot="1">
      <c r="A2191" s="57" t="s">
        <v>13377</v>
      </c>
      <c r="B2191" s="57" t="s">
        <v>10</v>
      </c>
      <c r="C2191" s="57" t="s">
        <v>13376</v>
      </c>
      <c r="D2191" s="57" t="s">
        <v>13375</v>
      </c>
      <c r="E2191" s="57" t="s">
        <v>13374</v>
      </c>
      <c r="F2191" s="57" t="s">
        <v>13201</v>
      </c>
      <c r="G2191" s="57" t="s">
        <v>388</v>
      </c>
      <c r="H2191" s="57" t="s">
        <v>13200</v>
      </c>
    </row>
    <row r="2192" spans="1:8" ht="18.75" customHeight="1" thickBot="1">
      <c r="A2192" s="57" t="s">
        <v>13373</v>
      </c>
      <c r="B2192" s="57" t="s">
        <v>10</v>
      </c>
      <c r="C2192" s="57" t="s">
        <v>13372</v>
      </c>
      <c r="D2192" s="57" t="s">
        <v>13371</v>
      </c>
      <c r="E2192" s="57" t="s">
        <v>13370</v>
      </c>
      <c r="F2192" s="57" t="s">
        <v>13369</v>
      </c>
      <c r="G2192" s="57" t="s">
        <v>13368</v>
      </c>
      <c r="H2192" s="57" t="s">
        <v>13186</v>
      </c>
    </row>
    <row r="2193" spans="1:8" ht="18.75" customHeight="1" thickBot="1">
      <c r="A2193" s="57" t="s">
        <v>13367</v>
      </c>
      <c r="B2193" s="57" t="s">
        <v>10</v>
      </c>
      <c r="C2193" s="57" t="s">
        <v>5732</v>
      </c>
      <c r="D2193" s="57" t="s">
        <v>13307</v>
      </c>
      <c r="E2193" s="57" t="s">
        <v>13366</v>
      </c>
      <c r="F2193" s="57" t="s">
        <v>13167</v>
      </c>
      <c r="G2193" s="57" t="s">
        <v>471</v>
      </c>
      <c r="H2193" s="57" t="s">
        <v>13166</v>
      </c>
    </row>
    <row r="2194" spans="1:8" ht="18.75" customHeight="1" thickBot="1">
      <c r="A2194" s="57" t="s">
        <v>892</v>
      </c>
      <c r="B2194" s="57" t="s">
        <v>10</v>
      </c>
      <c r="C2194" s="57" t="s">
        <v>13365</v>
      </c>
      <c r="D2194" s="57" t="s">
        <v>13364</v>
      </c>
      <c r="E2194" s="57" t="s">
        <v>13363</v>
      </c>
      <c r="F2194" s="57" t="s">
        <v>13167</v>
      </c>
      <c r="G2194" s="57" t="s">
        <v>890</v>
      </c>
      <c r="H2194" s="57" t="s">
        <v>13166</v>
      </c>
    </row>
    <row r="2195" spans="1:8" ht="18.75" customHeight="1" thickBot="1">
      <c r="A2195" s="57" t="s">
        <v>13362</v>
      </c>
      <c r="B2195" s="57" t="s">
        <v>10</v>
      </c>
      <c r="C2195" s="57" t="s">
        <v>13361</v>
      </c>
      <c r="D2195" s="57" t="s">
        <v>13360</v>
      </c>
      <c r="E2195" s="57" t="s">
        <v>13359</v>
      </c>
      <c r="F2195" s="57" t="s">
        <v>13237</v>
      </c>
      <c r="G2195" s="57" t="s">
        <v>292</v>
      </c>
      <c r="H2195" s="57" t="s">
        <v>13166</v>
      </c>
    </row>
    <row r="2196" spans="1:8" ht="18.75" customHeight="1" thickBot="1">
      <c r="A2196" s="57" t="s">
        <v>13358</v>
      </c>
      <c r="B2196" s="57" t="s">
        <v>10</v>
      </c>
      <c r="C2196" s="57" t="s">
        <v>13357</v>
      </c>
      <c r="D2196" s="57" t="s">
        <v>13356</v>
      </c>
      <c r="E2196" s="57" t="s">
        <v>13355</v>
      </c>
      <c r="F2196" s="57" t="s">
        <v>13167</v>
      </c>
      <c r="G2196" s="57" t="s">
        <v>1428</v>
      </c>
      <c r="H2196" s="57" t="s">
        <v>13166</v>
      </c>
    </row>
    <row r="2197" spans="1:8" ht="18.75" customHeight="1" thickBot="1">
      <c r="A2197" s="57" t="s">
        <v>13354</v>
      </c>
      <c r="B2197" s="57" t="s">
        <v>10</v>
      </c>
      <c r="C2197" s="57" t="s">
        <v>13353</v>
      </c>
      <c r="D2197" s="57" t="s">
        <v>13352</v>
      </c>
      <c r="E2197" s="57" t="s">
        <v>13351</v>
      </c>
      <c r="F2197" s="57" t="s">
        <v>13181</v>
      </c>
      <c r="G2197" s="57" t="s">
        <v>202</v>
      </c>
      <c r="H2197" s="57" t="s">
        <v>13180</v>
      </c>
    </row>
    <row r="2198" spans="1:8" ht="18.75" customHeight="1" thickBot="1">
      <c r="A2198" s="57" t="s">
        <v>1487</v>
      </c>
      <c r="B2198" s="57" t="s">
        <v>10</v>
      </c>
      <c r="C2198" s="57" t="s">
        <v>13350</v>
      </c>
      <c r="D2198" s="57" t="s">
        <v>13349</v>
      </c>
      <c r="E2198" s="57" t="s">
        <v>13348</v>
      </c>
      <c r="F2198" s="57" t="s">
        <v>13167</v>
      </c>
      <c r="G2198" s="57" t="s">
        <v>214</v>
      </c>
      <c r="H2198" s="57" t="s">
        <v>13166</v>
      </c>
    </row>
    <row r="2199" spans="1:8" ht="18.75" customHeight="1" thickBot="1">
      <c r="A2199" s="57" t="s">
        <v>13347</v>
      </c>
      <c r="B2199" s="57" t="s">
        <v>10</v>
      </c>
      <c r="C2199" s="57" t="s">
        <v>13346</v>
      </c>
      <c r="D2199" s="57" t="s">
        <v>13345</v>
      </c>
      <c r="E2199" s="57" t="s">
        <v>13344</v>
      </c>
      <c r="F2199" s="57" t="s">
        <v>13167</v>
      </c>
      <c r="G2199" s="57" t="s">
        <v>382</v>
      </c>
      <c r="H2199" s="57" t="s">
        <v>13166</v>
      </c>
    </row>
    <row r="2200" spans="1:8" ht="18.75" customHeight="1" thickBot="1">
      <c r="A2200" s="57" t="s">
        <v>2780</v>
      </c>
      <c r="B2200" s="57" t="s">
        <v>10</v>
      </c>
      <c r="C2200" s="57" t="s">
        <v>13341</v>
      </c>
      <c r="D2200" s="57" t="s">
        <v>5641</v>
      </c>
      <c r="E2200" s="57" t="s">
        <v>13343</v>
      </c>
      <c r="F2200" s="57" t="s">
        <v>6185</v>
      </c>
      <c r="G2200" s="57" t="s">
        <v>737</v>
      </c>
      <c r="H2200" s="57" t="s">
        <v>13186</v>
      </c>
    </row>
    <row r="2201" spans="1:8" ht="18.75" customHeight="1" thickBot="1">
      <c r="A2201" s="57" t="s">
        <v>13342</v>
      </c>
      <c r="B2201" s="57" t="s">
        <v>10</v>
      </c>
      <c r="C2201" s="57" t="s">
        <v>13341</v>
      </c>
      <c r="D2201" s="57" t="s">
        <v>13294</v>
      </c>
      <c r="E2201" s="57" t="s">
        <v>13340</v>
      </c>
      <c r="F2201" s="57" t="s">
        <v>6185</v>
      </c>
      <c r="G2201" s="57" t="s">
        <v>737</v>
      </c>
      <c r="H2201" s="57" t="s">
        <v>13186</v>
      </c>
    </row>
    <row r="2202" spans="1:8" ht="18.75" customHeight="1" thickBot="1">
      <c r="A2202" s="57" t="s">
        <v>2179</v>
      </c>
      <c r="B2202" s="57" t="s">
        <v>10</v>
      </c>
      <c r="C2202" s="57" t="s">
        <v>13339</v>
      </c>
      <c r="D2202" s="57" t="s">
        <v>13338</v>
      </c>
      <c r="E2202" s="57" t="s">
        <v>13337</v>
      </c>
      <c r="F2202" s="57" t="s">
        <v>13167</v>
      </c>
      <c r="G2202" s="57" t="s">
        <v>1376</v>
      </c>
      <c r="H2202" s="57" t="s">
        <v>13166</v>
      </c>
    </row>
    <row r="2203" spans="1:8" ht="18.75" customHeight="1" thickBot="1">
      <c r="A2203" s="57" t="s">
        <v>13336</v>
      </c>
      <c r="B2203" s="57" t="s">
        <v>10</v>
      </c>
      <c r="C2203" s="57" t="s">
        <v>13335</v>
      </c>
      <c r="D2203" s="57" t="s">
        <v>13334</v>
      </c>
      <c r="E2203" s="57" t="s">
        <v>13333</v>
      </c>
      <c r="F2203" s="57" t="s">
        <v>13237</v>
      </c>
      <c r="G2203" s="57" t="s">
        <v>13215</v>
      </c>
      <c r="H2203" s="57" t="s">
        <v>13332</v>
      </c>
    </row>
    <row r="2204" spans="1:8" ht="18.75" customHeight="1" thickBot="1">
      <c r="A2204" s="57" t="s">
        <v>13331</v>
      </c>
      <c r="B2204" s="57" t="s">
        <v>10</v>
      </c>
      <c r="C2204" s="57" t="s">
        <v>13330</v>
      </c>
      <c r="D2204" s="57" t="s">
        <v>13329</v>
      </c>
      <c r="E2204" s="57" t="s">
        <v>13328</v>
      </c>
      <c r="F2204" s="57" t="s">
        <v>13237</v>
      </c>
      <c r="G2204" s="57" t="s">
        <v>13215</v>
      </c>
      <c r="H2204" s="57" t="s">
        <v>13327</v>
      </c>
    </row>
    <row r="2205" spans="1:8" ht="18.75" customHeight="1" thickBot="1">
      <c r="A2205" s="57" t="s">
        <v>13326</v>
      </c>
      <c r="B2205" s="57" t="s">
        <v>10</v>
      </c>
      <c r="C2205" s="57" t="s">
        <v>13325</v>
      </c>
      <c r="D2205" s="57" t="s">
        <v>13324</v>
      </c>
      <c r="E2205" s="57" t="s">
        <v>13323</v>
      </c>
      <c r="F2205" s="57" t="s">
        <v>13181</v>
      </c>
      <c r="G2205" s="57" t="s">
        <v>1428</v>
      </c>
      <c r="H2205" s="57" t="s">
        <v>13180</v>
      </c>
    </row>
    <row r="2206" spans="1:8" ht="18.75" customHeight="1" thickBot="1">
      <c r="A2206" s="57" t="s">
        <v>13322</v>
      </c>
      <c r="B2206" s="57" t="s">
        <v>10</v>
      </c>
      <c r="C2206" s="57" t="s">
        <v>13321</v>
      </c>
      <c r="D2206" s="57" t="s">
        <v>13320</v>
      </c>
      <c r="E2206" s="57" t="s">
        <v>13319</v>
      </c>
      <c r="F2206" s="57" t="s">
        <v>13181</v>
      </c>
      <c r="G2206" s="57" t="s">
        <v>225</v>
      </c>
      <c r="H2206" s="57" t="s">
        <v>13180</v>
      </c>
    </row>
    <row r="2207" spans="1:8" ht="18.75" customHeight="1" thickBot="1">
      <c r="A2207" s="57" t="s">
        <v>13318</v>
      </c>
      <c r="B2207" s="57" t="s">
        <v>10</v>
      </c>
      <c r="C2207" s="57" t="s">
        <v>13317</v>
      </c>
      <c r="D2207" s="57" t="s">
        <v>13314</v>
      </c>
      <c r="E2207" s="57" t="s">
        <v>13316</v>
      </c>
      <c r="F2207" s="57" t="s">
        <v>13181</v>
      </c>
      <c r="G2207" s="57" t="s">
        <v>138</v>
      </c>
      <c r="H2207" s="57" t="s">
        <v>13180</v>
      </c>
    </row>
    <row r="2208" spans="1:8" ht="18.75" customHeight="1" thickBot="1">
      <c r="A2208" s="57" t="s">
        <v>2632</v>
      </c>
      <c r="B2208" s="57" t="s">
        <v>10</v>
      </c>
      <c r="C2208" s="57" t="s">
        <v>13315</v>
      </c>
      <c r="D2208" s="57" t="s">
        <v>13314</v>
      </c>
      <c r="E2208" s="57" t="s">
        <v>13313</v>
      </c>
      <c r="F2208" s="57" t="s">
        <v>13167</v>
      </c>
      <c r="G2208" s="57" t="s">
        <v>1130</v>
      </c>
      <c r="H2208" s="57" t="s">
        <v>13166</v>
      </c>
    </row>
    <row r="2209" spans="1:8" ht="18.75" customHeight="1" thickBot="1">
      <c r="A2209" s="57" t="s">
        <v>13312</v>
      </c>
      <c r="B2209" s="57" t="s">
        <v>10</v>
      </c>
      <c r="C2209" s="57" t="s">
        <v>13311</v>
      </c>
      <c r="D2209" s="57" t="s">
        <v>13310</v>
      </c>
      <c r="E2209" s="57" t="s">
        <v>13309</v>
      </c>
      <c r="F2209" s="57" t="s">
        <v>13201</v>
      </c>
      <c r="G2209" s="57" t="s">
        <v>388</v>
      </c>
      <c r="H2209" s="57" t="s">
        <v>13200</v>
      </c>
    </row>
    <row r="2210" spans="1:8" ht="18.75" customHeight="1" thickBot="1">
      <c r="A2210" s="57" t="s">
        <v>3540</v>
      </c>
      <c r="B2210" s="57" t="s">
        <v>10</v>
      </c>
      <c r="C2210" s="57" t="s">
        <v>13308</v>
      </c>
      <c r="D2210" s="57" t="s">
        <v>13307</v>
      </c>
      <c r="E2210" s="57" t="s">
        <v>13306</v>
      </c>
      <c r="F2210" s="57" t="s">
        <v>13167</v>
      </c>
      <c r="G2210" s="57" t="s">
        <v>1044</v>
      </c>
      <c r="H2210" s="57" t="s">
        <v>13166</v>
      </c>
    </row>
    <row r="2211" spans="1:8" ht="18.75" customHeight="1" thickBot="1">
      <c r="A2211" s="57" t="s">
        <v>1685</v>
      </c>
      <c r="B2211" s="57" t="s">
        <v>10</v>
      </c>
      <c r="C2211" s="57" t="s">
        <v>13305</v>
      </c>
      <c r="D2211" s="57" t="s">
        <v>13304</v>
      </c>
      <c r="E2211" s="57" t="s">
        <v>13303</v>
      </c>
      <c r="F2211" s="57" t="s">
        <v>6185</v>
      </c>
      <c r="G2211" s="57" t="s">
        <v>144</v>
      </c>
      <c r="H2211" s="57" t="s">
        <v>13186</v>
      </c>
    </row>
    <row r="2212" spans="1:8" ht="18.75" customHeight="1" thickBot="1">
      <c r="A2212" s="57" t="s">
        <v>4178</v>
      </c>
      <c r="B2212" s="57" t="s">
        <v>10</v>
      </c>
      <c r="C2212" s="57" t="s">
        <v>13302</v>
      </c>
      <c r="D2212" s="57" t="s">
        <v>13212</v>
      </c>
      <c r="E2212" s="57" t="s">
        <v>13301</v>
      </c>
      <c r="F2212" s="57" t="s">
        <v>6185</v>
      </c>
      <c r="G2212" s="57" t="s">
        <v>1491</v>
      </c>
      <c r="H2212" s="57" t="s">
        <v>13186</v>
      </c>
    </row>
    <row r="2213" spans="1:8" ht="18.75" customHeight="1" thickBot="1">
      <c r="A2213" s="57" t="s">
        <v>13300</v>
      </c>
      <c r="B2213" s="57" t="s">
        <v>10</v>
      </c>
      <c r="C2213" s="57" t="s">
        <v>13299</v>
      </c>
      <c r="D2213" s="57" t="s">
        <v>13298</v>
      </c>
      <c r="E2213" s="57" t="s">
        <v>13297</v>
      </c>
      <c r="F2213" s="57" t="s">
        <v>13167</v>
      </c>
      <c r="G2213" s="57" t="s">
        <v>1657</v>
      </c>
      <c r="H2213" s="57" t="s">
        <v>13166</v>
      </c>
    </row>
    <row r="2214" spans="1:8" ht="18.75" customHeight="1" thickBot="1">
      <c r="A2214" s="57" t="s">
        <v>13296</v>
      </c>
      <c r="B2214" s="57" t="s">
        <v>10</v>
      </c>
      <c r="C2214" s="57" t="s">
        <v>13295</v>
      </c>
      <c r="D2214" s="57" t="s">
        <v>13294</v>
      </c>
      <c r="E2214" s="57" t="s">
        <v>13293</v>
      </c>
      <c r="F2214" s="57" t="s">
        <v>13292</v>
      </c>
      <c r="G2214" s="57" t="s">
        <v>424</v>
      </c>
      <c r="H2214" s="57" t="s">
        <v>13291</v>
      </c>
    </row>
    <row r="2215" spans="1:8" ht="18.75" customHeight="1" thickBot="1">
      <c r="A2215" s="57" t="s">
        <v>3735</v>
      </c>
      <c r="B2215" s="57" t="s">
        <v>10</v>
      </c>
      <c r="C2215" s="57" t="s">
        <v>13290</v>
      </c>
      <c r="D2215" s="57" t="s">
        <v>13289</v>
      </c>
      <c r="E2215" s="57" t="s">
        <v>13288</v>
      </c>
      <c r="F2215" s="57" t="s">
        <v>13287</v>
      </c>
      <c r="G2215" s="57" t="s">
        <v>424</v>
      </c>
      <c r="H2215" s="57" t="s">
        <v>13186</v>
      </c>
    </row>
    <row r="2216" spans="1:8" ht="18.75" customHeight="1" thickBot="1">
      <c r="A2216" s="57" t="s">
        <v>13286</v>
      </c>
      <c r="B2216" s="57" t="s">
        <v>10</v>
      </c>
      <c r="C2216" s="57" t="s">
        <v>13285</v>
      </c>
      <c r="D2216" s="57" t="s">
        <v>13284</v>
      </c>
      <c r="E2216" s="57" t="s">
        <v>13283</v>
      </c>
      <c r="F2216" s="57" t="s">
        <v>6185</v>
      </c>
      <c r="G2216" s="57" t="s">
        <v>190</v>
      </c>
      <c r="H2216" s="57" t="s">
        <v>13186</v>
      </c>
    </row>
    <row r="2217" spans="1:8" ht="18.75" customHeight="1" thickBot="1">
      <c r="A2217" s="57" t="s">
        <v>13282</v>
      </c>
      <c r="B2217" s="57" t="s">
        <v>10</v>
      </c>
      <c r="C2217" s="57" t="s">
        <v>13281</v>
      </c>
      <c r="D2217" s="57" t="s">
        <v>13280</v>
      </c>
      <c r="E2217" s="57" t="s">
        <v>13279</v>
      </c>
      <c r="F2217" s="57" t="s">
        <v>6185</v>
      </c>
      <c r="G2217" s="57" t="s">
        <v>1765</v>
      </c>
      <c r="H2217" s="57" t="s">
        <v>13186</v>
      </c>
    </row>
    <row r="2218" spans="1:8" ht="18.75" customHeight="1" thickBot="1">
      <c r="A2218" s="57" t="s">
        <v>13278</v>
      </c>
      <c r="B2218" s="57" t="s">
        <v>10</v>
      </c>
      <c r="C2218" s="57" t="s">
        <v>13277</v>
      </c>
      <c r="D2218" s="57" t="s">
        <v>13276</v>
      </c>
      <c r="E2218" s="57" t="s">
        <v>13275</v>
      </c>
      <c r="F2218" s="57" t="s">
        <v>13274</v>
      </c>
      <c r="G2218" s="57" t="s">
        <v>13215</v>
      </c>
      <c r="H2218" s="57" t="s">
        <v>13273</v>
      </c>
    </row>
    <row r="2219" spans="1:8" ht="18.75" customHeight="1" thickBot="1">
      <c r="A2219" s="57" t="s">
        <v>13272</v>
      </c>
      <c r="B2219" s="57" t="s">
        <v>10</v>
      </c>
      <c r="C2219" s="57" t="s">
        <v>13271</v>
      </c>
      <c r="D2219" s="57" t="s">
        <v>13270</v>
      </c>
      <c r="E2219" s="57" t="s">
        <v>13269</v>
      </c>
      <c r="F2219" s="57" t="s">
        <v>13268</v>
      </c>
      <c r="G2219" s="57" t="s">
        <v>1376</v>
      </c>
      <c r="H2219" s="57" t="s">
        <v>13180</v>
      </c>
    </row>
    <row r="2220" spans="1:8" ht="18.75" customHeight="1" thickBot="1">
      <c r="A2220" s="57" t="s">
        <v>13267</v>
      </c>
      <c r="B2220" s="57" t="s">
        <v>10</v>
      </c>
      <c r="C2220" s="57" t="s">
        <v>13240</v>
      </c>
      <c r="D2220" s="57" t="s">
        <v>13266</v>
      </c>
      <c r="E2220" s="57" t="s">
        <v>13265</v>
      </c>
      <c r="F2220" s="57" t="s">
        <v>13237</v>
      </c>
      <c r="G2220" s="57" t="s">
        <v>688</v>
      </c>
      <c r="H2220" s="57" t="s">
        <v>13166</v>
      </c>
    </row>
    <row r="2221" spans="1:8" ht="18.75" customHeight="1" thickBot="1">
      <c r="A2221" s="57" t="s">
        <v>13264</v>
      </c>
      <c r="B2221" s="57" t="s">
        <v>10</v>
      </c>
      <c r="C2221" s="57" t="s">
        <v>13263</v>
      </c>
      <c r="D2221" s="57" t="s">
        <v>13262</v>
      </c>
      <c r="E2221" s="57" t="s">
        <v>13261</v>
      </c>
      <c r="F2221" s="57" t="s">
        <v>13167</v>
      </c>
      <c r="G2221" s="57" t="s">
        <v>1720</v>
      </c>
      <c r="H2221" s="57" t="s">
        <v>13166</v>
      </c>
    </row>
    <row r="2222" spans="1:8" ht="18.75" customHeight="1" thickBot="1">
      <c r="A2222" s="57" t="s">
        <v>13260</v>
      </c>
      <c r="B2222" s="57" t="s">
        <v>10</v>
      </c>
      <c r="C2222" s="57" t="s">
        <v>13259</v>
      </c>
      <c r="D2222" s="57" t="s">
        <v>13258</v>
      </c>
      <c r="E2222" s="57" t="s">
        <v>13257</v>
      </c>
      <c r="F2222" s="57" t="s">
        <v>13181</v>
      </c>
      <c r="G2222" s="57" t="s">
        <v>32</v>
      </c>
      <c r="H2222" s="57" t="s">
        <v>13180</v>
      </c>
    </row>
    <row r="2223" spans="1:8" ht="18.75" customHeight="1" thickBot="1">
      <c r="A2223" s="57" t="s">
        <v>13256</v>
      </c>
      <c r="B2223" s="57" t="s">
        <v>10</v>
      </c>
      <c r="C2223" s="57" t="s">
        <v>13255</v>
      </c>
      <c r="D2223" s="57" t="s">
        <v>13254</v>
      </c>
      <c r="E2223" s="57" t="s">
        <v>13253</v>
      </c>
      <c r="F2223" s="57" t="s">
        <v>13181</v>
      </c>
      <c r="G2223" s="57" t="s">
        <v>214</v>
      </c>
      <c r="H2223" s="57" t="s">
        <v>13180</v>
      </c>
    </row>
    <row r="2224" spans="1:8" ht="18.75" customHeight="1" thickBot="1">
      <c r="A2224" s="57" t="s">
        <v>3284</v>
      </c>
      <c r="B2224" s="57" t="s">
        <v>10</v>
      </c>
      <c r="C2224" s="57" t="s">
        <v>13252</v>
      </c>
      <c r="D2224" s="57" t="s">
        <v>13251</v>
      </c>
      <c r="E2224" s="57" t="s">
        <v>13250</v>
      </c>
      <c r="F2224" s="57" t="s">
        <v>13167</v>
      </c>
      <c r="G2224" s="57" t="s">
        <v>1376</v>
      </c>
      <c r="H2224" s="57" t="s">
        <v>13166</v>
      </c>
    </row>
    <row r="2225" spans="1:8" ht="18.75" customHeight="1" thickBot="1">
      <c r="A2225" s="57" t="s">
        <v>13249</v>
      </c>
      <c r="B2225" s="57" t="s">
        <v>10</v>
      </c>
      <c r="C2225" s="57" t="s">
        <v>13248</v>
      </c>
      <c r="D2225" s="57" t="s">
        <v>13247</v>
      </c>
      <c r="E2225" s="57" t="s">
        <v>13246</v>
      </c>
      <c r="F2225" s="57" t="s">
        <v>13167</v>
      </c>
      <c r="G2225" s="57" t="s">
        <v>977</v>
      </c>
      <c r="H2225" s="57" t="s">
        <v>13166</v>
      </c>
    </row>
    <row r="2226" spans="1:8" ht="18.75" customHeight="1" thickBot="1">
      <c r="A2226" s="57" t="s">
        <v>13245</v>
      </c>
      <c r="B2226" s="57" t="s">
        <v>10</v>
      </c>
      <c r="C2226" s="57" t="s">
        <v>13244</v>
      </c>
      <c r="D2226" s="57" t="s">
        <v>13243</v>
      </c>
      <c r="E2226" s="57" t="s">
        <v>13242</v>
      </c>
      <c r="F2226" s="57" t="s">
        <v>13201</v>
      </c>
      <c r="G2226" s="57" t="s">
        <v>388</v>
      </c>
      <c r="H2226" s="57" t="s">
        <v>13200</v>
      </c>
    </row>
    <row r="2227" spans="1:8" ht="18.75" customHeight="1" thickBot="1">
      <c r="A2227" s="57" t="s">
        <v>13241</v>
      </c>
      <c r="B2227" s="57" t="s">
        <v>10</v>
      </c>
      <c r="C2227" s="57" t="s">
        <v>13240</v>
      </c>
      <c r="D2227" s="57" t="s">
        <v>13239</v>
      </c>
      <c r="E2227" s="57" t="s">
        <v>13238</v>
      </c>
      <c r="F2227" s="57" t="s">
        <v>13237</v>
      </c>
      <c r="G2227" s="57" t="s">
        <v>688</v>
      </c>
      <c r="H2227" s="57" t="s">
        <v>13166</v>
      </c>
    </row>
    <row r="2228" spans="1:8" ht="18.75" customHeight="1" thickBot="1">
      <c r="A2228" s="57" t="s">
        <v>13236</v>
      </c>
      <c r="B2228" s="57" t="s">
        <v>10</v>
      </c>
      <c r="C2228" s="57" t="s">
        <v>13235</v>
      </c>
      <c r="D2228" s="57" t="s">
        <v>13234</v>
      </c>
      <c r="E2228" s="57" t="s">
        <v>13233</v>
      </c>
      <c r="F2228" s="57" t="s">
        <v>13201</v>
      </c>
      <c r="G2228" s="57" t="s">
        <v>370</v>
      </c>
      <c r="H2228" s="57" t="s">
        <v>13200</v>
      </c>
    </row>
    <row r="2229" spans="1:8" ht="18.75" customHeight="1" thickBot="1">
      <c r="A2229" s="57" t="s">
        <v>13232</v>
      </c>
      <c r="B2229" s="57" t="s">
        <v>10</v>
      </c>
      <c r="C2229" s="57" t="s">
        <v>13231</v>
      </c>
      <c r="D2229" s="57" t="s">
        <v>13230</v>
      </c>
      <c r="E2229" s="57" t="s">
        <v>13229</v>
      </c>
      <c r="F2229" s="57" t="s">
        <v>13181</v>
      </c>
      <c r="G2229" s="57" t="s">
        <v>688</v>
      </c>
      <c r="H2229" s="57" t="s">
        <v>13180</v>
      </c>
    </row>
    <row r="2230" spans="1:8" ht="18.75" customHeight="1" thickBot="1">
      <c r="A2230" s="57" t="s">
        <v>13228</v>
      </c>
      <c r="B2230" s="57" t="s">
        <v>10</v>
      </c>
      <c r="C2230" s="57" t="s">
        <v>13227</v>
      </c>
      <c r="D2230" s="57" t="s">
        <v>13169</v>
      </c>
      <c r="E2230" s="57" t="s">
        <v>13226</v>
      </c>
      <c r="F2230" s="57" t="s">
        <v>13167</v>
      </c>
      <c r="G2230" s="57" t="s">
        <v>102</v>
      </c>
      <c r="H2230" s="57" t="s">
        <v>13166</v>
      </c>
    </row>
    <row r="2231" spans="1:8" ht="18.75" customHeight="1" thickBot="1">
      <c r="A2231" s="57" t="s">
        <v>13225</v>
      </c>
      <c r="B2231" s="57" t="s">
        <v>10</v>
      </c>
      <c r="C2231" s="57" t="s">
        <v>13224</v>
      </c>
      <c r="D2231" s="57" t="s">
        <v>13223</v>
      </c>
      <c r="E2231" s="57" t="s">
        <v>13222</v>
      </c>
      <c r="F2231" s="57" t="s">
        <v>13221</v>
      </c>
      <c r="G2231" s="57" t="s">
        <v>24</v>
      </c>
      <c r="H2231" s="57" t="s">
        <v>13166</v>
      </c>
    </row>
    <row r="2232" spans="1:8" ht="18.75" customHeight="1" thickBot="1">
      <c r="A2232" s="57" t="s">
        <v>13220</v>
      </c>
      <c r="B2232" s="57" t="s">
        <v>10</v>
      </c>
      <c r="C2232" s="57" t="s">
        <v>13219</v>
      </c>
      <c r="D2232" s="57" t="s">
        <v>13218</v>
      </c>
      <c r="E2232" s="57" t="s">
        <v>13217</v>
      </c>
      <c r="F2232" s="57" t="s">
        <v>13216</v>
      </c>
      <c r="G2232" s="57" t="s">
        <v>13215</v>
      </c>
      <c r="H2232" s="57" t="s">
        <v>13214</v>
      </c>
    </row>
    <row r="2233" spans="1:8" ht="18.75" customHeight="1" thickBot="1">
      <c r="A2233" s="57" t="s">
        <v>13213</v>
      </c>
      <c r="B2233" s="57" t="s">
        <v>10</v>
      </c>
      <c r="C2233" s="57" t="s">
        <v>13212</v>
      </c>
      <c r="D2233" s="57" t="s">
        <v>13211</v>
      </c>
      <c r="E2233" s="57" t="s">
        <v>13210</v>
      </c>
      <c r="F2233" s="57" t="s">
        <v>13201</v>
      </c>
      <c r="G2233" s="57" t="s">
        <v>388</v>
      </c>
      <c r="H2233" s="57" t="s">
        <v>13200</v>
      </c>
    </row>
    <row r="2234" spans="1:8" ht="18.75" customHeight="1" thickBot="1">
      <c r="A2234" s="57" t="s">
        <v>13209</v>
      </c>
      <c r="B2234" s="57" t="s">
        <v>10</v>
      </c>
      <c r="C2234" s="57" t="s">
        <v>13208</v>
      </c>
      <c r="D2234" s="57" t="s">
        <v>13207</v>
      </c>
      <c r="E2234" s="57" t="s">
        <v>13206</v>
      </c>
      <c r="F2234" s="57" t="s">
        <v>13201</v>
      </c>
      <c r="G2234" s="57" t="s">
        <v>388</v>
      </c>
      <c r="H2234" s="57" t="s">
        <v>13200</v>
      </c>
    </row>
    <row r="2235" spans="1:8" ht="18.75" customHeight="1" thickBot="1">
      <c r="A2235" s="57" t="s">
        <v>13205</v>
      </c>
      <c r="B2235" s="57" t="s">
        <v>10</v>
      </c>
      <c r="C2235" s="57" t="s">
        <v>13204</v>
      </c>
      <c r="D2235" s="57" t="s">
        <v>13203</v>
      </c>
      <c r="E2235" s="57" t="s">
        <v>13202</v>
      </c>
      <c r="F2235" s="57" t="s">
        <v>13201</v>
      </c>
      <c r="G2235" s="57" t="s">
        <v>388</v>
      </c>
      <c r="H2235" s="57" t="s">
        <v>13200</v>
      </c>
    </row>
    <row r="2236" spans="1:8" ht="18.75" customHeight="1" thickBot="1">
      <c r="A2236" s="57" t="s">
        <v>1286</v>
      </c>
      <c r="B2236" s="57" t="s">
        <v>10</v>
      </c>
      <c r="C2236" s="57" t="s">
        <v>13199</v>
      </c>
      <c r="D2236" s="57" t="s">
        <v>13177</v>
      </c>
      <c r="E2236" s="57" t="s">
        <v>13198</v>
      </c>
      <c r="F2236" s="57" t="s">
        <v>13167</v>
      </c>
      <c r="G2236" s="57" t="s">
        <v>1228</v>
      </c>
      <c r="H2236" s="57" t="s">
        <v>13166</v>
      </c>
    </row>
    <row r="2237" spans="1:8" ht="18.75" customHeight="1" thickBot="1">
      <c r="A2237" s="57" t="s">
        <v>13197</v>
      </c>
      <c r="B2237" s="57" t="s">
        <v>10</v>
      </c>
      <c r="C2237" s="57" t="s">
        <v>13196</v>
      </c>
      <c r="D2237" s="57" t="s">
        <v>13195</v>
      </c>
      <c r="E2237" s="57" t="s">
        <v>13194</v>
      </c>
      <c r="F2237" s="57" t="s">
        <v>13181</v>
      </c>
      <c r="G2237" s="57" t="s">
        <v>1243</v>
      </c>
      <c r="H2237" s="57" t="s">
        <v>13180</v>
      </c>
    </row>
    <row r="2238" spans="1:8" ht="18.75" customHeight="1" thickBot="1">
      <c r="A2238" s="57" t="s">
        <v>13193</v>
      </c>
      <c r="B2238" s="57" t="s">
        <v>10</v>
      </c>
      <c r="C2238" s="57" t="s">
        <v>13192</v>
      </c>
      <c r="D2238" s="57" t="s">
        <v>13191</v>
      </c>
      <c r="E2238" s="57" t="s">
        <v>13190</v>
      </c>
      <c r="F2238" s="57" t="s">
        <v>13181</v>
      </c>
      <c r="G2238" s="57" t="s">
        <v>245</v>
      </c>
      <c r="H2238" s="57" t="s">
        <v>13180</v>
      </c>
    </row>
    <row r="2239" spans="1:8" ht="18.75" customHeight="1" thickBot="1">
      <c r="A2239" s="57" t="s">
        <v>1189</v>
      </c>
      <c r="B2239" s="57" t="s">
        <v>10</v>
      </c>
      <c r="C2239" s="57" t="s">
        <v>13189</v>
      </c>
      <c r="D2239" s="57" t="s">
        <v>13188</v>
      </c>
      <c r="E2239" s="57" t="s">
        <v>13187</v>
      </c>
      <c r="F2239" s="57" t="s">
        <v>6185</v>
      </c>
      <c r="G2239" s="57" t="s">
        <v>1187</v>
      </c>
      <c r="H2239" s="57" t="s">
        <v>13186</v>
      </c>
    </row>
    <row r="2240" spans="1:8" ht="18.75" customHeight="1" thickBot="1">
      <c r="A2240" s="57" t="s">
        <v>13185</v>
      </c>
      <c r="B2240" s="57" t="s">
        <v>10</v>
      </c>
      <c r="C2240" s="57" t="s">
        <v>13184</v>
      </c>
      <c r="D2240" s="57" t="s">
        <v>13183</v>
      </c>
      <c r="E2240" s="57" t="s">
        <v>13182</v>
      </c>
      <c r="F2240" s="57" t="s">
        <v>13181</v>
      </c>
      <c r="G2240" s="57" t="s">
        <v>688</v>
      </c>
      <c r="H2240" s="57" t="s">
        <v>13180</v>
      </c>
    </row>
    <row r="2241" spans="1:8" ht="18.75" customHeight="1" thickBot="1">
      <c r="A2241" s="57" t="s">
        <v>13179</v>
      </c>
      <c r="B2241" s="57" t="s">
        <v>10</v>
      </c>
      <c r="C2241" s="57" t="s">
        <v>13178</v>
      </c>
      <c r="D2241" s="57" t="s">
        <v>13177</v>
      </c>
      <c r="E2241" s="57" t="s">
        <v>13176</v>
      </c>
      <c r="F2241" s="57" t="s">
        <v>13167</v>
      </c>
      <c r="G2241" s="57" t="s">
        <v>1720</v>
      </c>
      <c r="H2241" s="57" t="s">
        <v>13166</v>
      </c>
    </row>
    <row r="2242" spans="1:8" ht="18.75" customHeight="1" thickBot="1">
      <c r="A2242" s="57" t="s">
        <v>13175</v>
      </c>
      <c r="B2242" s="57" t="s">
        <v>10</v>
      </c>
      <c r="C2242" s="57" t="s">
        <v>13174</v>
      </c>
      <c r="D2242" s="57" t="s">
        <v>13173</v>
      </c>
      <c r="E2242" s="57" t="s">
        <v>13172</v>
      </c>
      <c r="F2242" s="57" t="s">
        <v>13167</v>
      </c>
      <c r="G2242" s="57" t="s">
        <v>275</v>
      </c>
      <c r="H2242" s="57" t="s">
        <v>13166</v>
      </c>
    </row>
    <row r="2243" spans="1:8" ht="18.75" customHeight="1" thickBot="1">
      <c r="A2243" s="57" t="s">
        <v>13171</v>
      </c>
      <c r="B2243" s="57" t="s">
        <v>10</v>
      </c>
      <c r="C2243" s="57" t="s">
        <v>13170</v>
      </c>
      <c r="D2243" s="57" t="s">
        <v>13169</v>
      </c>
      <c r="E2243" s="57" t="s">
        <v>13168</v>
      </c>
      <c r="F2243" s="57" t="s">
        <v>13167</v>
      </c>
      <c r="G2243" s="57" t="s">
        <v>534</v>
      </c>
      <c r="H2243" s="57" t="s">
        <v>13166</v>
      </c>
    </row>
    <row r="2244" spans="1:8" ht="18.75" customHeight="1" thickBot="1">
      <c r="A2244" s="57" t="s">
        <v>13165</v>
      </c>
      <c r="B2244" s="57" t="s">
        <v>10</v>
      </c>
      <c r="C2244" s="57" t="s">
        <v>13164</v>
      </c>
      <c r="D2244" s="57" t="s">
        <v>13163</v>
      </c>
      <c r="E2244" s="57" t="s">
        <v>13162</v>
      </c>
      <c r="F2244" s="57" t="s">
        <v>13161</v>
      </c>
      <c r="G2244" s="57" t="s">
        <v>4751</v>
      </c>
      <c r="H2244" s="57" t="s">
        <v>13160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4EF26-BDE2-4880-A2F5-A31ADA38B8CF}">
  <dimension ref="A1:AL181"/>
  <sheetViews>
    <sheetView workbookViewId="0"/>
  </sheetViews>
  <sheetFormatPr defaultRowHeight="15"/>
  <cols>
    <col min="1" max="16384" width="9.140625" style="62"/>
  </cols>
  <sheetData>
    <row r="1" spans="1:38">
      <c r="A1" s="82" t="s">
        <v>19692</v>
      </c>
      <c r="B1" s="82" t="s">
        <v>19691</v>
      </c>
      <c r="C1" s="82" t="s">
        <v>19690</v>
      </c>
      <c r="D1" s="82" t="s">
        <v>5078</v>
      </c>
      <c r="E1" s="82" t="s">
        <v>19689</v>
      </c>
      <c r="F1" s="82" t="s">
        <v>19688</v>
      </c>
      <c r="G1" s="82" t="s">
        <v>19687</v>
      </c>
      <c r="H1" s="82" t="s">
        <v>19686</v>
      </c>
      <c r="I1" s="82" t="s">
        <v>5075</v>
      </c>
      <c r="J1" s="82" t="s">
        <v>19685</v>
      </c>
      <c r="K1" s="82" t="s">
        <v>19684</v>
      </c>
      <c r="L1" s="82" t="s">
        <v>19683</v>
      </c>
      <c r="M1" s="82" t="s">
        <v>19682</v>
      </c>
      <c r="N1" s="82" t="s">
        <v>19681</v>
      </c>
      <c r="O1" s="82" t="s">
        <v>19680</v>
      </c>
      <c r="P1" s="82" t="s">
        <v>19679</v>
      </c>
      <c r="Q1" s="82" t="s">
        <v>19678</v>
      </c>
      <c r="R1" s="82" t="s">
        <v>19677</v>
      </c>
      <c r="S1" s="82" t="s">
        <v>19676</v>
      </c>
      <c r="T1" s="82" t="s">
        <v>19675</v>
      </c>
      <c r="U1" s="82" t="s">
        <v>19674</v>
      </c>
      <c r="V1" s="82" t="s">
        <v>19673</v>
      </c>
      <c r="W1" s="82" t="s">
        <v>19672</v>
      </c>
      <c r="X1" s="82" t="s">
        <v>19671</v>
      </c>
      <c r="Y1" s="82" t="s">
        <v>19670</v>
      </c>
      <c r="Z1" s="82" t="s">
        <v>19669</v>
      </c>
      <c r="AA1" s="82" t="s">
        <v>19668</v>
      </c>
      <c r="AB1" s="82" t="s">
        <v>19667</v>
      </c>
      <c r="AC1" s="82" t="s">
        <v>19666</v>
      </c>
      <c r="AD1" s="82" t="s">
        <v>19665</v>
      </c>
      <c r="AE1" s="82" t="s">
        <v>19664</v>
      </c>
      <c r="AF1" s="82" t="s">
        <v>19663</v>
      </c>
      <c r="AG1" s="82" t="s">
        <v>19662</v>
      </c>
      <c r="AH1" s="82" t="s">
        <v>19661</v>
      </c>
      <c r="AI1" s="82" t="s">
        <v>19660</v>
      </c>
      <c r="AJ1" s="82" t="s">
        <v>19659</v>
      </c>
      <c r="AK1" s="82" t="s">
        <v>19658</v>
      </c>
      <c r="AL1" s="82" t="s">
        <v>19657</v>
      </c>
    </row>
    <row r="2" spans="1:38">
      <c r="A2" s="73">
        <v>5</v>
      </c>
      <c r="B2" s="62" t="s">
        <v>19656</v>
      </c>
      <c r="C2" s="62" t="s">
        <v>19573</v>
      </c>
      <c r="D2" s="62" t="s">
        <v>5103</v>
      </c>
      <c r="E2" s="62" t="s">
        <v>19606</v>
      </c>
      <c r="F2" s="78">
        <v>195180.66</v>
      </c>
      <c r="G2" s="73">
        <v>17</v>
      </c>
      <c r="H2" s="80">
        <v>0.41176470588235292</v>
      </c>
      <c r="I2" s="80">
        <v>0.47058823529411764</v>
      </c>
      <c r="J2" s="80">
        <v>5.8823529411764705E-2</v>
      </c>
      <c r="K2" s="80">
        <v>0</v>
      </c>
      <c r="L2" s="80">
        <v>1</v>
      </c>
      <c r="M2" s="73">
        <v>4</v>
      </c>
      <c r="N2" s="73">
        <v>218</v>
      </c>
      <c r="O2" s="80">
        <v>2.5420615678495337E-2</v>
      </c>
      <c r="P2" s="73">
        <v>6</v>
      </c>
      <c r="Q2" s="76">
        <v>94.972380937700606</v>
      </c>
      <c r="R2" s="77">
        <v>23.107741787273149</v>
      </c>
      <c r="S2" s="81">
        <v>91.549636434515847</v>
      </c>
      <c r="T2" s="78">
        <v>502.94</v>
      </c>
      <c r="U2" s="73">
        <v>17</v>
      </c>
      <c r="V2" s="73">
        <v>6</v>
      </c>
      <c r="W2" s="80">
        <v>1</v>
      </c>
      <c r="X2" s="80">
        <v>0.16666666666666666</v>
      </c>
      <c r="Y2" s="79">
        <v>9.1890650126349657E-2</v>
      </c>
      <c r="Z2" s="78">
        <v>3017.64</v>
      </c>
      <c r="AA2" s="77">
        <v>41059.61</v>
      </c>
      <c r="AB2" s="78"/>
      <c r="AC2" s="77"/>
      <c r="AD2" s="74"/>
      <c r="AE2" s="76"/>
      <c r="AF2" s="73">
        <v>71.5</v>
      </c>
      <c r="AG2" s="74"/>
      <c r="AH2" s="73">
        <v>12</v>
      </c>
      <c r="AI2" s="75">
        <v>136.10999999999999</v>
      </c>
      <c r="AJ2" s="62">
        <v>130.58999999999997</v>
      </c>
      <c r="AK2" s="74">
        <v>0.5</v>
      </c>
      <c r="AL2" s="73">
        <v>26</v>
      </c>
    </row>
    <row r="3" spans="1:38">
      <c r="A3" s="73">
        <v>8</v>
      </c>
      <c r="B3" s="62" t="s">
        <v>19655</v>
      </c>
      <c r="C3" s="62" t="s">
        <v>19575</v>
      </c>
      <c r="D3" s="62" t="s">
        <v>19602</v>
      </c>
      <c r="E3" s="62" t="s">
        <v>19606</v>
      </c>
      <c r="F3" s="78">
        <v>175363.29</v>
      </c>
      <c r="G3" s="73">
        <v>32</v>
      </c>
      <c r="H3" s="80">
        <v>0.1875</v>
      </c>
      <c r="I3" s="80">
        <v>0.65625</v>
      </c>
      <c r="J3" s="80">
        <v>6.25E-2</v>
      </c>
      <c r="K3" s="80">
        <v>0</v>
      </c>
      <c r="L3" s="80">
        <v>1</v>
      </c>
      <c r="M3" s="73">
        <v>6</v>
      </c>
      <c r="N3" s="73">
        <v>279</v>
      </c>
      <c r="O3" s="80">
        <v>0.13417857437845873</v>
      </c>
      <c r="P3" s="73">
        <v>16</v>
      </c>
      <c r="Q3" s="76">
        <v>53.806976279568502</v>
      </c>
      <c r="R3" s="77">
        <v>47.388989840588088</v>
      </c>
      <c r="S3" s="81">
        <v>61.361087496911814</v>
      </c>
      <c r="T3" s="78">
        <v>717.17312500000003</v>
      </c>
      <c r="U3" s="73">
        <v>38</v>
      </c>
      <c r="V3" s="73">
        <v>16</v>
      </c>
      <c r="W3" s="80">
        <v>0.96153846153846156</v>
      </c>
      <c r="X3" s="80">
        <v>0.15789473684210525</v>
      </c>
      <c r="Y3" s="79">
        <v>7.4337160320475756E-2</v>
      </c>
      <c r="Z3" s="78">
        <v>11474.77</v>
      </c>
      <c r="AA3" s="77">
        <v>30694.048500000001</v>
      </c>
      <c r="AB3" s="78"/>
      <c r="AC3" s="77"/>
      <c r="AD3" s="74"/>
      <c r="AE3" s="76"/>
      <c r="AF3" s="73">
        <v>98</v>
      </c>
      <c r="AG3" s="74"/>
      <c r="AH3" s="73">
        <v>18</v>
      </c>
      <c r="AI3" s="75">
        <v>242.14000000000001</v>
      </c>
      <c r="AJ3" s="62">
        <v>242.14000000000001</v>
      </c>
      <c r="AK3" s="74">
        <v>0.44444444444444442</v>
      </c>
      <c r="AL3" s="73">
        <v>47</v>
      </c>
    </row>
    <row r="4" spans="1:38">
      <c r="A4" s="73">
        <v>13</v>
      </c>
      <c r="B4" s="62" t="s">
        <v>5165</v>
      </c>
      <c r="C4" s="62" t="s">
        <v>19573</v>
      </c>
      <c r="D4" s="62" t="s">
        <v>5103</v>
      </c>
      <c r="E4" s="62" t="s">
        <v>6584</v>
      </c>
      <c r="F4" s="78">
        <v>29186.42</v>
      </c>
      <c r="G4" s="73">
        <v>5</v>
      </c>
      <c r="H4" s="80">
        <v>0</v>
      </c>
      <c r="I4" s="80">
        <v>0.6</v>
      </c>
      <c r="J4" s="80">
        <v>0.2</v>
      </c>
      <c r="K4" s="80">
        <v>0</v>
      </c>
      <c r="L4" s="80">
        <v>1</v>
      </c>
      <c r="M4" s="73">
        <v>3</v>
      </c>
      <c r="N4" s="73">
        <v>90</v>
      </c>
      <c r="O4" s="80">
        <v>0.10031821797931584</v>
      </c>
      <c r="P4" s="73">
        <v>8</v>
      </c>
      <c r="Q4" s="76">
        <v>51.53846153846154</v>
      </c>
      <c r="R4" s="77">
        <v>43.938027048528248</v>
      </c>
      <c r="S4" s="81">
        <v>66.477324331288969</v>
      </c>
      <c r="T4" s="78">
        <v>690.37625000000003</v>
      </c>
      <c r="U4" s="73">
        <v>9</v>
      </c>
      <c r="V4" s="73">
        <v>8</v>
      </c>
      <c r="W4" s="80">
        <v>0.8</v>
      </c>
      <c r="X4" s="80">
        <v>0.27777777777777779</v>
      </c>
      <c r="Y4" s="79">
        <v>0.12728719172633254</v>
      </c>
      <c r="Z4" s="78">
        <v>5523.01</v>
      </c>
      <c r="AA4" s="77">
        <v>75494.399999999994</v>
      </c>
      <c r="AB4" s="78"/>
      <c r="AC4" s="77"/>
      <c r="AD4" s="74"/>
      <c r="AE4" s="76"/>
      <c r="AF4" s="73">
        <v>42</v>
      </c>
      <c r="AG4" s="74"/>
      <c r="AH4" s="73">
        <v>16</v>
      </c>
      <c r="AI4" s="75">
        <v>125.69999999999999</v>
      </c>
      <c r="AJ4" s="62">
        <v>125.69999999999999</v>
      </c>
      <c r="AK4" s="74">
        <v>0.5</v>
      </c>
      <c r="AL4" s="73">
        <v>20</v>
      </c>
    </row>
    <row r="5" spans="1:38">
      <c r="A5" s="73">
        <v>18</v>
      </c>
      <c r="B5" s="62" t="s">
        <v>5184</v>
      </c>
      <c r="C5" s="62" t="s">
        <v>19575</v>
      </c>
      <c r="D5" s="62" t="s">
        <v>19614</v>
      </c>
      <c r="E5" s="62" t="s">
        <v>6584</v>
      </c>
      <c r="F5" s="78">
        <v>48195.100000000006</v>
      </c>
      <c r="G5" s="73">
        <v>18</v>
      </c>
      <c r="H5" s="80">
        <v>0.44444444444444442</v>
      </c>
      <c r="I5" s="80">
        <v>0.33333333333333331</v>
      </c>
      <c r="J5" s="80">
        <v>0.22222222222222221</v>
      </c>
      <c r="K5" s="80">
        <v>0</v>
      </c>
      <c r="L5" s="80">
        <v>1</v>
      </c>
      <c r="M5" s="73">
        <v>2</v>
      </c>
      <c r="N5" s="73">
        <v>152</v>
      </c>
      <c r="O5" s="80">
        <v>1.2320044296788483E-2</v>
      </c>
      <c r="P5" s="73">
        <v>5</v>
      </c>
      <c r="Q5" s="76">
        <v>41.197203407072102</v>
      </c>
      <c r="R5" s="77">
        <v>26.82295127353267</v>
      </c>
      <c r="S5" s="81">
        <v>107.01670580210421</v>
      </c>
      <c r="T5" s="78">
        <v>387.53800000000001</v>
      </c>
      <c r="U5" s="73">
        <v>18</v>
      </c>
      <c r="V5" s="73">
        <v>5</v>
      </c>
      <c r="W5" s="80">
        <v>1</v>
      </c>
      <c r="X5" s="80">
        <v>0.30769230769230771</v>
      </c>
      <c r="Y5" s="79">
        <v>0.11074197120708749</v>
      </c>
      <c r="Z5" s="78">
        <v>1937.69</v>
      </c>
      <c r="AA5" s="77">
        <v>5865.33</v>
      </c>
      <c r="AB5" s="78"/>
      <c r="AC5" s="77"/>
      <c r="AD5" s="74"/>
      <c r="AE5" s="76"/>
      <c r="AF5" s="73">
        <v>56</v>
      </c>
      <c r="AG5" s="74"/>
      <c r="AH5" s="73">
        <v>8</v>
      </c>
      <c r="AI5" s="75">
        <v>72.239999999999995</v>
      </c>
      <c r="AJ5" s="62">
        <v>72.239999999999995</v>
      </c>
      <c r="AK5" s="74">
        <v>0.375</v>
      </c>
      <c r="AL5" s="73">
        <v>27</v>
      </c>
    </row>
    <row r="6" spans="1:38">
      <c r="A6" s="73">
        <v>20</v>
      </c>
      <c r="B6" s="62" t="s">
        <v>5201</v>
      </c>
      <c r="C6" s="62" t="s">
        <v>5105</v>
      </c>
      <c r="D6" s="62" t="s">
        <v>5206</v>
      </c>
      <c r="E6" s="62" t="s">
        <v>19593</v>
      </c>
      <c r="F6" s="78">
        <v>89608.24</v>
      </c>
      <c r="G6" s="73">
        <v>5</v>
      </c>
      <c r="H6" s="80">
        <v>0.2</v>
      </c>
      <c r="I6" s="80">
        <v>0.2</v>
      </c>
      <c r="J6" s="80">
        <v>0.2</v>
      </c>
      <c r="K6" s="80">
        <v>0</v>
      </c>
      <c r="L6" s="80">
        <v>1</v>
      </c>
      <c r="M6" s="73">
        <v>2</v>
      </c>
      <c r="N6" s="73">
        <v>44</v>
      </c>
      <c r="O6" s="80">
        <v>1.1116662503122657E-2</v>
      </c>
      <c r="P6" s="73">
        <v>4</v>
      </c>
      <c r="Q6" s="76">
        <v>94.337372129487264</v>
      </c>
      <c r="R6" s="77">
        <v>16.282288283787157</v>
      </c>
      <c r="S6" s="81">
        <v>112.95730929150716</v>
      </c>
      <c r="T6" s="78">
        <v>325.89</v>
      </c>
      <c r="U6" s="73">
        <v>4</v>
      </c>
      <c r="V6" s="73">
        <v>4</v>
      </c>
      <c r="W6" s="80">
        <v>1</v>
      </c>
      <c r="X6" s="80">
        <v>0.375</v>
      </c>
      <c r="Y6" s="79">
        <v>7.4943792155883079E-2</v>
      </c>
      <c r="Z6" s="78">
        <v>1303.56</v>
      </c>
      <c r="AA6" s="77">
        <v>29010.7</v>
      </c>
      <c r="AB6" s="78"/>
      <c r="AC6" s="77"/>
      <c r="AD6" s="74"/>
      <c r="AE6" s="76"/>
      <c r="AF6" s="73">
        <v>101.5</v>
      </c>
      <c r="AG6" s="74"/>
      <c r="AH6" s="73">
        <v>6</v>
      </c>
      <c r="AI6" s="75">
        <v>80.06</v>
      </c>
      <c r="AJ6" s="62">
        <v>80.06</v>
      </c>
      <c r="AK6" s="74">
        <v>0.33333333333333331</v>
      </c>
      <c r="AL6" s="73">
        <v>9</v>
      </c>
    </row>
    <row r="7" spans="1:38">
      <c r="A7" s="73">
        <v>22</v>
      </c>
      <c r="B7" s="62" t="s">
        <v>5212</v>
      </c>
      <c r="C7" s="62" t="s">
        <v>19575</v>
      </c>
      <c r="D7" s="62" t="s">
        <v>19614</v>
      </c>
      <c r="E7" s="62" t="s">
        <v>19606</v>
      </c>
      <c r="F7" s="78">
        <v>150134.04999999999</v>
      </c>
      <c r="G7" s="73">
        <v>25</v>
      </c>
      <c r="H7" s="80">
        <v>0.12</v>
      </c>
      <c r="I7" s="80">
        <v>0.76</v>
      </c>
      <c r="J7" s="80">
        <v>0</v>
      </c>
      <c r="K7" s="80">
        <v>0</v>
      </c>
      <c r="L7" s="80">
        <v>1</v>
      </c>
      <c r="M7" s="73">
        <v>4</v>
      </c>
      <c r="N7" s="73">
        <v>164</v>
      </c>
      <c r="O7" s="80">
        <v>4.830458060678168E-2</v>
      </c>
      <c r="P7" s="73">
        <v>14</v>
      </c>
      <c r="Q7" s="76">
        <v>84.098374442356473</v>
      </c>
      <c r="R7" s="77">
        <v>50.43807257584772</v>
      </c>
      <c r="S7" s="81">
        <v>75.396203681444007</v>
      </c>
      <c r="T7" s="78">
        <v>605.61714285714277</v>
      </c>
      <c r="U7" s="73">
        <v>28</v>
      </c>
      <c r="V7" s="73">
        <v>14</v>
      </c>
      <c r="W7" s="80">
        <v>0.95652173913043481</v>
      </c>
      <c r="X7" s="80">
        <v>0.14285714285714285</v>
      </c>
      <c r="Y7" s="79">
        <v>8.9232599643069621E-2</v>
      </c>
      <c r="Z7" s="78">
        <v>8478.64</v>
      </c>
      <c r="AA7" s="77">
        <v>91304.672699999996</v>
      </c>
      <c r="AB7" s="78"/>
      <c r="AC7" s="77"/>
      <c r="AD7" s="74"/>
      <c r="AE7" s="76"/>
      <c r="AF7" s="73">
        <v>41</v>
      </c>
      <c r="AG7" s="74"/>
      <c r="AH7" s="73">
        <v>15</v>
      </c>
      <c r="AI7" s="75">
        <v>168.10000000000002</v>
      </c>
      <c r="AJ7" s="62">
        <v>168.09999999999997</v>
      </c>
      <c r="AK7" s="74">
        <v>0.13333333333333333</v>
      </c>
      <c r="AL7" s="73">
        <v>38</v>
      </c>
    </row>
    <row r="8" spans="1:38">
      <c r="A8" s="73">
        <v>29</v>
      </c>
      <c r="B8" s="62" t="s">
        <v>5570</v>
      </c>
      <c r="C8" s="62" t="s">
        <v>19573</v>
      </c>
      <c r="D8" s="62" t="s">
        <v>5265</v>
      </c>
      <c r="E8" s="62" t="s">
        <v>6584</v>
      </c>
      <c r="F8" s="78">
        <v>41099.629999999997</v>
      </c>
      <c r="G8" s="73">
        <v>7</v>
      </c>
      <c r="H8" s="80">
        <v>0.5714285714285714</v>
      </c>
      <c r="I8" s="80">
        <v>0.14285714285714285</v>
      </c>
      <c r="J8" s="80">
        <v>0.14285714285714285</v>
      </c>
      <c r="K8" s="80">
        <v>0</v>
      </c>
      <c r="L8" s="80">
        <v>1</v>
      </c>
      <c r="M8" s="73">
        <v>2</v>
      </c>
      <c r="N8" s="73">
        <v>92</v>
      </c>
      <c r="O8" s="80">
        <v>0</v>
      </c>
      <c r="P8" s="73">
        <v>7</v>
      </c>
      <c r="Q8" s="76">
        <v>76.153869585806021</v>
      </c>
      <c r="R8" s="77">
        <v>27.571066347372867</v>
      </c>
      <c r="S8" s="81">
        <v>42.030262518281589</v>
      </c>
      <c r="T8" s="78">
        <v>279.61</v>
      </c>
      <c r="U8" s="73">
        <v>7</v>
      </c>
      <c r="V8" s="73">
        <v>7</v>
      </c>
      <c r="W8" s="80">
        <v>1</v>
      </c>
      <c r="X8" s="80">
        <v>0</v>
      </c>
      <c r="Y8" s="79">
        <v>5.6345964220312711E-2</v>
      </c>
      <c r="Z8" s="78">
        <v>1957.27</v>
      </c>
      <c r="AA8" s="77">
        <v>2892.44</v>
      </c>
      <c r="AB8" s="78"/>
      <c r="AC8" s="77"/>
      <c r="AD8" s="74"/>
      <c r="AE8" s="76"/>
      <c r="AF8" s="73">
        <v>68</v>
      </c>
      <c r="AG8" s="74"/>
      <c r="AH8" s="73">
        <v>4</v>
      </c>
      <c r="AI8" s="75">
        <v>70.990000000000009</v>
      </c>
      <c r="AJ8" s="62">
        <v>70.990000000000009</v>
      </c>
      <c r="AK8" s="74">
        <v>0</v>
      </c>
      <c r="AL8" s="73">
        <v>9</v>
      </c>
    </row>
    <row r="9" spans="1:38">
      <c r="A9" s="73">
        <v>34</v>
      </c>
      <c r="B9" s="62" t="s">
        <v>5285</v>
      </c>
      <c r="C9" s="62" t="s">
        <v>5105</v>
      </c>
      <c r="D9" s="62" t="s">
        <v>5206</v>
      </c>
      <c r="E9" s="62" t="s">
        <v>6584</v>
      </c>
      <c r="F9" s="78">
        <v>69572.740000000005</v>
      </c>
      <c r="G9" s="73">
        <v>7</v>
      </c>
      <c r="H9" s="80">
        <v>0.42857142857142855</v>
      </c>
      <c r="I9" s="80">
        <v>0.2857142857142857</v>
      </c>
      <c r="J9" s="80">
        <v>0.2857142857142857</v>
      </c>
      <c r="K9" s="80">
        <v>0</v>
      </c>
      <c r="L9" s="80">
        <v>1</v>
      </c>
      <c r="M9" s="73">
        <v>2</v>
      </c>
      <c r="N9" s="73">
        <v>61</v>
      </c>
      <c r="O9" s="80">
        <v>0</v>
      </c>
      <c r="P9" s="73">
        <v>3</v>
      </c>
      <c r="Q9" s="76">
        <v>182.72760495928173</v>
      </c>
      <c r="R9" s="77">
        <v>13.351984224796649</v>
      </c>
      <c r="S9" s="81">
        <v>75.580858005453834</v>
      </c>
      <c r="T9" s="78">
        <v>180.56333333333336</v>
      </c>
      <c r="U9" s="73">
        <v>7</v>
      </c>
      <c r="V9" s="73">
        <v>3</v>
      </c>
      <c r="W9" s="80">
        <v>1</v>
      </c>
      <c r="X9" s="80">
        <v>0.14583333333333334</v>
      </c>
      <c r="Y9" s="79">
        <v>4.9297510475720972E-2</v>
      </c>
      <c r="Z9" s="78">
        <v>541.69000000000005</v>
      </c>
      <c r="AA9" s="77">
        <v>541.69000000000005</v>
      </c>
      <c r="AB9" s="78"/>
      <c r="AC9" s="77"/>
      <c r="AD9" s="74"/>
      <c r="AE9" s="76"/>
      <c r="AF9" s="73">
        <v>69</v>
      </c>
      <c r="AG9" s="74"/>
      <c r="AH9" s="73">
        <v>2</v>
      </c>
      <c r="AI9" s="75">
        <v>40.570000000000007</v>
      </c>
      <c r="AJ9" s="62">
        <v>40.57</v>
      </c>
      <c r="AK9" s="74">
        <v>0</v>
      </c>
      <c r="AL9" s="73">
        <v>6</v>
      </c>
    </row>
    <row r="10" spans="1:38">
      <c r="A10" s="73">
        <v>40</v>
      </c>
      <c r="B10" s="62" t="s">
        <v>5319</v>
      </c>
      <c r="C10" s="62" t="s">
        <v>19575</v>
      </c>
      <c r="D10" s="62" t="s">
        <v>19614</v>
      </c>
      <c r="E10" s="62" t="s">
        <v>6584</v>
      </c>
      <c r="F10" s="78">
        <v>27858.69</v>
      </c>
      <c r="G10" s="73">
        <v>22</v>
      </c>
      <c r="H10" s="80">
        <v>0.45454545454545453</v>
      </c>
      <c r="I10" s="80">
        <v>0.54545454545454541</v>
      </c>
      <c r="J10" s="80">
        <v>0</v>
      </c>
      <c r="K10" s="80">
        <v>0</v>
      </c>
      <c r="L10" s="80">
        <v>1</v>
      </c>
      <c r="M10" s="73">
        <v>2</v>
      </c>
      <c r="N10" s="73">
        <v>102</v>
      </c>
      <c r="O10" s="80">
        <v>4.7688160895708069E-3</v>
      </c>
      <c r="P10" s="73">
        <v>8</v>
      </c>
      <c r="Q10" s="76">
        <v>26.650495786600306</v>
      </c>
      <c r="R10" s="77">
        <v>15.658925979680696</v>
      </c>
      <c r="S10" s="81">
        <v>84.160888893818552</v>
      </c>
      <c r="T10" s="78">
        <v>94.403750000000002</v>
      </c>
      <c r="U10" s="73">
        <v>21</v>
      </c>
      <c r="V10" s="73">
        <v>8</v>
      </c>
      <c r="W10" s="80">
        <v>1</v>
      </c>
      <c r="X10" s="80">
        <v>0</v>
      </c>
      <c r="Y10" s="79">
        <v>0.26954177897574122</v>
      </c>
      <c r="Z10" s="78">
        <v>755.23</v>
      </c>
      <c r="AA10" s="77">
        <v>27863.204000000002</v>
      </c>
      <c r="AB10" s="78"/>
      <c r="AC10" s="77"/>
      <c r="AD10" s="74"/>
      <c r="AE10" s="76"/>
      <c r="AF10" s="73">
        <v>13</v>
      </c>
      <c r="AG10" s="74"/>
      <c r="AH10" s="73">
        <v>13</v>
      </c>
      <c r="AI10" s="75">
        <v>48.23</v>
      </c>
      <c r="AJ10" s="62">
        <v>48.230000000000004</v>
      </c>
      <c r="AK10" s="74">
        <v>0.38461538461538464</v>
      </c>
      <c r="AL10" s="73">
        <v>35</v>
      </c>
    </row>
    <row r="11" spans="1:38">
      <c r="A11" s="73">
        <v>57</v>
      </c>
      <c r="B11" s="62" t="s">
        <v>19654</v>
      </c>
      <c r="C11" s="62" t="s">
        <v>19578</v>
      </c>
      <c r="D11" s="62" t="s">
        <v>5331</v>
      </c>
      <c r="E11" s="62" t="s">
        <v>6584</v>
      </c>
      <c r="F11" s="78">
        <v>51367.74</v>
      </c>
      <c r="G11" s="73">
        <v>5</v>
      </c>
      <c r="H11" s="80">
        <v>0.2</v>
      </c>
      <c r="I11" s="80">
        <v>0.6</v>
      </c>
      <c r="J11" s="80">
        <v>0.2</v>
      </c>
      <c r="K11" s="80">
        <v>0</v>
      </c>
      <c r="L11" s="80">
        <v>1</v>
      </c>
      <c r="M11" s="73">
        <v>2</v>
      </c>
      <c r="N11" s="73">
        <v>49</v>
      </c>
      <c r="O11" s="80">
        <v>0.13307047806801381</v>
      </c>
      <c r="P11" s="73">
        <v>2</v>
      </c>
      <c r="Q11" s="76">
        <v>73</v>
      </c>
      <c r="R11" s="77">
        <v>15.229423361261706</v>
      </c>
      <c r="S11" s="81">
        <v>43.841690639522021</v>
      </c>
      <c r="T11" s="78">
        <v>309.005</v>
      </c>
      <c r="U11" s="73">
        <v>13</v>
      </c>
      <c r="V11" s="73">
        <v>2</v>
      </c>
      <c r="W11" s="80">
        <v>0.8</v>
      </c>
      <c r="X11" s="80">
        <v>0</v>
      </c>
      <c r="Y11" s="79">
        <v>7.3928043371118787E-2</v>
      </c>
      <c r="Z11" s="78">
        <v>618.01</v>
      </c>
      <c r="AA11" s="77">
        <v>44434.67</v>
      </c>
      <c r="AB11" s="78"/>
      <c r="AC11" s="77"/>
      <c r="AD11" s="74"/>
      <c r="AE11" s="76"/>
      <c r="AF11" s="73">
        <v>51</v>
      </c>
      <c r="AG11" s="74"/>
      <c r="AH11" s="73">
        <v>3</v>
      </c>
      <c r="AI11" s="75">
        <v>40.58</v>
      </c>
      <c r="AJ11" s="62">
        <v>40.58</v>
      </c>
      <c r="AK11" s="74">
        <v>0.33333333333333331</v>
      </c>
      <c r="AL11" s="73">
        <v>6</v>
      </c>
    </row>
    <row r="12" spans="1:38">
      <c r="A12" s="73">
        <v>59</v>
      </c>
      <c r="B12" s="62" t="s">
        <v>19653</v>
      </c>
      <c r="C12" s="62" t="s">
        <v>19578</v>
      </c>
      <c r="D12" s="62" t="s">
        <v>5343</v>
      </c>
      <c r="E12" s="62" t="s">
        <v>19593</v>
      </c>
      <c r="F12" s="78">
        <v>86861.55</v>
      </c>
      <c r="G12" s="73">
        <v>7</v>
      </c>
      <c r="H12" s="80">
        <v>0.14285714285714285</v>
      </c>
      <c r="I12" s="80">
        <v>0.7142857142857143</v>
      </c>
      <c r="J12" s="80">
        <v>0.14285714285714285</v>
      </c>
      <c r="K12" s="80">
        <v>0</v>
      </c>
      <c r="L12" s="80">
        <v>1</v>
      </c>
      <c r="M12" s="73">
        <v>3</v>
      </c>
      <c r="N12" s="73">
        <v>107</v>
      </c>
      <c r="O12" s="80">
        <v>1.6230598669623064E-2</v>
      </c>
      <c r="P12" s="73">
        <v>20</v>
      </c>
      <c r="Q12" s="76">
        <v>67.371443970615758</v>
      </c>
      <c r="R12" s="77">
        <v>92.514146341463402</v>
      </c>
      <c r="S12" s="81">
        <v>55.89494427060437</v>
      </c>
      <c r="T12" s="78">
        <v>521.54849999999999</v>
      </c>
      <c r="U12" s="73">
        <v>16</v>
      </c>
      <c r="V12" s="73">
        <v>20</v>
      </c>
      <c r="W12" s="80">
        <v>1</v>
      </c>
      <c r="X12" s="80">
        <v>0.24806201550387597</v>
      </c>
      <c r="Y12" s="79">
        <v>0.12416851441241686</v>
      </c>
      <c r="Z12" s="78">
        <v>10430.969999999999</v>
      </c>
      <c r="AA12" s="77">
        <v>68469.740000000005</v>
      </c>
      <c r="AB12" s="78"/>
      <c r="AC12" s="77"/>
      <c r="AD12" s="74"/>
      <c r="AE12" s="76"/>
      <c r="AF12" s="73">
        <v>48.5</v>
      </c>
      <c r="AG12" s="74"/>
      <c r="AH12" s="73">
        <v>14</v>
      </c>
      <c r="AI12" s="75">
        <v>112.74999999999999</v>
      </c>
      <c r="AJ12" s="62">
        <v>112.75</v>
      </c>
      <c r="AK12" s="74">
        <v>7.1428571428571425E-2</v>
      </c>
      <c r="AL12" s="73">
        <v>19</v>
      </c>
    </row>
    <row r="13" spans="1:38">
      <c r="A13" s="73">
        <v>68</v>
      </c>
      <c r="B13" s="62" t="s">
        <v>5444</v>
      </c>
      <c r="C13" s="62" t="s">
        <v>19573</v>
      </c>
      <c r="D13" s="62" t="s">
        <v>5265</v>
      </c>
      <c r="E13" s="62" t="s">
        <v>19593</v>
      </c>
      <c r="F13" s="78">
        <v>90454.17</v>
      </c>
      <c r="G13" s="73">
        <v>14</v>
      </c>
      <c r="H13" s="80">
        <v>0.6428571428571429</v>
      </c>
      <c r="I13" s="80">
        <v>0.14285714285714285</v>
      </c>
      <c r="J13" s="80">
        <v>0.14285714285714285</v>
      </c>
      <c r="K13" s="80">
        <v>0</v>
      </c>
      <c r="L13" s="80">
        <v>1</v>
      </c>
      <c r="M13" s="73">
        <v>3</v>
      </c>
      <c r="N13" s="73">
        <v>176</v>
      </c>
      <c r="O13" s="80">
        <v>7.5291009659043992E-2</v>
      </c>
      <c r="P13" s="73">
        <v>8</v>
      </c>
      <c r="Q13" s="76">
        <v>63.422840074778541</v>
      </c>
      <c r="R13" s="77">
        <v>27.848840089160404</v>
      </c>
      <c r="S13" s="81">
        <v>52.881838822180093</v>
      </c>
      <c r="T13" s="78">
        <v>421.66624999999999</v>
      </c>
      <c r="U13" s="73">
        <v>18</v>
      </c>
      <c r="V13" s="73">
        <v>8</v>
      </c>
      <c r="W13" s="80">
        <v>1</v>
      </c>
      <c r="X13" s="80">
        <v>0.3</v>
      </c>
      <c r="Y13" s="79">
        <v>0.13208949062990175</v>
      </c>
      <c r="Z13" s="78">
        <v>3373.33</v>
      </c>
      <c r="AA13" s="77">
        <v>18267.439999999999</v>
      </c>
      <c r="AB13" s="78"/>
      <c r="AC13" s="77"/>
      <c r="AD13" s="74"/>
      <c r="AE13" s="76"/>
      <c r="AF13" s="73">
        <v>61</v>
      </c>
      <c r="AG13" s="74"/>
      <c r="AH13" s="73">
        <v>16</v>
      </c>
      <c r="AI13" s="75">
        <v>121.13000000000001</v>
      </c>
      <c r="AJ13" s="62">
        <v>121.13000000000001</v>
      </c>
      <c r="AK13" s="74">
        <v>0.5</v>
      </c>
      <c r="AL13" s="73">
        <v>20</v>
      </c>
    </row>
    <row r="14" spans="1:38">
      <c r="A14" s="73">
        <v>70</v>
      </c>
      <c r="B14" s="62" t="s">
        <v>5451</v>
      </c>
      <c r="C14" s="62" t="s">
        <v>19575</v>
      </c>
      <c r="D14" s="62" t="s">
        <v>19602</v>
      </c>
      <c r="E14" s="62" t="s">
        <v>19593</v>
      </c>
      <c r="F14" s="78">
        <v>107559.89</v>
      </c>
      <c r="G14" s="73">
        <v>6</v>
      </c>
      <c r="H14" s="80">
        <v>0.16666666666666666</v>
      </c>
      <c r="I14" s="80">
        <v>0.83333333333333337</v>
      </c>
      <c r="J14" s="80">
        <v>0</v>
      </c>
      <c r="K14" s="80">
        <v>0</v>
      </c>
      <c r="L14" s="80">
        <v>1</v>
      </c>
      <c r="M14" s="73">
        <v>4</v>
      </c>
      <c r="N14" s="73">
        <v>180</v>
      </c>
      <c r="O14" s="80">
        <v>6.0150375939849614E-2</v>
      </c>
      <c r="P14" s="73">
        <v>4</v>
      </c>
      <c r="Q14" s="76">
        <v>127.86207778359157</v>
      </c>
      <c r="R14" s="77">
        <v>18.090087604331931</v>
      </c>
      <c r="S14" s="81">
        <v>41.787533657487721</v>
      </c>
      <c r="T14" s="78">
        <v>655.63</v>
      </c>
      <c r="U14" s="73">
        <v>12</v>
      </c>
      <c r="V14" s="73">
        <v>4</v>
      </c>
      <c r="W14" s="80">
        <v>1</v>
      </c>
      <c r="X14" s="80">
        <v>6.8181818181818177E-2</v>
      </c>
      <c r="Y14" s="79">
        <v>0.11726564116713803</v>
      </c>
      <c r="Z14" s="78">
        <v>2622.52</v>
      </c>
      <c r="AA14" s="77">
        <v>39811.419199999997</v>
      </c>
      <c r="AB14" s="78"/>
      <c r="AC14" s="77"/>
      <c r="AD14" s="74"/>
      <c r="AE14" s="76"/>
      <c r="AF14" s="73">
        <v>97.5</v>
      </c>
      <c r="AG14" s="74"/>
      <c r="AH14" s="73">
        <v>17</v>
      </c>
      <c r="AI14" s="75">
        <v>144.97</v>
      </c>
      <c r="AJ14" s="62">
        <v>144.97</v>
      </c>
      <c r="AK14" s="74">
        <v>0.76470588235294112</v>
      </c>
      <c r="AL14" s="73">
        <v>23</v>
      </c>
    </row>
    <row r="15" spans="1:38">
      <c r="A15" s="73">
        <v>71</v>
      </c>
      <c r="B15" s="62" t="s">
        <v>19652</v>
      </c>
      <c r="C15" s="62" t="s">
        <v>19575</v>
      </c>
      <c r="D15" s="62" t="s">
        <v>19594</v>
      </c>
      <c r="E15" s="62" t="s">
        <v>6584</v>
      </c>
      <c r="F15" s="78">
        <v>72414.509999999995</v>
      </c>
      <c r="G15" s="73">
        <v>7</v>
      </c>
      <c r="H15" s="80">
        <v>0.42857142857142855</v>
      </c>
      <c r="I15" s="80">
        <v>0.2857142857142857</v>
      </c>
      <c r="J15" s="80">
        <v>0.2857142857142857</v>
      </c>
      <c r="K15" s="80">
        <v>0</v>
      </c>
      <c r="L15" s="80">
        <v>1</v>
      </c>
      <c r="M15" s="73">
        <v>1</v>
      </c>
      <c r="N15" s="73">
        <v>58</v>
      </c>
      <c r="O15" s="80">
        <v>0</v>
      </c>
      <c r="P15" s="73">
        <v>1</v>
      </c>
      <c r="Q15" s="76">
        <v>81.710569321352281</v>
      </c>
      <c r="R15" s="77">
        <v>12.373237126926862</v>
      </c>
      <c r="S15" s="81"/>
      <c r="T15" s="78">
        <v>377.26</v>
      </c>
      <c r="U15" s="73">
        <v>10</v>
      </c>
      <c r="V15" s="73">
        <v>1</v>
      </c>
      <c r="W15" s="80">
        <v>1</v>
      </c>
      <c r="X15" s="80">
        <v>9.5238095238095233E-2</v>
      </c>
      <c r="Y15" s="79">
        <v>6.5595277140045927E-2</v>
      </c>
      <c r="Z15" s="78">
        <v>377.26</v>
      </c>
      <c r="AA15" s="77">
        <v>17318.46</v>
      </c>
      <c r="AB15" s="78"/>
      <c r="AC15" s="77"/>
      <c r="AD15" s="74"/>
      <c r="AE15" s="76"/>
      <c r="AF15" s="73">
        <v>235</v>
      </c>
      <c r="AG15" s="74"/>
      <c r="AH15" s="73">
        <v>2</v>
      </c>
      <c r="AI15" s="75">
        <v>30.490000000000002</v>
      </c>
      <c r="AJ15" s="62">
        <v>30.49</v>
      </c>
      <c r="AK15" s="74">
        <v>0.5</v>
      </c>
      <c r="AL15" s="73">
        <v>8</v>
      </c>
    </row>
    <row r="16" spans="1:38">
      <c r="A16" s="73">
        <v>82</v>
      </c>
      <c r="B16" s="62" t="s">
        <v>5517</v>
      </c>
      <c r="C16" s="62" t="s">
        <v>19573</v>
      </c>
      <c r="D16" s="62" t="s">
        <v>5126</v>
      </c>
      <c r="E16" s="62" t="s">
        <v>6584</v>
      </c>
      <c r="F16" s="78">
        <v>72743.75</v>
      </c>
      <c r="G16" s="73">
        <v>6</v>
      </c>
      <c r="H16" s="80">
        <v>0.16666666666666666</v>
      </c>
      <c r="I16" s="80">
        <v>0.5</v>
      </c>
      <c r="J16" s="80">
        <v>0.33333333333333331</v>
      </c>
      <c r="K16" s="80">
        <v>0</v>
      </c>
      <c r="L16" s="80">
        <v>1</v>
      </c>
      <c r="M16" s="73">
        <v>2</v>
      </c>
      <c r="N16" s="73">
        <v>79</v>
      </c>
      <c r="O16" s="80">
        <v>0</v>
      </c>
      <c r="P16" s="73">
        <v>5</v>
      </c>
      <c r="Q16" s="76">
        <v>77.865238530551494</v>
      </c>
      <c r="R16" s="77">
        <v>16.259867995341011</v>
      </c>
      <c r="S16" s="81">
        <v>58.511157233873377</v>
      </c>
      <c r="T16" s="78">
        <v>251.28000000000003</v>
      </c>
      <c r="U16" s="73">
        <v>6</v>
      </c>
      <c r="V16" s="73">
        <v>5</v>
      </c>
      <c r="W16" s="80">
        <v>1</v>
      </c>
      <c r="X16" s="80">
        <v>0.16666666666666666</v>
      </c>
      <c r="Y16" s="79">
        <v>0.11647469910702729</v>
      </c>
      <c r="Z16" s="78">
        <v>1256.4000000000001</v>
      </c>
      <c r="AA16" s="77">
        <v>75981.45</v>
      </c>
      <c r="AB16" s="78"/>
      <c r="AC16" s="77"/>
      <c r="AD16" s="74"/>
      <c r="AE16" s="76"/>
      <c r="AF16" s="73">
        <v>52</v>
      </c>
      <c r="AG16" s="74"/>
      <c r="AH16" s="73">
        <v>9</v>
      </c>
      <c r="AI16" s="75">
        <v>77.27000000000001</v>
      </c>
      <c r="AJ16" s="62">
        <v>77.27000000000001</v>
      </c>
      <c r="AK16" s="74">
        <v>0.44444444444444442</v>
      </c>
      <c r="AL16" s="73">
        <v>15</v>
      </c>
    </row>
    <row r="17" spans="1:38">
      <c r="A17" s="73">
        <v>89</v>
      </c>
      <c r="B17" s="62" t="s">
        <v>19651</v>
      </c>
      <c r="C17" s="62" t="s">
        <v>5105</v>
      </c>
      <c r="D17" s="62" t="s">
        <v>5225</v>
      </c>
      <c r="E17" s="62" t="s">
        <v>19593</v>
      </c>
      <c r="F17" s="78">
        <v>166440.01999999999</v>
      </c>
      <c r="G17" s="73">
        <v>25</v>
      </c>
      <c r="H17" s="80">
        <v>0.12</v>
      </c>
      <c r="I17" s="80">
        <v>0.68</v>
      </c>
      <c r="J17" s="80">
        <v>0</v>
      </c>
      <c r="K17" s="80">
        <v>0</v>
      </c>
      <c r="L17" s="80">
        <v>1</v>
      </c>
      <c r="M17" s="73">
        <v>4</v>
      </c>
      <c r="N17" s="73">
        <v>149</v>
      </c>
      <c r="O17" s="80">
        <v>3.6321807027328498E-2</v>
      </c>
      <c r="P17" s="73">
        <v>5</v>
      </c>
      <c r="Q17" s="76">
        <v>160.39607136555867</v>
      </c>
      <c r="R17" s="77">
        <v>29.450083658672622</v>
      </c>
      <c r="S17" s="81">
        <v>65.611600325343588</v>
      </c>
      <c r="T17" s="78">
        <v>844.86399999999992</v>
      </c>
      <c r="U17" s="73">
        <v>23</v>
      </c>
      <c r="V17" s="73">
        <v>5</v>
      </c>
      <c r="W17" s="80">
        <v>1</v>
      </c>
      <c r="X17" s="80">
        <v>0.20540540540540542</v>
      </c>
      <c r="Y17" s="79">
        <v>6.2744004461795885E-2</v>
      </c>
      <c r="Z17" s="78">
        <v>4224.32</v>
      </c>
      <c r="AA17" s="77">
        <v>26585.52</v>
      </c>
      <c r="AB17" s="78"/>
      <c r="AC17" s="77"/>
      <c r="AD17" s="74"/>
      <c r="AE17" s="76"/>
      <c r="AF17" s="73">
        <v>70</v>
      </c>
      <c r="AG17" s="74"/>
      <c r="AH17" s="73">
        <v>9</v>
      </c>
      <c r="AI17" s="75">
        <v>143.44</v>
      </c>
      <c r="AJ17" s="62">
        <v>143.43999999999997</v>
      </c>
      <c r="AK17" s="74">
        <v>0.44444444444444442</v>
      </c>
      <c r="AL17" s="73">
        <v>37</v>
      </c>
    </row>
    <row r="18" spans="1:38">
      <c r="A18" s="73">
        <v>91</v>
      </c>
      <c r="B18" s="62" t="s">
        <v>5564</v>
      </c>
      <c r="C18" s="62" t="s">
        <v>19573</v>
      </c>
      <c r="D18" s="62" t="s">
        <v>19576</v>
      </c>
      <c r="E18" s="62" t="s">
        <v>6584</v>
      </c>
      <c r="F18" s="78">
        <v>84341.66</v>
      </c>
      <c r="G18" s="73">
        <v>5</v>
      </c>
      <c r="H18" s="80">
        <v>0.4</v>
      </c>
      <c r="I18" s="80">
        <v>0.4</v>
      </c>
      <c r="J18" s="80">
        <v>0.2</v>
      </c>
      <c r="K18" s="80">
        <v>0</v>
      </c>
      <c r="L18" s="80">
        <v>1</v>
      </c>
      <c r="M18" s="73">
        <v>2</v>
      </c>
      <c r="N18" s="73">
        <v>61</v>
      </c>
      <c r="O18" s="80">
        <v>9.4082533091097847E-2</v>
      </c>
      <c r="P18" s="73">
        <v>2</v>
      </c>
      <c r="Q18" s="76">
        <v>126.66666666666667</v>
      </c>
      <c r="R18" s="77">
        <v>4.2561640280301063</v>
      </c>
      <c r="S18" s="81">
        <v>22.183628249733918</v>
      </c>
      <c r="T18" s="78">
        <v>163.99</v>
      </c>
      <c r="U18" s="73">
        <v>5</v>
      </c>
      <c r="V18" s="73">
        <v>2</v>
      </c>
      <c r="W18" s="80">
        <v>1</v>
      </c>
      <c r="X18" s="80">
        <v>7.8947368421052627E-2</v>
      </c>
      <c r="Y18" s="79">
        <v>1.2976901116013496E-2</v>
      </c>
      <c r="Z18" s="78">
        <v>327.98</v>
      </c>
      <c r="AA18" s="77">
        <v>7422.94</v>
      </c>
      <c r="AB18" s="78"/>
      <c r="AC18" s="77"/>
      <c r="AD18" s="74"/>
      <c r="AE18" s="76"/>
      <c r="AF18" s="73">
        <v>39</v>
      </c>
      <c r="AG18" s="74"/>
      <c r="AH18" s="73">
        <v>1</v>
      </c>
      <c r="AI18" s="75">
        <v>77.06</v>
      </c>
      <c r="AJ18" s="62">
        <v>77.06</v>
      </c>
      <c r="AK18" s="74">
        <v>0</v>
      </c>
      <c r="AL18" s="73">
        <v>6</v>
      </c>
    </row>
    <row r="19" spans="1:38">
      <c r="A19" s="73">
        <v>97</v>
      </c>
      <c r="B19" s="62" t="s">
        <v>19650</v>
      </c>
      <c r="C19" s="62" t="s">
        <v>19575</v>
      </c>
      <c r="D19" s="62" t="s">
        <v>19594</v>
      </c>
      <c r="E19" s="62" t="s">
        <v>6584</v>
      </c>
      <c r="F19" s="78">
        <v>77175.11</v>
      </c>
      <c r="G19" s="73">
        <v>3</v>
      </c>
      <c r="H19" s="80">
        <v>0.66666666666666663</v>
      </c>
      <c r="I19" s="80">
        <v>0.33333333333333331</v>
      </c>
      <c r="J19" s="80">
        <v>0</v>
      </c>
      <c r="K19" s="80">
        <v>0</v>
      </c>
      <c r="L19" s="80">
        <v>1</v>
      </c>
      <c r="M19" s="73">
        <v>1</v>
      </c>
      <c r="N19" s="73">
        <v>28</v>
      </c>
      <c r="O19" s="80">
        <v>0.22435174746335965</v>
      </c>
      <c r="P19" s="73">
        <v>3</v>
      </c>
      <c r="Q19" s="76">
        <v>147.27299504180917</v>
      </c>
      <c r="R19" s="77">
        <v>252.92446448703498</v>
      </c>
      <c r="S19" s="81"/>
      <c r="T19" s="78">
        <v>747.81333333333339</v>
      </c>
      <c r="U19" s="73">
        <v>3</v>
      </c>
      <c r="V19" s="73">
        <v>3</v>
      </c>
      <c r="W19" s="80">
        <v>1</v>
      </c>
      <c r="X19" s="80">
        <v>3.4482758620689655E-2</v>
      </c>
      <c r="Y19" s="79">
        <v>0.22547914317925594</v>
      </c>
      <c r="Z19" s="78">
        <v>2243.44</v>
      </c>
      <c r="AA19" s="77">
        <v>6283.2</v>
      </c>
      <c r="AB19" s="78"/>
      <c r="AC19" s="77"/>
      <c r="AD19" s="74"/>
      <c r="AE19" s="76"/>
      <c r="AF19" s="73">
        <v>48</v>
      </c>
      <c r="AG19" s="74"/>
      <c r="AH19" s="73">
        <v>2</v>
      </c>
      <c r="AI19" s="75">
        <v>8.8699999999999992</v>
      </c>
      <c r="AJ19" s="62">
        <v>8.8699999999999992</v>
      </c>
      <c r="AK19" s="74">
        <v>0</v>
      </c>
      <c r="AL19" s="73">
        <v>4</v>
      </c>
    </row>
    <row r="20" spans="1:38">
      <c r="A20" s="73">
        <v>98</v>
      </c>
      <c r="B20" s="62" t="s">
        <v>5607</v>
      </c>
      <c r="C20" s="62" t="s">
        <v>19578</v>
      </c>
      <c r="D20" s="62" t="s">
        <v>5611</v>
      </c>
      <c r="E20" s="62" t="s">
        <v>6584</v>
      </c>
      <c r="F20" s="78">
        <v>80083.95</v>
      </c>
      <c r="G20" s="73">
        <v>9</v>
      </c>
      <c r="H20" s="80">
        <v>0.33333333333333331</v>
      </c>
      <c r="I20" s="80">
        <v>0.22222222222222221</v>
      </c>
      <c r="J20" s="80">
        <v>0.44444444444444442</v>
      </c>
      <c r="K20" s="80">
        <v>0</v>
      </c>
      <c r="L20" s="80">
        <v>1</v>
      </c>
      <c r="M20" s="73">
        <v>3</v>
      </c>
      <c r="N20" s="73">
        <v>78</v>
      </c>
      <c r="O20" s="80">
        <v>3.1665168314853651E-2</v>
      </c>
      <c r="P20" s="73">
        <v>1</v>
      </c>
      <c r="Q20" s="76">
        <v>181.87511367194605</v>
      </c>
      <c r="R20" s="77">
        <v>0.90740185795624817</v>
      </c>
      <c r="S20" s="81">
        <v>16.3771550777073</v>
      </c>
      <c r="T20" s="78">
        <v>90.84</v>
      </c>
      <c r="U20" s="73">
        <v>17</v>
      </c>
      <c r="V20" s="73">
        <v>1</v>
      </c>
      <c r="W20" s="80">
        <v>1</v>
      </c>
      <c r="X20" s="80">
        <v>5.8823529411764705E-2</v>
      </c>
      <c r="Y20" s="79">
        <v>4.9945060433523127E-2</v>
      </c>
      <c r="Z20" s="78">
        <v>90.84</v>
      </c>
      <c r="AA20" s="77">
        <v>29411.49</v>
      </c>
      <c r="AB20" s="78"/>
      <c r="AC20" s="77"/>
      <c r="AD20" s="74"/>
      <c r="AE20" s="76"/>
      <c r="AF20" s="73">
        <v>224</v>
      </c>
      <c r="AG20" s="74"/>
      <c r="AH20" s="73">
        <v>5</v>
      </c>
      <c r="AI20" s="75">
        <v>100.11000000000003</v>
      </c>
      <c r="AJ20" s="62">
        <v>100.11</v>
      </c>
      <c r="AK20" s="74">
        <v>0.8</v>
      </c>
      <c r="AL20" s="73">
        <v>16</v>
      </c>
    </row>
    <row r="21" spans="1:38">
      <c r="A21" s="73">
        <v>106</v>
      </c>
      <c r="B21" s="62" t="s">
        <v>5633</v>
      </c>
      <c r="C21" s="62" t="s">
        <v>19578</v>
      </c>
      <c r="D21" s="62" t="s">
        <v>5331</v>
      </c>
      <c r="E21" s="62" t="s">
        <v>6584</v>
      </c>
      <c r="F21" s="78">
        <v>139656.38</v>
      </c>
      <c r="G21" s="73">
        <v>20</v>
      </c>
      <c r="H21" s="80">
        <v>0.55000000000000004</v>
      </c>
      <c r="I21" s="80">
        <v>0.25</v>
      </c>
      <c r="J21" s="80">
        <v>0.1</v>
      </c>
      <c r="K21" s="80">
        <v>0</v>
      </c>
      <c r="L21" s="80">
        <v>1</v>
      </c>
      <c r="M21" s="73">
        <v>3</v>
      </c>
      <c r="N21" s="73">
        <v>104</v>
      </c>
      <c r="O21" s="80">
        <v>0.11280455082107972</v>
      </c>
      <c r="P21" s="73">
        <v>1</v>
      </c>
      <c r="Q21" s="76">
        <v>102.48804808498068</v>
      </c>
      <c r="R21" s="77">
        <v>27.035848449071587</v>
      </c>
      <c r="S21" s="81"/>
      <c r="T21" s="78">
        <v>2518.9299999999998</v>
      </c>
      <c r="U21" s="73">
        <v>23</v>
      </c>
      <c r="V21" s="73">
        <v>1</v>
      </c>
      <c r="W21" s="80">
        <v>0.88235294117647056</v>
      </c>
      <c r="X21" s="80">
        <v>0.10606060606060606</v>
      </c>
      <c r="Y21" s="79">
        <v>1.0733068584308253E-2</v>
      </c>
      <c r="Z21" s="78">
        <v>2518.9299999999998</v>
      </c>
      <c r="AA21" s="77">
        <v>4393.24</v>
      </c>
      <c r="AB21" s="78"/>
      <c r="AC21" s="77"/>
      <c r="AD21" s="74"/>
      <c r="AE21" s="76"/>
      <c r="AF21" s="73">
        <v>148</v>
      </c>
      <c r="AG21" s="74"/>
      <c r="AH21" s="73">
        <v>1</v>
      </c>
      <c r="AI21" s="75">
        <v>93.170000000000016</v>
      </c>
      <c r="AJ21" s="62">
        <v>93.17</v>
      </c>
      <c r="AK21" s="74">
        <v>0</v>
      </c>
      <c r="AL21" s="73">
        <v>10</v>
      </c>
    </row>
    <row r="22" spans="1:38">
      <c r="A22" s="73">
        <v>107</v>
      </c>
      <c r="B22" s="62" t="s">
        <v>5641</v>
      </c>
      <c r="C22" s="62" t="s">
        <v>19573</v>
      </c>
      <c r="D22" s="62" t="s">
        <v>5265</v>
      </c>
      <c r="E22" s="62" t="s">
        <v>19593</v>
      </c>
      <c r="F22" s="78">
        <v>61796.85</v>
      </c>
      <c r="G22" s="73">
        <v>10</v>
      </c>
      <c r="H22" s="80">
        <v>0.3</v>
      </c>
      <c r="I22" s="80">
        <v>0.5</v>
      </c>
      <c r="J22" s="80">
        <v>0</v>
      </c>
      <c r="K22" s="80">
        <v>0</v>
      </c>
      <c r="L22" s="80">
        <v>1</v>
      </c>
      <c r="M22" s="73">
        <v>3</v>
      </c>
      <c r="N22" s="73">
        <v>135</v>
      </c>
      <c r="O22" s="80">
        <v>0</v>
      </c>
      <c r="P22" s="73">
        <v>5</v>
      </c>
      <c r="Q22" s="76">
        <v>69.545486157039164</v>
      </c>
      <c r="R22" s="77">
        <v>50.92149041735577</v>
      </c>
      <c r="S22" s="81">
        <v>31.932873548659494</v>
      </c>
      <c r="T22" s="78">
        <v>1046.8440000000001</v>
      </c>
      <c r="U22" s="73">
        <v>10</v>
      </c>
      <c r="V22" s="73">
        <v>5</v>
      </c>
      <c r="W22" s="80">
        <v>1</v>
      </c>
      <c r="X22" s="80">
        <v>0.22222222222222221</v>
      </c>
      <c r="Y22" s="79">
        <v>0.12647144663877807</v>
      </c>
      <c r="Z22" s="78">
        <v>5234.22</v>
      </c>
      <c r="AA22" s="77">
        <v>53419.904999999999</v>
      </c>
      <c r="AB22" s="78"/>
      <c r="AC22" s="77"/>
      <c r="AD22" s="74"/>
      <c r="AE22" s="76"/>
      <c r="AF22" s="73">
        <v>56</v>
      </c>
      <c r="AG22" s="74"/>
      <c r="AH22" s="73">
        <v>13</v>
      </c>
      <c r="AI22" s="75">
        <v>176.43</v>
      </c>
      <c r="AJ22" s="62">
        <v>102.79</v>
      </c>
      <c r="AK22" s="74">
        <v>0.61538461538461542</v>
      </c>
      <c r="AL22" s="73">
        <v>26</v>
      </c>
    </row>
    <row r="23" spans="1:38">
      <c r="A23" s="73">
        <v>132</v>
      </c>
      <c r="B23" s="62" t="s">
        <v>19649</v>
      </c>
      <c r="C23" s="62" t="s">
        <v>19573</v>
      </c>
      <c r="D23" s="62" t="s">
        <v>5103</v>
      </c>
      <c r="E23" s="62" t="s">
        <v>19593</v>
      </c>
      <c r="F23" s="78">
        <v>108929.77</v>
      </c>
      <c r="G23" s="73">
        <v>8</v>
      </c>
      <c r="H23" s="80">
        <v>0</v>
      </c>
      <c r="I23" s="80">
        <v>0.75</v>
      </c>
      <c r="J23" s="80">
        <v>0.125</v>
      </c>
      <c r="K23" s="80">
        <v>0</v>
      </c>
      <c r="L23" s="80">
        <v>1</v>
      </c>
      <c r="M23" s="73">
        <v>4</v>
      </c>
      <c r="N23" s="73">
        <v>129</v>
      </c>
      <c r="O23" s="80">
        <v>0.13839147086222958</v>
      </c>
      <c r="P23" s="73">
        <v>7</v>
      </c>
      <c r="Q23" s="76">
        <v>83.076948639061115</v>
      </c>
      <c r="R23" s="77">
        <v>16.78250879586415</v>
      </c>
      <c r="S23" s="81">
        <v>44.328392276913995</v>
      </c>
      <c r="T23" s="78">
        <v>333.90000000000003</v>
      </c>
      <c r="U23" s="73">
        <v>7</v>
      </c>
      <c r="V23" s="73">
        <v>7</v>
      </c>
      <c r="W23" s="80">
        <v>1</v>
      </c>
      <c r="X23" s="80">
        <v>0.40909090909090912</v>
      </c>
      <c r="Y23" s="79">
        <v>0.11488475622890787</v>
      </c>
      <c r="Z23" s="78">
        <v>2337.3000000000002</v>
      </c>
      <c r="AA23" s="77">
        <v>40784.080000000002</v>
      </c>
      <c r="AB23" s="78"/>
      <c r="AC23" s="77"/>
      <c r="AD23" s="74"/>
      <c r="AE23" s="76"/>
      <c r="AF23" s="73">
        <v>63</v>
      </c>
      <c r="AG23" s="74"/>
      <c r="AH23" s="73">
        <v>16</v>
      </c>
      <c r="AI23" s="75">
        <v>96.61</v>
      </c>
      <c r="AJ23" s="62">
        <v>139.27000000000001</v>
      </c>
      <c r="AK23" s="74">
        <v>0.5625</v>
      </c>
      <c r="AL23" s="73">
        <v>26</v>
      </c>
    </row>
    <row r="24" spans="1:38">
      <c r="A24" s="73">
        <v>135</v>
      </c>
      <c r="B24" s="62" t="s">
        <v>5812</v>
      </c>
      <c r="C24" s="62" t="s">
        <v>5105</v>
      </c>
      <c r="D24" s="62" t="s">
        <v>5225</v>
      </c>
      <c r="E24" s="62" t="s">
        <v>6584</v>
      </c>
      <c r="F24" s="78">
        <v>30871.65</v>
      </c>
      <c r="G24" s="73">
        <v>3</v>
      </c>
      <c r="H24" s="80">
        <v>0.33333333333333331</v>
      </c>
      <c r="I24" s="80">
        <v>0.33333333333333331</v>
      </c>
      <c r="J24" s="80">
        <v>0.33333333333333331</v>
      </c>
      <c r="K24" s="80">
        <v>0</v>
      </c>
      <c r="L24" s="80">
        <v>1</v>
      </c>
      <c r="M24" s="73">
        <v>1</v>
      </c>
      <c r="N24" s="73">
        <v>39</v>
      </c>
      <c r="O24" s="80">
        <v>2.9907975460122693E-2</v>
      </c>
      <c r="P24" s="73">
        <v>4</v>
      </c>
      <c r="Q24" s="76">
        <v>69.677509261302276</v>
      </c>
      <c r="R24" s="77">
        <v>66.013548057259712</v>
      </c>
      <c r="S24" s="81">
        <v>52.162404273903597</v>
      </c>
      <c r="T24" s="78">
        <v>645.61249999999995</v>
      </c>
      <c r="U24" s="73">
        <v>2</v>
      </c>
      <c r="V24" s="73">
        <v>4</v>
      </c>
      <c r="W24" s="80">
        <v>1</v>
      </c>
      <c r="X24" s="80">
        <v>0.1</v>
      </c>
      <c r="Y24" s="79">
        <v>0.10224948875255624</v>
      </c>
      <c r="Z24" s="78">
        <v>2582.4499999999998</v>
      </c>
      <c r="AA24" s="77">
        <v>2582.4499999999998</v>
      </c>
      <c r="AB24" s="78"/>
      <c r="AC24" s="77"/>
      <c r="AD24" s="74"/>
      <c r="AE24" s="76"/>
      <c r="AF24" s="73">
        <v>56</v>
      </c>
      <c r="AG24" s="74"/>
      <c r="AH24" s="73">
        <v>4</v>
      </c>
      <c r="AI24" s="75">
        <v>39.120000000000005</v>
      </c>
      <c r="AJ24" s="62">
        <v>39.119999999999997</v>
      </c>
      <c r="AK24" s="74">
        <v>0</v>
      </c>
      <c r="AL24" s="73">
        <v>8</v>
      </c>
    </row>
    <row r="25" spans="1:38">
      <c r="A25" s="73">
        <v>136</v>
      </c>
      <c r="B25" s="62" t="s">
        <v>5820</v>
      </c>
      <c r="C25" s="62" t="s">
        <v>5105</v>
      </c>
      <c r="D25" s="62" t="s">
        <v>5225</v>
      </c>
      <c r="E25" s="62" t="s">
        <v>6584</v>
      </c>
      <c r="F25" s="78">
        <v>60176.26</v>
      </c>
      <c r="G25" s="73">
        <v>9</v>
      </c>
      <c r="H25" s="80">
        <v>0.33333333333333331</v>
      </c>
      <c r="I25" s="80">
        <v>0.66666666666666663</v>
      </c>
      <c r="J25" s="80">
        <v>0</v>
      </c>
      <c r="K25" s="80">
        <v>0</v>
      </c>
      <c r="L25" s="80">
        <v>1</v>
      </c>
      <c r="M25" s="73">
        <v>1</v>
      </c>
      <c r="N25" s="73">
        <v>75</v>
      </c>
      <c r="O25" s="80">
        <v>3.4821428571428559E-2</v>
      </c>
      <c r="P25" s="73">
        <v>8</v>
      </c>
      <c r="Q25" s="76">
        <v>93.552680817200439</v>
      </c>
      <c r="R25" s="77">
        <v>74.852678571428584</v>
      </c>
      <c r="S25" s="81">
        <v>78.894077909469672</v>
      </c>
      <c r="T25" s="78">
        <v>314.38125000000002</v>
      </c>
      <c r="U25" s="73">
        <v>15</v>
      </c>
      <c r="V25" s="73">
        <v>8</v>
      </c>
      <c r="W25" s="80">
        <v>1</v>
      </c>
      <c r="X25" s="80">
        <v>0.44827586206896552</v>
      </c>
      <c r="Y25" s="79">
        <v>0.29761904761904767</v>
      </c>
      <c r="Z25" s="78">
        <v>2515.0500000000002</v>
      </c>
      <c r="AA25" s="77">
        <v>5481.44</v>
      </c>
      <c r="AB25" s="78"/>
      <c r="AC25" s="77"/>
      <c r="AD25" s="74"/>
      <c r="AE25" s="76"/>
      <c r="AF25" s="73">
        <v>53</v>
      </c>
      <c r="AG25" s="74"/>
      <c r="AH25" s="73">
        <v>10</v>
      </c>
      <c r="AI25" s="75">
        <v>33.600000000000009</v>
      </c>
      <c r="AJ25" s="62">
        <v>33.599999999999994</v>
      </c>
      <c r="AK25" s="74">
        <v>0.2</v>
      </c>
      <c r="AL25" s="73">
        <v>20</v>
      </c>
    </row>
    <row r="26" spans="1:38">
      <c r="A26" s="73">
        <v>141</v>
      </c>
      <c r="B26" s="62" t="s">
        <v>19648</v>
      </c>
      <c r="C26" s="62" t="s">
        <v>19578</v>
      </c>
      <c r="D26" s="62" t="s">
        <v>5611</v>
      </c>
      <c r="E26" s="62" t="s">
        <v>6584</v>
      </c>
      <c r="F26" s="78">
        <v>75206.899999999994</v>
      </c>
      <c r="G26" s="73">
        <v>2</v>
      </c>
      <c r="H26" s="80">
        <v>0</v>
      </c>
      <c r="I26" s="80">
        <v>1</v>
      </c>
      <c r="J26" s="80">
        <v>0</v>
      </c>
      <c r="K26" s="80">
        <v>0</v>
      </c>
      <c r="L26" s="80">
        <v>1</v>
      </c>
      <c r="M26" s="73">
        <v>1</v>
      </c>
      <c r="N26" s="73">
        <v>78</v>
      </c>
      <c r="O26" s="80">
        <v>5.6347589952477933E-2</v>
      </c>
      <c r="P26" s="73">
        <v>2</v>
      </c>
      <c r="Q26" s="76">
        <v>131.64186963693709</v>
      </c>
      <c r="R26" s="77">
        <v>18.092328581126953</v>
      </c>
      <c r="S26" s="81">
        <v>74.166471048513316</v>
      </c>
      <c r="T26" s="78">
        <v>399.75</v>
      </c>
      <c r="U26" s="73">
        <v>2</v>
      </c>
      <c r="V26" s="73">
        <v>2</v>
      </c>
      <c r="W26" s="80">
        <v>1</v>
      </c>
      <c r="X26" s="80">
        <v>0.29166666666666669</v>
      </c>
      <c r="Y26" s="79">
        <v>9.0518216791129216E-2</v>
      </c>
      <c r="Z26" s="78">
        <v>799.5</v>
      </c>
      <c r="AA26" s="77">
        <v>26637.58</v>
      </c>
      <c r="AB26" s="78"/>
      <c r="AC26" s="77"/>
      <c r="AD26" s="74"/>
      <c r="AE26" s="76"/>
      <c r="AF26" s="73">
        <v>187</v>
      </c>
      <c r="AG26" s="74"/>
      <c r="AH26" s="73">
        <v>4</v>
      </c>
      <c r="AI26" s="75">
        <v>44.190000000000005</v>
      </c>
      <c r="AJ26" s="62">
        <v>44.19</v>
      </c>
      <c r="AK26" s="74">
        <v>0.5</v>
      </c>
      <c r="AL26" s="73">
        <v>7</v>
      </c>
    </row>
    <row r="27" spans="1:38">
      <c r="A27" s="73">
        <v>143</v>
      </c>
      <c r="B27" s="62" t="s">
        <v>19647</v>
      </c>
      <c r="C27" s="62" t="s">
        <v>19573</v>
      </c>
      <c r="D27" s="62" t="s">
        <v>5103</v>
      </c>
      <c r="E27" s="62" t="s">
        <v>6584</v>
      </c>
      <c r="F27" s="78">
        <v>98593.82</v>
      </c>
      <c r="G27" s="73">
        <v>20</v>
      </c>
      <c r="H27" s="80">
        <v>0.2</v>
      </c>
      <c r="I27" s="80">
        <v>0.7</v>
      </c>
      <c r="J27" s="80">
        <v>0.1</v>
      </c>
      <c r="K27" s="80">
        <v>0</v>
      </c>
      <c r="L27" s="80">
        <v>1</v>
      </c>
      <c r="M27" s="73">
        <v>6</v>
      </c>
      <c r="N27" s="73">
        <v>175</v>
      </c>
      <c r="O27" s="80">
        <v>6.8821065230400954E-3</v>
      </c>
      <c r="P27" s="73">
        <v>14</v>
      </c>
      <c r="Q27" s="76">
        <v>69.868457825504123</v>
      </c>
      <c r="R27" s="77">
        <v>34.715948242860421</v>
      </c>
      <c r="S27" s="81">
        <v>29.799670704753378</v>
      </c>
      <c r="T27" s="78">
        <v>323.875</v>
      </c>
      <c r="U27" s="73">
        <v>14</v>
      </c>
      <c r="V27" s="73">
        <v>14</v>
      </c>
      <c r="W27" s="80">
        <v>1</v>
      </c>
      <c r="X27" s="80">
        <v>0.39285714285714285</v>
      </c>
      <c r="Y27" s="79">
        <v>0.19140953985146617</v>
      </c>
      <c r="Z27" s="78">
        <v>4534.25</v>
      </c>
      <c r="AA27" s="77">
        <v>134957.09</v>
      </c>
      <c r="AB27" s="78"/>
      <c r="AC27" s="77"/>
      <c r="AD27" s="74"/>
      <c r="AE27" s="76"/>
      <c r="AF27" s="73">
        <v>70</v>
      </c>
      <c r="AG27" s="74"/>
      <c r="AH27" s="73">
        <v>25</v>
      </c>
      <c r="AI27" s="75">
        <v>133.68</v>
      </c>
      <c r="AJ27" s="62">
        <v>130.61000000000001</v>
      </c>
      <c r="AK27" s="74">
        <v>0.48</v>
      </c>
      <c r="AL27" s="73">
        <v>44</v>
      </c>
    </row>
    <row r="28" spans="1:38">
      <c r="A28" s="73">
        <v>149</v>
      </c>
      <c r="B28" s="62" t="s">
        <v>19646</v>
      </c>
      <c r="C28" s="62" t="s">
        <v>19578</v>
      </c>
      <c r="D28" s="62" t="s">
        <v>5611</v>
      </c>
      <c r="E28" s="62" t="s">
        <v>19606</v>
      </c>
      <c r="F28" s="78">
        <v>148383.35</v>
      </c>
      <c r="G28" s="73">
        <v>8</v>
      </c>
      <c r="H28" s="80">
        <v>0.25</v>
      </c>
      <c r="I28" s="80">
        <v>0.75</v>
      </c>
      <c r="J28" s="80">
        <v>0</v>
      </c>
      <c r="K28" s="80">
        <v>0</v>
      </c>
      <c r="L28" s="80">
        <v>1</v>
      </c>
      <c r="M28" s="73">
        <v>3</v>
      </c>
      <c r="N28" s="73">
        <v>123</v>
      </c>
      <c r="O28" s="80">
        <v>8.9936261037366225E-2</v>
      </c>
      <c r="P28" s="73">
        <v>5</v>
      </c>
      <c r="Q28" s="76">
        <v>110.05716801306697</v>
      </c>
      <c r="R28" s="77">
        <v>11.744105854049719</v>
      </c>
      <c r="S28" s="81">
        <v>95.793779266560264</v>
      </c>
      <c r="T28" s="78">
        <v>292.89800000000002</v>
      </c>
      <c r="U28" s="73">
        <v>10</v>
      </c>
      <c r="V28" s="73">
        <v>5</v>
      </c>
      <c r="W28" s="80">
        <v>0.5</v>
      </c>
      <c r="X28" s="80">
        <v>0.14457831325301204</v>
      </c>
      <c r="Y28" s="79">
        <v>6.4153969526864474E-2</v>
      </c>
      <c r="Z28" s="78">
        <v>1464.49</v>
      </c>
      <c r="AA28" s="77">
        <v>35867.230000000003</v>
      </c>
      <c r="AB28" s="78"/>
      <c r="AC28" s="77"/>
      <c r="AD28" s="74"/>
      <c r="AE28" s="76"/>
      <c r="AF28" s="73">
        <v>147</v>
      </c>
      <c r="AG28" s="74"/>
      <c r="AH28" s="73">
        <v>8</v>
      </c>
      <c r="AI28" s="75">
        <v>171.01000000000002</v>
      </c>
      <c r="AJ28" s="62">
        <v>124.7</v>
      </c>
      <c r="AK28" s="74">
        <v>0.5</v>
      </c>
      <c r="AL28" s="73">
        <v>21</v>
      </c>
    </row>
    <row r="29" spans="1:38">
      <c r="A29" s="73">
        <v>150</v>
      </c>
      <c r="B29" s="62" t="s">
        <v>19645</v>
      </c>
      <c r="C29" s="62" t="s">
        <v>19578</v>
      </c>
      <c r="D29" s="62" t="s">
        <v>5611</v>
      </c>
      <c r="E29" s="62" t="s">
        <v>6584</v>
      </c>
      <c r="F29" s="78">
        <v>43893.38</v>
      </c>
      <c r="G29" s="73">
        <v>8</v>
      </c>
      <c r="H29" s="80">
        <v>0</v>
      </c>
      <c r="I29" s="80">
        <v>1</v>
      </c>
      <c r="J29" s="80">
        <v>0</v>
      </c>
      <c r="K29" s="80">
        <v>0</v>
      </c>
      <c r="L29" s="80">
        <v>1</v>
      </c>
      <c r="M29" s="73">
        <v>2</v>
      </c>
      <c r="N29" s="73">
        <v>66</v>
      </c>
      <c r="O29" s="80">
        <v>6.7064439140811449E-2</v>
      </c>
      <c r="P29" s="73">
        <v>1</v>
      </c>
      <c r="Q29" s="76">
        <v>88.44833686092197</v>
      </c>
      <c r="R29" s="77">
        <v>26.510739856801905</v>
      </c>
      <c r="S29" s="81">
        <v>27.066119649628899</v>
      </c>
      <c r="T29" s="78">
        <v>2221.6</v>
      </c>
      <c r="U29" s="73">
        <v>9</v>
      </c>
      <c r="V29" s="73">
        <v>1</v>
      </c>
      <c r="W29" s="80">
        <v>1</v>
      </c>
      <c r="X29" s="80">
        <v>0.1</v>
      </c>
      <c r="Y29" s="79">
        <v>5.9665871121718367E-2</v>
      </c>
      <c r="Z29" s="78">
        <v>2221.6</v>
      </c>
      <c r="AA29" s="77">
        <v>15366.84</v>
      </c>
      <c r="AB29" s="78"/>
      <c r="AC29" s="77"/>
      <c r="AD29" s="74"/>
      <c r="AE29" s="76"/>
      <c r="AF29" s="73">
        <v>95</v>
      </c>
      <c r="AG29" s="74"/>
      <c r="AH29" s="73">
        <v>5</v>
      </c>
      <c r="AI29" s="75">
        <v>83.800000000000011</v>
      </c>
      <c r="AJ29" s="62">
        <v>83.800000000000011</v>
      </c>
      <c r="AK29" s="74">
        <v>0.8</v>
      </c>
      <c r="AL29" s="73">
        <v>14</v>
      </c>
    </row>
    <row r="30" spans="1:38">
      <c r="A30" s="73">
        <v>155</v>
      </c>
      <c r="B30" s="62" t="s">
        <v>5929</v>
      </c>
      <c r="C30" s="62" t="s">
        <v>5105</v>
      </c>
      <c r="D30" s="62" t="s">
        <v>5225</v>
      </c>
      <c r="E30" s="62" t="s">
        <v>19593</v>
      </c>
      <c r="F30" s="78">
        <v>89993.07</v>
      </c>
      <c r="G30" s="73">
        <v>9</v>
      </c>
      <c r="H30" s="80">
        <v>0.44444444444444442</v>
      </c>
      <c r="I30" s="80">
        <v>0.55555555555555558</v>
      </c>
      <c r="J30" s="80">
        <v>0</v>
      </c>
      <c r="K30" s="80">
        <v>0</v>
      </c>
      <c r="L30" s="80">
        <v>1</v>
      </c>
      <c r="M30" s="73">
        <v>1</v>
      </c>
      <c r="N30" s="73">
        <v>83</v>
      </c>
      <c r="O30" s="80">
        <v>6.8493150684931503E-3</v>
      </c>
      <c r="P30" s="73">
        <v>4</v>
      </c>
      <c r="Q30" s="76">
        <v>90.000032142868619</v>
      </c>
      <c r="R30" s="77">
        <v>72.012602739726034</v>
      </c>
      <c r="S30" s="81">
        <v>136.05297929906246</v>
      </c>
      <c r="T30" s="78">
        <v>657.11500000000001</v>
      </c>
      <c r="U30" s="73">
        <v>7</v>
      </c>
      <c r="V30" s="73">
        <v>4</v>
      </c>
      <c r="W30" s="80">
        <v>1</v>
      </c>
      <c r="X30" s="80">
        <v>0.50877192982456143</v>
      </c>
      <c r="Y30" s="79">
        <v>0.1095890410958904</v>
      </c>
      <c r="Z30" s="78">
        <v>2628.46</v>
      </c>
      <c r="AA30" s="77">
        <v>9560.1200000000008</v>
      </c>
      <c r="AB30" s="78"/>
      <c r="AC30" s="77"/>
      <c r="AD30" s="74"/>
      <c r="AE30" s="76"/>
      <c r="AF30" s="73">
        <v>106.5</v>
      </c>
      <c r="AG30" s="74"/>
      <c r="AH30" s="73">
        <v>4</v>
      </c>
      <c r="AI30" s="75">
        <v>36.5</v>
      </c>
      <c r="AJ30" s="62">
        <v>36.5</v>
      </c>
      <c r="AK30" s="74">
        <v>0.5</v>
      </c>
      <c r="AL30" s="73">
        <v>10</v>
      </c>
    </row>
    <row r="31" spans="1:38">
      <c r="A31" s="73">
        <v>158</v>
      </c>
      <c r="B31" s="62" t="s">
        <v>5935</v>
      </c>
      <c r="C31" s="62" t="s">
        <v>19578</v>
      </c>
      <c r="D31" s="62" t="s">
        <v>5611</v>
      </c>
      <c r="E31" s="62" t="s">
        <v>19593</v>
      </c>
      <c r="F31" s="78">
        <v>83737.11</v>
      </c>
      <c r="G31" s="73">
        <v>37</v>
      </c>
      <c r="H31" s="80">
        <v>0.21621621621621623</v>
      </c>
      <c r="I31" s="80">
        <v>0.72972972972972971</v>
      </c>
      <c r="J31" s="80">
        <v>2.7027027027027029E-2</v>
      </c>
      <c r="K31" s="80">
        <v>0</v>
      </c>
      <c r="L31" s="80">
        <v>1</v>
      </c>
      <c r="M31" s="73">
        <v>3</v>
      </c>
      <c r="N31" s="73">
        <v>143</v>
      </c>
      <c r="O31" s="80">
        <v>1.4264946392876614E-2</v>
      </c>
      <c r="P31" s="73">
        <v>13</v>
      </c>
      <c r="Q31" s="76">
        <v>68.513532030684331</v>
      </c>
      <c r="R31" s="77">
        <v>20.03861530074505</v>
      </c>
      <c r="S31" s="81">
        <v>46.486612418368402</v>
      </c>
      <c r="T31" s="78">
        <v>169.64999999999998</v>
      </c>
      <c r="U31" s="73">
        <v>24</v>
      </c>
      <c r="V31" s="73">
        <v>13</v>
      </c>
      <c r="W31" s="80">
        <v>0.96969696969696972</v>
      </c>
      <c r="X31" s="80">
        <v>0.33333333333333331</v>
      </c>
      <c r="Y31" s="79">
        <v>0.10903143739778304</v>
      </c>
      <c r="Z31" s="78">
        <v>2205.4499999999998</v>
      </c>
      <c r="AA31" s="77">
        <v>38087.39</v>
      </c>
      <c r="AB31" s="78"/>
      <c r="AC31" s="77"/>
      <c r="AD31" s="74"/>
      <c r="AE31" s="76"/>
      <c r="AF31" s="73">
        <v>49</v>
      </c>
      <c r="AG31" s="74"/>
      <c r="AH31" s="73">
        <v>12</v>
      </c>
      <c r="AI31" s="75">
        <v>110.06</v>
      </c>
      <c r="AJ31" s="62">
        <v>110.05999999999999</v>
      </c>
      <c r="AK31" s="74">
        <v>0.25</v>
      </c>
      <c r="AL31" s="73">
        <v>49</v>
      </c>
    </row>
    <row r="32" spans="1:38">
      <c r="A32" s="73">
        <v>161</v>
      </c>
      <c r="B32" s="62" t="s">
        <v>19644</v>
      </c>
      <c r="C32" s="62" t="s">
        <v>5105</v>
      </c>
      <c r="D32" s="62" t="s">
        <v>5206</v>
      </c>
      <c r="E32" s="62" t="s">
        <v>6584</v>
      </c>
      <c r="F32" s="78">
        <v>45061.51</v>
      </c>
      <c r="G32" s="73">
        <v>8</v>
      </c>
      <c r="H32" s="80">
        <v>0.125</v>
      </c>
      <c r="I32" s="80">
        <v>0.375</v>
      </c>
      <c r="J32" s="80">
        <v>0.125</v>
      </c>
      <c r="K32" s="80">
        <v>0</v>
      </c>
      <c r="L32" s="80">
        <v>1</v>
      </c>
      <c r="M32" s="73">
        <v>4</v>
      </c>
      <c r="N32" s="73">
        <v>73</v>
      </c>
      <c r="O32" s="80">
        <v>6.6321208654396183E-2</v>
      </c>
      <c r="P32" s="73">
        <v>3</v>
      </c>
      <c r="Q32" s="76">
        <v>118.42111495848157</v>
      </c>
      <c r="R32" s="77">
        <v>0.93341380004023311</v>
      </c>
      <c r="S32" s="81">
        <v>12.778677470110356</v>
      </c>
      <c r="T32" s="78">
        <v>46.4</v>
      </c>
      <c r="U32" s="73">
        <v>9</v>
      </c>
      <c r="V32" s="73">
        <v>3</v>
      </c>
      <c r="W32" s="80">
        <v>1</v>
      </c>
      <c r="X32" s="80">
        <v>2.5000000000000001E-2</v>
      </c>
      <c r="Y32" s="79">
        <v>2.6822235633340033E-2</v>
      </c>
      <c r="Z32" s="78">
        <v>139.19999999999999</v>
      </c>
      <c r="AA32" s="77">
        <v>8379.26</v>
      </c>
      <c r="AB32" s="78"/>
      <c r="AC32" s="77"/>
      <c r="AD32" s="74"/>
      <c r="AE32" s="76"/>
      <c r="AF32" s="73">
        <v>25</v>
      </c>
      <c r="AG32" s="74"/>
      <c r="AH32" s="73">
        <v>4</v>
      </c>
      <c r="AI32" s="75">
        <v>297.19</v>
      </c>
      <c r="AJ32" s="62">
        <v>149.13000000000002</v>
      </c>
      <c r="AK32" s="74">
        <v>0.25</v>
      </c>
      <c r="AL32" s="73">
        <v>14</v>
      </c>
    </row>
    <row r="33" spans="1:38">
      <c r="A33" s="73">
        <v>164</v>
      </c>
      <c r="B33" s="62" t="s">
        <v>5980</v>
      </c>
      <c r="C33" s="62" t="s">
        <v>19575</v>
      </c>
      <c r="D33" s="62" t="s">
        <v>19574</v>
      </c>
      <c r="E33" s="62" t="s">
        <v>6584</v>
      </c>
      <c r="F33" s="78">
        <v>69063.16</v>
      </c>
      <c r="G33" s="73">
        <v>5</v>
      </c>
      <c r="H33" s="80">
        <v>0.2</v>
      </c>
      <c r="I33" s="80">
        <v>0.6</v>
      </c>
      <c r="J33" s="80">
        <v>0.2</v>
      </c>
      <c r="K33" s="80">
        <v>0</v>
      </c>
      <c r="L33" s="80">
        <v>1</v>
      </c>
      <c r="M33" s="73">
        <v>1</v>
      </c>
      <c r="N33" s="73">
        <v>45</v>
      </c>
      <c r="O33" s="80">
        <v>6.75990675990676E-2</v>
      </c>
      <c r="P33" s="73">
        <v>3</v>
      </c>
      <c r="Q33" s="76">
        <v>87.692375147980883</v>
      </c>
      <c r="R33" s="77">
        <v>32.610431235431236</v>
      </c>
      <c r="S33" s="81">
        <v>43.331617707129773</v>
      </c>
      <c r="T33" s="78">
        <v>373.06333333333333</v>
      </c>
      <c r="U33" s="73">
        <v>5</v>
      </c>
      <c r="V33" s="73">
        <v>3</v>
      </c>
      <c r="W33" s="80">
        <v>1</v>
      </c>
      <c r="X33" s="80">
        <v>0.25</v>
      </c>
      <c r="Y33" s="79">
        <v>0.14568764568764569</v>
      </c>
      <c r="Z33" s="78">
        <v>1119.19</v>
      </c>
      <c r="AA33" s="77">
        <v>2652.67</v>
      </c>
      <c r="AB33" s="78"/>
      <c r="AC33" s="77"/>
      <c r="AD33" s="74"/>
      <c r="AE33" s="76"/>
      <c r="AF33" s="73">
        <v>58</v>
      </c>
      <c r="AG33" s="74"/>
      <c r="AH33" s="73">
        <v>5</v>
      </c>
      <c r="AI33" s="75">
        <v>34.32</v>
      </c>
      <c r="AJ33" s="62">
        <v>34.32</v>
      </c>
      <c r="AK33" s="74">
        <v>0.4</v>
      </c>
      <c r="AL33" s="73">
        <v>13</v>
      </c>
    </row>
    <row r="34" spans="1:38">
      <c r="A34" s="73">
        <v>166</v>
      </c>
      <c r="B34" s="62" t="s">
        <v>19643</v>
      </c>
      <c r="C34" s="62" t="s">
        <v>5105</v>
      </c>
      <c r="D34" s="62" t="s">
        <v>5225</v>
      </c>
      <c r="E34" s="62" t="s">
        <v>19593</v>
      </c>
      <c r="F34" s="78">
        <v>52780.79</v>
      </c>
      <c r="G34" s="73">
        <v>20</v>
      </c>
      <c r="H34" s="80">
        <v>0.35</v>
      </c>
      <c r="I34" s="80">
        <v>0.65</v>
      </c>
      <c r="J34" s="80">
        <v>0</v>
      </c>
      <c r="K34" s="80">
        <v>0</v>
      </c>
      <c r="L34" s="80">
        <v>1</v>
      </c>
      <c r="M34" s="73">
        <v>2</v>
      </c>
      <c r="N34" s="73">
        <v>121</v>
      </c>
      <c r="O34" s="80">
        <v>0.13292507204610951</v>
      </c>
      <c r="P34" s="73">
        <v>4</v>
      </c>
      <c r="Q34" s="76">
        <v>54.566933430467202</v>
      </c>
      <c r="R34" s="77">
        <v>11.699927953890489</v>
      </c>
      <c r="S34" s="81"/>
      <c r="T34" s="78">
        <v>162.39500000000001</v>
      </c>
      <c r="U34" s="73">
        <v>21</v>
      </c>
      <c r="V34" s="73">
        <v>4</v>
      </c>
      <c r="W34" s="80">
        <v>0.95</v>
      </c>
      <c r="X34" s="80">
        <v>0.26923076923076922</v>
      </c>
      <c r="Y34" s="79">
        <v>0.10806916426512966</v>
      </c>
      <c r="Z34" s="78">
        <v>649.58000000000004</v>
      </c>
      <c r="AA34" s="77">
        <v>17980.919999999998</v>
      </c>
      <c r="AB34" s="78"/>
      <c r="AC34" s="77"/>
      <c r="AD34" s="74"/>
      <c r="AE34" s="76"/>
      <c r="AF34" s="73">
        <v>64</v>
      </c>
      <c r="AG34" s="74"/>
      <c r="AH34" s="73">
        <v>6</v>
      </c>
      <c r="AI34" s="75">
        <v>55.52</v>
      </c>
      <c r="AJ34" s="62">
        <v>55.52000000000001</v>
      </c>
      <c r="AK34" s="74">
        <v>0.33333333333333331</v>
      </c>
      <c r="AL34" s="73">
        <v>21</v>
      </c>
    </row>
    <row r="35" spans="1:38">
      <c r="A35" s="73">
        <v>168</v>
      </c>
      <c r="B35" s="62" t="s">
        <v>19642</v>
      </c>
      <c r="C35" s="62" t="s">
        <v>19573</v>
      </c>
      <c r="D35" s="62" t="s">
        <v>5265</v>
      </c>
      <c r="E35" s="62" t="s">
        <v>19593</v>
      </c>
      <c r="F35" s="78">
        <v>39392.57</v>
      </c>
      <c r="G35" s="73">
        <v>15</v>
      </c>
      <c r="H35" s="80">
        <v>0.4</v>
      </c>
      <c r="I35" s="80">
        <v>0.53333333333333333</v>
      </c>
      <c r="J35" s="80">
        <v>0</v>
      </c>
      <c r="K35" s="80">
        <v>0</v>
      </c>
      <c r="L35" s="80">
        <v>1</v>
      </c>
      <c r="M35" s="73">
        <v>2</v>
      </c>
      <c r="N35" s="73">
        <v>109</v>
      </c>
      <c r="O35" s="80">
        <v>8.9180327868852473E-3</v>
      </c>
      <c r="P35" s="73">
        <v>5</v>
      </c>
      <c r="Q35" s="76">
        <v>57.16217761139935</v>
      </c>
      <c r="R35" s="77">
        <v>53.141508196721311</v>
      </c>
      <c r="S35" s="81">
        <v>51.120317088124253</v>
      </c>
      <c r="T35" s="78">
        <v>810.40800000000002</v>
      </c>
      <c r="U35" s="73">
        <v>18</v>
      </c>
      <c r="V35" s="73">
        <v>5</v>
      </c>
      <c r="W35" s="80">
        <v>1</v>
      </c>
      <c r="X35" s="80">
        <v>7.4999999999999997E-2</v>
      </c>
      <c r="Y35" s="79">
        <v>0.17049180327868851</v>
      </c>
      <c r="Z35" s="78">
        <v>4052.04</v>
      </c>
      <c r="AA35" s="77">
        <v>27986.400000000001</v>
      </c>
      <c r="AB35" s="78"/>
      <c r="AC35" s="77"/>
      <c r="AD35" s="74"/>
      <c r="AE35" s="76"/>
      <c r="AF35" s="73">
        <v>175</v>
      </c>
      <c r="AG35" s="74"/>
      <c r="AH35" s="73">
        <v>13</v>
      </c>
      <c r="AI35" s="75">
        <v>76.25</v>
      </c>
      <c r="AJ35" s="62">
        <v>76.25</v>
      </c>
      <c r="AK35" s="74">
        <v>0.69230769230769229</v>
      </c>
      <c r="AL35" s="73">
        <v>27</v>
      </c>
    </row>
    <row r="36" spans="1:38">
      <c r="A36" s="73">
        <v>169</v>
      </c>
      <c r="B36" s="62" t="s">
        <v>6022</v>
      </c>
      <c r="C36" s="62" t="s">
        <v>19573</v>
      </c>
      <c r="D36" s="62" t="s">
        <v>5265</v>
      </c>
      <c r="E36" s="62" t="s">
        <v>19593</v>
      </c>
      <c r="F36" s="78">
        <v>41364.36</v>
      </c>
      <c r="G36" s="73">
        <v>10</v>
      </c>
      <c r="H36" s="80">
        <v>0.5</v>
      </c>
      <c r="I36" s="80">
        <v>0.4</v>
      </c>
      <c r="J36" s="80">
        <v>0</v>
      </c>
      <c r="K36" s="80">
        <v>0</v>
      </c>
      <c r="L36" s="80">
        <v>1</v>
      </c>
      <c r="M36" s="73">
        <v>2</v>
      </c>
      <c r="N36" s="73">
        <v>41</v>
      </c>
      <c r="O36" s="80">
        <v>2.6058141286338297E-2</v>
      </c>
      <c r="P36" s="73">
        <v>1</v>
      </c>
      <c r="Q36" s="76">
        <v>69.230822485248055</v>
      </c>
      <c r="R36" s="77">
        <v>1.950444344027715</v>
      </c>
      <c r="S36" s="81"/>
      <c r="T36" s="78">
        <v>129.49</v>
      </c>
      <c r="U36" s="73">
        <v>10</v>
      </c>
      <c r="V36" s="73">
        <v>1</v>
      </c>
      <c r="W36" s="80">
        <v>1</v>
      </c>
      <c r="X36" s="80">
        <v>9.2592592592592587E-2</v>
      </c>
      <c r="Y36" s="79">
        <v>1.5062509414068384E-2</v>
      </c>
      <c r="Z36" s="78">
        <v>129.49</v>
      </c>
      <c r="AA36" s="77">
        <v>129.49</v>
      </c>
      <c r="AB36" s="78"/>
      <c r="AC36" s="77"/>
      <c r="AD36" s="74"/>
      <c r="AE36" s="76"/>
      <c r="AF36" s="73">
        <v>10</v>
      </c>
      <c r="AG36" s="74"/>
      <c r="AH36" s="73">
        <v>1</v>
      </c>
      <c r="AI36" s="75">
        <v>66.390000000000015</v>
      </c>
      <c r="AJ36" s="62">
        <v>66.39</v>
      </c>
      <c r="AK36" s="74">
        <v>0</v>
      </c>
      <c r="AL36" s="73">
        <v>11</v>
      </c>
    </row>
    <row r="37" spans="1:38">
      <c r="A37" s="73">
        <v>176</v>
      </c>
      <c r="B37" s="62" t="s">
        <v>6059</v>
      </c>
      <c r="C37" s="62" t="s">
        <v>19575</v>
      </c>
      <c r="D37" s="62" t="s">
        <v>19594</v>
      </c>
      <c r="E37" s="62" t="s">
        <v>6584</v>
      </c>
      <c r="F37" s="78">
        <v>84830.16</v>
      </c>
      <c r="G37" s="73">
        <v>7</v>
      </c>
      <c r="H37" s="80">
        <v>0</v>
      </c>
      <c r="I37" s="80">
        <v>0.8571428571428571</v>
      </c>
      <c r="J37" s="80">
        <v>0</v>
      </c>
      <c r="K37" s="80">
        <v>0</v>
      </c>
      <c r="L37" s="80">
        <v>1</v>
      </c>
      <c r="M37" s="73">
        <v>2</v>
      </c>
      <c r="N37" s="73">
        <v>84</v>
      </c>
      <c r="O37" s="80">
        <v>0</v>
      </c>
      <c r="P37" s="73">
        <v>10</v>
      </c>
      <c r="Q37" s="76">
        <v>104.62510462510463</v>
      </c>
      <c r="R37" s="77">
        <v>79.951142005958275</v>
      </c>
      <c r="S37" s="81">
        <v>41.419828846990001</v>
      </c>
      <c r="T37" s="78">
        <v>402.55399999999997</v>
      </c>
      <c r="U37" s="73">
        <v>7</v>
      </c>
      <c r="V37" s="73">
        <v>10</v>
      </c>
      <c r="W37" s="80">
        <v>1</v>
      </c>
      <c r="X37" s="80">
        <v>0.2857142857142857</v>
      </c>
      <c r="Y37" s="79">
        <v>0.23833167825223431</v>
      </c>
      <c r="Z37" s="78">
        <v>4025.54</v>
      </c>
      <c r="AA37" s="77">
        <v>28918.22</v>
      </c>
      <c r="AB37" s="78"/>
      <c r="AC37" s="77"/>
      <c r="AD37" s="74"/>
      <c r="AE37" s="76"/>
      <c r="AF37" s="73">
        <v>75</v>
      </c>
      <c r="AG37" s="74"/>
      <c r="AH37" s="73">
        <v>12</v>
      </c>
      <c r="AI37" s="75">
        <v>50.35</v>
      </c>
      <c r="AJ37" s="62">
        <v>50.350000000000009</v>
      </c>
      <c r="AK37" s="74">
        <v>0.16666666666666666</v>
      </c>
      <c r="AL37" s="73">
        <v>18</v>
      </c>
    </row>
    <row r="38" spans="1:38">
      <c r="A38" s="73">
        <v>180</v>
      </c>
      <c r="B38" s="62" t="s">
        <v>6085</v>
      </c>
      <c r="C38" s="62" t="s">
        <v>19575</v>
      </c>
      <c r="D38" s="62" t="s">
        <v>19594</v>
      </c>
      <c r="E38" s="62" t="s">
        <v>6584</v>
      </c>
      <c r="F38" s="78">
        <v>67461.91</v>
      </c>
      <c r="G38" s="73">
        <v>5</v>
      </c>
      <c r="H38" s="80">
        <v>0</v>
      </c>
      <c r="I38" s="80">
        <v>0.8</v>
      </c>
      <c r="J38" s="80">
        <v>0</v>
      </c>
      <c r="K38" s="80">
        <v>0</v>
      </c>
      <c r="L38" s="80">
        <v>1</v>
      </c>
      <c r="M38" s="73">
        <v>2</v>
      </c>
      <c r="N38" s="73">
        <v>58</v>
      </c>
      <c r="O38" s="80">
        <v>0.19869050616973052</v>
      </c>
      <c r="P38" s="73">
        <v>5</v>
      </c>
      <c r="Q38" s="76">
        <v>127.17394068998711</v>
      </c>
      <c r="R38" s="77">
        <v>36.659783429866529</v>
      </c>
      <c r="S38" s="81">
        <v>31.829570442095513</v>
      </c>
      <c r="T38" s="78">
        <v>291.15199999999999</v>
      </c>
      <c r="U38" s="73">
        <v>5</v>
      </c>
      <c r="V38" s="73">
        <v>5</v>
      </c>
      <c r="W38" s="80">
        <v>1</v>
      </c>
      <c r="X38" s="80">
        <v>0.16666666666666666</v>
      </c>
      <c r="Y38" s="79">
        <v>0.15109544195416771</v>
      </c>
      <c r="Z38" s="78">
        <v>1455.76</v>
      </c>
      <c r="AA38" s="77">
        <v>9938.56</v>
      </c>
      <c r="AB38" s="78"/>
      <c r="AC38" s="77"/>
      <c r="AD38" s="74"/>
      <c r="AE38" s="76"/>
      <c r="AF38" s="73">
        <v>31</v>
      </c>
      <c r="AG38" s="74"/>
      <c r="AH38" s="73">
        <v>6</v>
      </c>
      <c r="AI38" s="75">
        <v>39.71</v>
      </c>
      <c r="AJ38" s="62">
        <v>39.71</v>
      </c>
      <c r="AK38" s="74">
        <v>0.16666666666666666</v>
      </c>
      <c r="AL38" s="73">
        <v>10</v>
      </c>
    </row>
    <row r="39" spans="1:38">
      <c r="A39" s="73">
        <v>186</v>
      </c>
      <c r="B39" s="62" t="s">
        <v>19641</v>
      </c>
      <c r="C39" s="62" t="s">
        <v>19573</v>
      </c>
      <c r="D39" s="62" t="s">
        <v>5126</v>
      </c>
      <c r="E39" s="62" t="s">
        <v>6584</v>
      </c>
      <c r="F39" s="78">
        <v>621.49</v>
      </c>
      <c r="G39" s="73"/>
      <c r="H39" s="80"/>
      <c r="I39" s="80"/>
      <c r="J39" s="80"/>
      <c r="K39" s="80">
        <v>0</v>
      </c>
      <c r="L39" s="80">
        <v>1</v>
      </c>
      <c r="M39" s="73"/>
      <c r="N39" s="73">
        <v>21</v>
      </c>
      <c r="O39" s="80">
        <v>7.1826690503733304E-2</v>
      </c>
      <c r="P39" s="73">
        <v>1</v>
      </c>
      <c r="Q39" s="76"/>
      <c r="R39" s="77"/>
      <c r="S39" s="81"/>
      <c r="T39" s="78"/>
      <c r="U39" s="73"/>
      <c r="V39" s="73">
        <v>1</v>
      </c>
      <c r="W39" s="80"/>
      <c r="X39" s="80"/>
      <c r="Y39" s="79"/>
      <c r="Z39" s="78"/>
      <c r="AA39" s="77">
        <v>37524.14</v>
      </c>
      <c r="AB39" s="78"/>
      <c r="AC39" s="77"/>
      <c r="AD39" s="74"/>
      <c r="AE39" s="76"/>
      <c r="AF39" s="73">
        <v>29</v>
      </c>
      <c r="AG39" s="74"/>
      <c r="AH39" s="73">
        <v>6</v>
      </c>
      <c r="AI39" s="75">
        <v>95.09</v>
      </c>
      <c r="AK39" s="74">
        <v>0.83333333333333337</v>
      </c>
      <c r="AL39" s="73">
        <v>14</v>
      </c>
    </row>
    <row r="40" spans="1:38">
      <c r="A40" s="73">
        <v>187</v>
      </c>
      <c r="B40" s="62" t="s">
        <v>19640</v>
      </c>
      <c r="C40" s="62" t="s">
        <v>19578</v>
      </c>
      <c r="D40" s="62" t="s">
        <v>5611</v>
      </c>
      <c r="E40" s="62" t="s">
        <v>6584</v>
      </c>
      <c r="F40" s="78">
        <v>54601.97</v>
      </c>
      <c r="G40" s="73">
        <v>7</v>
      </c>
      <c r="H40" s="80">
        <v>0.42857142857142855</v>
      </c>
      <c r="I40" s="80">
        <v>0.42857142857142855</v>
      </c>
      <c r="J40" s="80">
        <v>0</v>
      </c>
      <c r="K40" s="80">
        <v>0</v>
      </c>
      <c r="L40" s="80">
        <v>1</v>
      </c>
      <c r="M40" s="73">
        <v>2</v>
      </c>
      <c r="N40" s="73">
        <v>101</v>
      </c>
      <c r="O40" s="80">
        <v>6.6161998485995452E-2</v>
      </c>
      <c r="P40" s="73">
        <v>1</v>
      </c>
      <c r="Q40" s="76"/>
      <c r="R40" s="77"/>
      <c r="S40" s="81"/>
      <c r="T40" s="78"/>
      <c r="U40" s="73">
        <v>9</v>
      </c>
      <c r="V40" s="73">
        <v>1</v>
      </c>
      <c r="W40" s="80">
        <v>1</v>
      </c>
      <c r="X40" s="80">
        <v>0.17647058823529413</v>
      </c>
      <c r="Y40" s="79">
        <v>1.514004542013626E-2</v>
      </c>
      <c r="Z40" s="78"/>
      <c r="AA40" s="77">
        <v>40070.71</v>
      </c>
      <c r="AB40" s="78"/>
      <c r="AC40" s="77"/>
      <c r="AD40" s="74"/>
      <c r="AE40" s="76"/>
      <c r="AF40" s="73">
        <v>20</v>
      </c>
      <c r="AG40" s="74"/>
      <c r="AH40" s="73">
        <v>1</v>
      </c>
      <c r="AI40" s="75">
        <v>66.050000000000011</v>
      </c>
      <c r="AJ40" s="62">
        <v>66.05</v>
      </c>
      <c r="AK40" s="74">
        <v>1</v>
      </c>
      <c r="AL40" s="73">
        <v>6</v>
      </c>
    </row>
    <row r="41" spans="1:38">
      <c r="A41" s="73">
        <v>188</v>
      </c>
      <c r="B41" s="62" t="s">
        <v>6113</v>
      </c>
      <c r="C41" s="62" t="s">
        <v>19575</v>
      </c>
      <c r="D41" s="62" t="s">
        <v>19614</v>
      </c>
      <c r="E41" s="62" t="s">
        <v>6584</v>
      </c>
      <c r="F41" s="78">
        <v>120143.76000000001</v>
      </c>
      <c r="G41" s="73">
        <v>12</v>
      </c>
      <c r="H41" s="80">
        <v>0.66666666666666663</v>
      </c>
      <c r="I41" s="80">
        <v>0.25</v>
      </c>
      <c r="J41" s="80">
        <v>0</v>
      </c>
      <c r="K41" s="80">
        <v>0</v>
      </c>
      <c r="L41" s="80">
        <v>1</v>
      </c>
      <c r="M41" s="73">
        <v>3</v>
      </c>
      <c r="N41" s="73">
        <v>114</v>
      </c>
      <c r="O41" s="80">
        <v>0.1210395678201197</v>
      </c>
      <c r="P41" s="73">
        <v>2</v>
      </c>
      <c r="Q41" s="76">
        <v>140.23259075176529</v>
      </c>
      <c r="R41" s="77">
        <v>6.0302233902759532</v>
      </c>
      <c r="S41" s="81">
        <v>157.05550263122385</v>
      </c>
      <c r="T41" s="78">
        <v>206.505</v>
      </c>
      <c r="U41" s="73">
        <v>3</v>
      </c>
      <c r="V41" s="73">
        <v>2</v>
      </c>
      <c r="W41" s="80">
        <v>0.88888888888888884</v>
      </c>
      <c r="X41" s="80">
        <v>6.4000000000000001E-2</v>
      </c>
      <c r="Y41" s="79">
        <v>2.9201343261790046E-2</v>
      </c>
      <c r="Z41" s="78">
        <v>413.01</v>
      </c>
      <c r="AA41" s="77">
        <v>5572.73</v>
      </c>
      <c r="AB41" s="78"/>
      <c r="AC41" s="77"/>
      <c r="AD41" s="74"/>
      <c r="AE41" s="76"/>
      <c r="AF41" s="73">
        <v>192</v>
      </c>
      <c r="AG41" s="74"/>
      <c r="AH41" s="73">
        <v>2</v>
      </c>
      <c r="AI41" s="75">
        <v>68.490000000000009</v>
      </c>
      <c r="AJ41" s="62">
        <v>68.489999999999995</v>
      </c>
      <c r="AK41" s="74">
        <v>0</v>
      </c>
      <c r="AL41" s="73">
        <v>15</v>
      </c>
    </row>
    <row r="42" spans="1:38">
      <c r="A42" s="73">
        <v>197</v>
      </c>
      <c r="B42" s="62" t="s">
        <v>6125</v>
      </c>
      <c r="C42" s="62" t="s">
        <v>5105</v>
      </c>
      <c r="D42" s="62" t="s">
        <v>5178</v>
      </c>
      <c r="E42" s="62" t="s">
        <v>6584</v>
      </c>
      <c r="F42" s="78">
        <v>16982.88</v>
      </c>
      <c r="G42" s="73">
        <v>1</v>
      </c>
      <c r="H42" s="80">
        <v>1</v>
      </c>
      <c r="I42" s="80">
        <v>0</v>
      </c>
      <c r="J42" s="80">
        <v>0</v>
      </c>
      <c r="K42" s="80">
        <v>0</v>
      </c>
      <c r="L42" s="80">
        <v>1</v>
      </c>
      <c r="M42" s="73">
        <v>1</v>
      </c>
      <c r="N42" s="73">
        <v>40</v>
      </c>
      <c r="O42" s="80">
        <v>0</v>
      </c>
      <c r="P42" s="73">
        <v>3</v>
      </c>
      <c r="Q42" s="76">
        <v>120.00030000075</v>
      </c>
      <c r="R42" s="77">
        <v>11.586626139817628</v>
      </c>
      <c r="S42" s="81">
        <v>31.666904527042625</v>
      </c>
      <c r="T42" s="78">
        <v>127.06666666666666</v>
      </c>
      <c r="U42" s="73">
        <v>2</v>
      </c>
      <c r="V42" s="73">
        <v>3</v>
      </c>
      <c r="W42" s="80">
        <v>1</v>
      </c>
      <c r="X42" s="80">
        <v>0.41379310344827586</v>
      </c>
      <c r="Y42" s="79">
        <v>6.0790273556231005E-2</v>
      </c>
      <c r="Z42" s="78">
        <v>381.2</v>
      </c>
      <c r="AA42" s="77">
        <v>803.3</v>
      </c>
      <c r="AB42" s="78"/>
      <c r="AC42" s="77"/>
      <c r="AD42" s="74"/>
      <c r="AE42" s="76"/>
      <c r="AF42" s="73">
        <v>76</v>
      </c>
      <c r="AG42" s="74"/>
      <c r="AH42" s="73">
        <v>2</v>
      </c>
      <c r="AI42" s="75">
        <v>32.9</v>
      </c>
      <c r="AJ42" s="62">
        <v>32.9</v>
      </c>
      <c r="AK42" s="74">
        <v>0</v>
      </c>
      <c r="AL42" s="73">
        <v>3</v>
      </c>
    </row>
    <row r="43" spans="1:38">
      <c r="A43" s="73">
        <v>204</v>
      </c>
      <c r="B43" s="62" t="s">
        <v>6145</v>
      </c>
      <c r="C43" s="62" t="s">
        <v>19573</v>
      </c>
      <c r="D43" s="62" t="s">
        <v>5126</v>
      </c>
      <c r="E43" s="62" t="s">
        <v>6584</v>
      </c>
      <c r="F43" s="78">
        <v>18124.55</v>
      </c>
      <c r="G43" s="73">
        <v>3</v>
      </c>
      <c r="H43" s="80">
        <v>0.33333333333333331</v>
      </c>
      <c r="I43" s="80">
        <v>0.66666666666666663</v>
      </c>
      <c r="J43" s="80">
        <v>0</v>
      </c>
      <c r="K43" s="80">
        <v>0</v>
      </c>
      <c r="L43" s="80">
        <v>1</v>
      </c>
      <c r="M43" s="73">
        <v>1</v>
      </c>
      <c r="N43" s="73">
        <v>40</v>
      </c>
      <c r="O43" s="80">
        <v>0</v>
      </c>
      <c r="P43" s="73">
        <v>1</v>
      </c>
      <c r="Q43" s="76">
        <v>135.000135000135</v>
      </c>
      <c r="R43" s="77">
        <v>30.372512437810947</v>
      </c>
      <c r="S43" s="81">
        <v>40.809197004245945</v>
      </c>
      <c r="T43" s="78">
        <v>976.78</v>
      </c>
      <c r="U43" s="73">
        <v>3</v>
      </c>
      <c r="V43" s="73">
        <v>1</v>
      </c>
      <c r="W43" s="80">
        <v>1</v>
      </c>
      <c r="X43" s="80">
        <v>0</v>
      </c>
      <c r="Y43" s="79">
        <v>9.3283582089552244E-2</v>
      </c>
      <c r="Z43" s="78">
        <v>976.78</v>
      </c>
      <c r="AA43" s="77">
        <v>5935.3</v>
      </c>
      <c r="AB43" s="78"/>
      <c r="AC43" s="77"/>
      <c r="AD43" s="74"/>
      <c r="AE43" s="76"/>
      <c r="AF43" s="73">
        <v>32</v>
      </c>
      <c r="AG43" s="74"/>
      <c r="AH43" s="73">
        <v>3</v>
      </c>
      <c r="AI43" s="75">
        <v>32.159999999999997</v>
      </c>
      <c r="AJ43" s="62">
        <v>32.159999999999997</v>
      </c>
      <c r="AK43" s="74">
        <v>0.66666666666666663</v>
      </c>
      <c r="AL43" s="73">
        <v>6</v>
      </c>
    </row>
    <row r="44" spans="1:38">
      <c r="A44" s="73">
        <v>207</v>
      </c>
      <c r="B44" s="62" t="s">
        <v>6258</v>
      </c>
      <c r="C44" s="62" t="s">
        <v>19573</v>
      </c>
      <c r="D44" s="62" t="s">
        <v>19576</v>
      </c>
      <c r="E44" s="62" t="s">
        <v>6584</v>
      </c>
      <c r="F44" s="78">
        <v>47325.36</v>
      </c>
      <c r="G44" s="73">
        <v>5</v>
      </c>
      <c r="H44" s="80">
        <v>0.6</v>
      </c>
      <c r="I44" s="80">
        <v>0.4</v>
      </c>
      <c r="J44" s="80">
        <v>0</v>
      </c>
      <c r="K44" s="80">
        <v>0</v>
      </c>
      <c r="L44" s="80">
        <v>1</v>
      </c>
      <c r="M44" s="73">
        <v>2</v>
      </c>
      <c r="N44" s="73">
        <v>53</v>
      </c>
      <c r="O44" s="80">
        <v>8.5601337996046828E-2</v>
      </c>
      <c r="P44" s="73">
        <v>1</v>
      </c>
      <c r="Q44" s="76">
        <v>68.048863474223751</v>
      </c>
      <c r="R44" s="77">
        <v>9.0238710658354879</v>
      </c>
      <c r="S44" s="81">
        <v>25.973634325414015</v>
      </c>
      <c r="T44" s="78">
        <v>593.5</v>
      </c>
      <c r="U44" s="73">
        <v>6</v>
      </c>
      <c r="V44" s="73">
        <v>1</v>
      </c>
      <c r="W44" s="80">
        <v>1</v>
      </c>
      <c r="X44" s="80">
        <v>0</v>
      </c>
      <c r="Y44" s="79">
        <v>9.1227003192945119E-2</v>
      </c>
      <c r="Z44" s="78">
        <v>593.5</v>
      </c>
      <c r="AA44" s="77">
        <v>40572.910000000003</v>
      </c>
      <c r="AB44" s="78"/>
      <c r="AC44" s="77"/>
      <c r="AD44" s="74"/>
      <c r="AE44" s="76"/>
      <c r="AF44" s="73">
        <v>44</v>
      </c>
      <c r="AG44" s="74"/>
      <c r="AH44" s="73">
        <v>6</v>
      </c>
      <c r="AI44" s="75">
        <v>65.77</v>
      </c>
      <c r="AJ44" s="62">
        <v>65.77</v>
      </c>
      <c r="AK44" s="74">
        <v>0.83333333333333337</v>
      </c>
      <c r="AL44" s="73">
        <v>9</v>
      </c>
    </row>
    <row r="45" spans="1:38">
      <c r="A45" s="73">
        <v>208</v>
      </c>
      <c r="B45" s="62" t="s">
        <v>6165</v>
      </c>
      <c r="C45" s="62" t="s">
        <v>19575</v>
      </c>
      <c r="D45" s="62" t="s">
        <v>19594</v>
      </c>
      <c r="E45" s="62" t="s">
        <v>6584</v>
      </c>
      <c r="F45" s="78">
        <v>16694.740000000002</v>
      </c>
      <c r="G45" s="73">
        <v>2</v>
      </c>
      <c r="H45" s="80">
        <v>0.5</v>
      </c>
      <c r="I45" s="80">
        <v>0.5</v>
      </c>
      <c r="J45" s="80">
        <v>0</v>
      </c>
      <c r="K45" s="80">
        <v>0</v>
      </c>
      <c r="L45" s="80">
        <v>1</v>
      </c>
      <c r="M45" s="73">
        <v>1</v>
      </c>
      <c r="N45" s="73">
        <v>21</v>
      </c>
      <c r="O45" s="80">
        <v>0</v>
      </c>
      <c r="P45" s="73">
        <v>1</v>
      </c>
      <c r="Q45" s="76">
        <v>132.00052800211199</v>
      </c>
      <c r="R45" s="77">
        <v>26.319458375125372</v>
      </c>
      <c r="S45" s="81"/>
      <c r="T45" s="78">
        <v>1049.6199999999999</v>
      </c>
      <c r="U45" s="73">
        <v>2</v>
      </c>
      <c r="V45" s="73">
        <v>1</v>
      </c>
      <c r="W45" s="80">
        <v>1</v>
      </c>
      <c r="X45" s="80"/>
      <c r="Y45" s="79">
        <v>2.5075225677031091E-2</v>
      </c>
      <c r="Z45" s="78">
        <v>1049.6199999999999</v>
      </c>
      <c r="AA45" s="77">
        <v>7054.56</v>
      </c>
      <c r="AB45" s="78"/>
      <c r="AC45" s="77"/>
      <c r="AD45" s="74"/>
      <c r="AE45" s="76"/>
      <c r="AF45" s="73">
        <v>154</v>
      </c>
      <c r="AG45" s="74"/>
      <c r="AH45" s="73">
        <v>1</v>
      </c>
      <c r="AI45" s="75">
        <v>39.880000000000003</v>
      </c>
      <c r="AJ45" s="62">
        <v>39.880000000000003</v>
      </c>
      <c r="AK45" s="74">
        <v>0</v>
      </c>
      <c r="AL45" s="73">
        <v>4</v>
      </c>
    </row>
    <row r="46" spans="1:38">
      <c r="A46" s="73">
        <v>210</v>
      </c>
      <c r="B46" s="62" t="s">
        <v>6176</v>
      </c>
      <c r="C46" s="62" t="s">
        <v>19573</v>
      </c>
      <c r="D46" s="62" t="s">
        <v>5126</v>
      </c>
      <c r="E46" s="62" t="s">
        <v>6584</v>
      </c>
      <c r="F46" s="78">
        <v>57979.88</v>
      </c>
      <c r="G46" s="73">
        <v>5</v>
      </c>
      <c r="H46" s="80">
        <v>0.4</v>
      </c>
      <c r="I46" s="80">
        <v>0.6</v>
      </c>
      <c r="J46" s="80">
        <v>0</v>
      </c>
      <c r="K46" s="80">
        <v>0</v>
      </c>
      <c r="L46" s="80">
        <v>1</v>
      </c>
      <c r="M46" s="73">
        <v>1</v>
      </c>
      <c r="N46" s="73">
        <v>56</v>
      </c>
      <c r="O46" s="80">
        <v>7.1365638766519815E-2</v>
      </c>
      <c r="P46" s="73">
        <v>4</v>
      </c>
      <c r="Q46" s="76">
        <v>70</v>
      </c>
      <c r="R46" s="77">
        <v>48.536270190895735</v>
      </c>
      <c r="S46" s="81">
        <v>60.775603443204766</v>
      </c>
      <c r="T46" s="78">
        <v>413.16500000000002</v>
      </c>
      <c r="U46" s="73">
        <v>6</v>
      </c>
      <c r="V46" s="73">
        <v>4</v>
      </c>
      <c r="W46" s="80">
        <v>1</v>
      </c>
      <c r="X46" s="80">
        <v>0</v>
      </c>
      <c r="Y46" s="79">
        <v>0.11747430249632891</v>
      </c>
      <c r="Z46" s="78">
        <v>1652.66</v>
      </c>
      <c r="AA46" s="77">
        <v>4788.83</v>
      </c>
      <c r="AB46" s="78"/>
      <c r="AC46" s="77"/>
      <c r="AD46" s="74"/>
      <c r="AE46" s="76"/>
      <c r="AF46" s="73">
        <v>65</v>
      </c>
      <c r="AG46" s="74"/>
      <c r="AH46" s="73">
        <v>4</v>
      </c>
      <c r="AI46" s="75">
        <v>34.050000000000004</v>
      </c>
      <c r="AJ46" s="62">
        <v>34.050000000000004</v>
      </c>
      <c r="AK46" s="74">
        <v>0</v>
      </c>
      <c r="AL46" s="73">
        <v>9</v>
      </c>
    </row>
    <row r="47" spans="1:38">
      <c r="A47" s="73">
        <v>220</v>
      </c>
      <c r="B47" s="62" t="s">
        <v>6217</v>
      </c>
      <c r="C47" s="62" t="s">
        <v>19573</v>
      </c>
      <c r="D47" s="62" t="s">
        <v>19576</v>
      </c>
      <c r="E47" s="62" t="s">
        <v>6584</v>
      </c>
      <c r="F47" s="78">
        <v>26268.23</v>
      </c>
      <c r="G47" s="73">
        <v>4</v>
      </c>
      <c r="H47" s="80">
        <v>0.5</v>
      </c>
      <c r="I47" s="80">
        <v>0.25</v>
      </c>
      <c r="J47" s="80">
        <v>0</v>
      </c>
      <c r="K47" s="80">
        <v>0</v>
      </c>
      <c r="L47" s="80">
        <v>1</v>
      </c>
      <c r="M47" s="73">
        <v>1</v>
      </c>
      <c r="N47" s="73">
        <v>50</v>
      </c>
      <c r="O47" s="80">
        <v>6.2022609227008862E-2</v>
      </c>
      <c r="P47" s="73">
        <v>5</v>
      </c>
      <c r="Q47" s="76">
        <v>94.61545739650569</v>
      </c>
      <c r="R47" s="77">
        <v>23.021998166819433</v>
      </c>
      <c r="S47" s="81">
        <v>35.685618729096994</v>
      </c>
      <c r="T47" s="78">
        <v>150.702</v>
      </c>
      <c r="U47" s="73">
        <v>3</v>
      </c>
      <c r="V47" s="73">
        <v>5</v>
      </c>
      <c r="W47" s="80">
        <v>1</v>
      </c>
      <c r="X47" s="80">
        <v>0</v>
      </c>
      <c r="Y47" s="79">
        <v>0.1527650473571647</v>
      </c>
      <c r="Z47" s="78">
        <v>753.51</v>
      </c>
      <c r="AA47" s="77">
        <v>24888.53</v>
      </c>
      <c r="AB47" s="78"/>
      <c r="AC47" s="77"/>
      <c r="AD47" s="74"/>
      <c r="AE47" s="76"/>
      <c r="AF47" s="73">
        <v>48</v>
      </c>
      <c r="AG47" s="74"/>
      <c r="AH47" s="73">
        <v>5</v>
      </c>
      <c r="AI47" s="75">
        <v>32.729999999999997</v>
      </c>
      <c r="AJ47" s="62">
        <v>32.729999999999997</v>
      </c>
      <c r="AK47" s="74">
        <v>0.2</v>
      </c>
      <c r="AL47" s="73">
        <v>8</v>
      </c>
    </row>
    <row r="48" spans="1:38">
      <c r="A48" s="73">
        <v>226</v>
      </c>
      <c r="B48" s="62" t="s">
        <v>19639</v>
      </c>
      <c r="C48" s="62" t="s">
        <v>19575</v>
      </c>
      <c r="D48" s="62" t="s">
        <v>19574</v>
      </c>
      <c r="E48" s="62" t="s">
        <v>6584</v>
      </c>
      <c r="F48" s="78">
        <v>57497.5</v>
      </c>
      <c r="G48" s="73">
        <v>10</v>
      </c>
      <c r="H48" s="80">
        <v>0.3</v>
      </c>
      <c r="I48" s="80">
        <v>0.7</v>
      </c>
      <c r="J48" s="80">
        <v>0</v>
      </c>
      <c r="K48" s="80">
        <v>0</v>
      </c>
      <c r="L48" s="80">
        <v>1</v>
      </c>
      <c r="M48" s="73">
        <v>1</v>
      </c>
      <c r="N48" s="73">
        <v>87</v>
      </c>
      <c r="O48" s="80">
        <v>9.0734003851915254E-2</v>
      </c>
      <c r="P48" s="73">
        <v>6</v>
      </c>
      <c r="Q48" s="76">
        <v>69.06987988119981</v>
      </c>
      <c r="R48" s="77">
        <v>70.386903488123252</v>
      </c>
      <c r="S48" s="81"/>
      <c r="T48" s="78">
        <v>548.1966666666666</v>
      </c>
      <c r="U48" s="73">
        <v>9</v>
      </c>
      <c r="V48" s="73">
        <v>6</v>
      </c>
      <c r="W48" s="80">
        <v>1</v>
      </c>
      <c r="X48" s="80">
        <v>0.25</v>
      </c>
      <c r="Y48" s="79">
        <v>0.1497967044725016</v>
      </c>
      <c r="Z48" s="78">
        <v>3289.18</v>
      </c>
      <c r="AA48" s="77">
        <v>56909.68</v>
      </c>
      <c r="AB48" s="78"/>
      <c r="AC48" s="77"/>
      <c r="AD48" s="74"/>
      <c r="AE48" s="76"/>
      <c r="AF48" s="73">
        <v>53.5</v>
      </c>
      <c r="AG48" s="74"/>
      <c r="AH48" s="73">
        <v>7</v>
      </c>
      <c r="AI48" s="75">
        <v>46.730000000000004</v>
      </c>
      <c r="AJ48" s="62">
        <v>46.730000000000004</v>
      </c>
      <c r="AK48" s="74">
        <v>0.14285714285714285</v>
      </c>
      <c r="AL48" s="73">
        <v>17</v>
      </c>
    </row>
    <row r="49" spans="1:38">
      <c r="A49" s="73">
        <v>237</v>
      </c>
      <c r="B49" s="62" t="s">
        <v>6276</v>
      </c>
      <c r="C49" s="62" t="s">
        <v>19575</v>
      </c>
      <c r="D49" s="62" t="s">
        <v>19574</v>
      </c>
      <c r="E49" s="62" t="s">
        <v>6584</v>
      </c>
      <c r="F49" s="78">
        <v>54852.85</v>
      </c>
      <c r="G49" s="73">
        <v>3</v>
      </c>
      <c r="H49" s="80">
        <v>0.33333333333333331</v>
      </c>
      <c r="I49" s="80">
        <v>0.66666666666666663</v>
      </c>
      <c r="J49" s="80">
        <v>0</v>
      </c>
      <c r="K49" s="80">
        <v>0</v>
      </c>
      <c r="L49" s="80">
        <v>1</v>
      </c>
      <c r="M49" s="73">
        <v>2</v>
      </c>
      <c r="N49" s="73">
        <v>23</v>
      </c>
      <c r="O49" s="80">
        <v>0</v>
      </c>
      <c r="P49" s="73">
        <v>2</v>
      </c>
      <c r="Q49" s="76">
        <v>102.55830649026638</v>
      </c>
      <c r="R49" s="77">
        <v>5.5647855530474049</v>
      </c>
      <c r="S49" s="81"/>
      <c r="T49" s="78">
        <v>123.26</v>
      </c>
      <c r="U49" s="73">
        <v>5</v>
      </c>
      <c r="V49" s="73">
        <v>2</v>
      </c>
      <c r="W49" s="80">
        <v>1</v>
      </c>
      <c r="X49" s="80">
        <v>0.14285714285714285</v>
      </c>
      <c r="Y49" s="79">
        <v>6.772009029345373E-2</v>
      </c>
      <c r="Z49" s="78">
        <v>246.52</v>
      </c>
      <c r="AA49" s="77">
        <v>21873.7</v>
      </c>
      <c r="AB49" s="78"/>
      <c r="AC49" s="77"/>
      <c r="AD49" s="74"/>
      <c r="AE49" s="76"/>
      <c r="AF49" s="73">
        <v>70</v>
      </c>
      <c r="AG49" s="74"/>
      <c r="AH49" s="73">
        <v>3</v>
      </c>
      <c r="AI49" s="75">
        <v>44.3</v>
      </c>
      <c r="AJ49" s="62">
        <v>44.3</v>
      </c>
      <c r="AK49" s="74">
        <v>0.33333333333333331</v>
      </c>
      <c r="AL49" s="73">
        <v>6</v>
      </c>
    </row>
    <row r="50" spans="1:38">
      <c r="A50" s="73">
        <v>238</v>
      </c>
      <c r="B50" s="62" t="s">
        <v>19638</v>
      </c>
      <c r="C50" s="62" t="s">
        <v>19578</v>
      </c>
      <c r="D50" s="62" t="s">
        <v>5331</v>
      </c>
      <c r="E50" s="62" t="s">
        <v>6584</v>
      </c>
      <c r="F50" s="78">
        <v>24262.82</v>
      </c>
      <c r="G50" s="73">
        <v>5</v>
      </c>
      <c r="H50" s="80">
        <v>0.2</v>
      </c>
      <c r="I50" s="80">
        <v>0.8</v>
      </c>
      <c r="J50" s="80">
        <v>0</v>
      </c>
      <c r="K50" s="80">
        <v>0</v>
      </c>
      <c r="L50" s="80">
        <v>1</v>
      </c>
      <c r="M50" s="73"/>
      <c r="N50" s="73">
        <v>13</v>
      </c>
      <c r="O50" s="80"/>
      <c r="P50" s="73">
        <v>2</v>
      </c>
      <c r="Q50" s="76">
        <v>213.75093516034133</v>
      </c>
      <c r="R50" s="77"/>
      <c r="S50" s="81"/>
      <c r="T50" s="78">
        <v>1305.6849999999999</v>
      </c>
      <c r="U50" s="73">
        <v>4</v>
      </c>
      <c r="V50" s="73">
        <v>2</v>
      </c>
      <c r="W50" s="80">
        <v>1</v>
      </c>
      <c r="X50" s="80">
        <v>3.5714285714285712E-2</v>
      </c>
      <c r="Y50" s="79"/>
      <c r="Z50" s="78">
        <v>2611.37</v>
      </c>
      <c r="AA50" s="77">
        <v>7115.69</v>
      </c>
      <c r="AB50" s="78"/>
      <c r="AC50" s="77"/>
      <c r="AD50" s="74"/>
      <c r="AE50" s="76"/>
      <c r="AF50" s="73">
        <v>144.5</v>
      </c>
      <c r="AG50" s="74"/>
      <c r="AH50" s="73">
        <v>1</v>
      </c>
      <c r="AI50" s="75"/>
      <c r="AK50" s="74">
        <v>1</v>
      </c>
      <c r="AL50" s="73"/>
    </row>
    <row r="51" spans="1:38">
      <c r="A51" s="73">
        <v>240</v>
      </c>
      <c r="B51" s="62" t="s">
        <v>6292</v>
      </c>
      <c r="C51" s="62" t="s">
        <v>5105</v>
      </c>
      <c r="D51" s="62" t="s">
        <v>5206</v>
      </c>
      <c r="E51" s="62" t="s">
        <v>6584</v>
      </c>
      <c r="F51" s="78">
        <v>7527.22</v>
      </c>
      <c r="G51" s="73">
        <v>2</v>
      </c>
      <c r="H51" s="80">
        <v>0</v>
      </c>
      <c r="I51" s="80">
        <v>1</v>
      </c>
      <c r="J51" s="80">
        <v>0</v>
      </c>
      <c r="K51" s="80">
        <v>0</v>
      </c>
      <c r="L51" s="80">
        <v>1</v>
      </c>
      <c r="M51" s="73"/>
      <c r="N51" s="73">
        <v>10</v>
      </c>
      <c r="O51" s="80"/>
      <c r="P51" s="73">
        <v>1</v>
      </c>
      <c r="Q51" s="76">
        <v>360.00360003600036</v>
      </c>
      <c r="R51" s="77"/>
      <c r="S51" s="81"/>
      <c r="T51" s="78">
        <v>239.37</v>
      </c>
      <c r="U51" s="73"/>
      <c r="V51" s="73">
        <v>1</v>
      </c>
      <c r="W51" s="80">
        <v>1</v>
      </c>
      <c r="X51" s="80"/>
      <c r="Y51" s="79"/>
      <c r="Z51" s="78">
        <v>239.37</v>
      </c>
      <c r="AA51" s="77">
        <v>33102.39</v>
      </c>
      <c r="AB51" s="78"/>
      <c r="AC51" s="77"/>
      <c r="AD51" s="74"/>
      <c r="AE51" s="76"/>
      <c r="AF51" s="73">
        <v>98</v>
      </c>
      <c r="AG51" s="74"/>
      <c r="AH51" s="73">
        <v>2</v>
      </c>
      <c r="AI51" s="75"/>
      <c r="AK51" s="74">
        <v>0.5</v>
      </c>
      <c r="AL51" s="73">
        <v>4</v>
      </c>
    </row>
    <row r="52" spans="1:38">
      <c r="A52" s="73">
        <v>242</v>
      </c>
      <c r="B52" s="62" t="s">
        <v>6297</v>
      </c>
      <c r="C52" s="62" t="s">
        <v>5105</v>
      </c>
      <c r="D52" s="62" t="s">
        <v>5178</v>
      </c>
      <c r="E52" s="62" t="s">
        <v>6584</v>
      </c>
      <c r="F52" s="78">
        <v>12125.12</v>
      </c>
      <c r="G52" s="73">
        <v>4</v>
      </c>
      <c r="H52" s="80">
        <v>0</v>
      </c>
      <c r="I52" s="80">
        <v>0.5</v>
      </c>
      <c r="J52" s="80">
        <v>0.25</v>
      </c>
      <c r="K52" s="80">
        <v>0</v>
      </c>
      <c r="L52" s="80">
        <v>1</v>
      </c>
      <c r="M52" s="73">
        <v>1</v>
      </c>
      <c r="N52" s="73">
        <v>37</v>
      </c>
      <c r="O52" s="80">
        <v>0</v>
      </c>
      <c r="P52" s="73">
        <v>2</v>
      </c>
      <c r="Q52" s="76">
        <v>47.250047250047253</v>
      </c>
      <c r="R52" s="77">
        <v>4.3504403279684176</v>
      </c>
      <c r="S52" s="81">
        <v>25.334556712868043</v>
      </c>
      <c r="T52" s="78">
        <v>71.63</v>
      </c>
      <c r="U52" s="73">
        <v>4</v>
      </c>
      <c r="V52" s="73">
        <v>2</v>
      </c>
      <c r="W52" s="80">
        <v>1</v>
      </c>
      <c r="X52" s="80">
        <v>0</v>
      </c>
      <c r="Y52" s="79">
        <v>6.0734892195566353E-2</v>
      </c>
      <c r="Z52" s="78">
        <v>143.26</v>
      </c>
      <c r="AA52" s="77">
        <v>143.26</v>
      </c>
      <c r="AB52" s="78"/>
      <c r="AC52" s="77"/>
      <c r="AD52" s="74"/>
      <c r="AE52" s="76"/>
      <c r="AF52" s="73">
        <v>5</v>
      </c>
      <c r="AG52" s="74"/>
      <c r="AH52" s="73">
        <v>2</v>
      </c>
      <c r="AI52" s="75">
        <v>32.93</v>
      </c>
      <c r="AJ52" s="62">
        <v>32.93</v>
      </c>
      <c r="AK52" s="74">
        <v>0</v>
      </c>
      <c r="AL52" s="73">
        <v>6</v>
      </c>
    </row>
    <row r="53" spans="1:38">
      <c r="A53" s="73">
        <v>245</v>
      </c>
      <c r="B53" s="62" t="s">
        <v>17259</v>
      </c>
      <c r="C53" s="62" t="s">
        <v>19575</v>
      </c>
      <c r="D53" s="62" t="s">
        <v>19574</v>
      </c>
      <c r="E53" s="62" t="s">
        <v>6584</v>
      </c>
      <c r="F53" s="78">
        <v>47304.83</v>
      </c>
      <c r="G53" s="73">
        <v>3</v>
      </c>
      <c r="H53" s="80">
        <v>0</v>
      </c>
      <c r="I53" s="80">
        <v>1</v>
      </c>
      <c r="J53" s="80">
        <v>0</v>
      </c>
      <c r="K53" s="80">
        <v>0</v>
      </c>
      <c r="L53" s="80">
        <v>1</v>
      </c>
      <c r="M53" s="73"/>
      <c r="N53" s="73">
        <v>67</v>
      </c>
      <c r="O53" s="80"/>
      <c r="P53" s="73">
        <v>4</v>
      </c>
      <c r="Q53" s="76">
        <v>101.5385396450305</v>
      </c>
      <c r="R53" s="77"/>
      <c r="S53" s="81"/>
      <c r="T53" s="78">
        <v>1502.655</v>
      </c>
      <c r="U53" s="73">
        <v>6</v>
      </c>
      <c r="V53" s="73">
        <v>4</v>
      </c>
      <c r="W53" s="80">
        <v>1</v>
      </c>
      <c r="X53" s="80">
        <v>0.16666666666666666</v>
      </c>
      <c r="Y53" s="79"/>
      <c r="Z53" s="78">
        <v>6010.62</v>
      </c>
      <c r="AA53" s="77">
        <v>15201.14</v>
      </c>
      <c r="AB53" s="78"/>
      <c r="AC53" s="77"/>
      <c r="AD53" s="74"/>
      <c r="AE53" s="76"/>
      <c r="AF53" s="73">
        <v>93</v>
      </c>
      <c r="AG53" s="74"/>
      <c r="AH53" s="73">
        <v>4</v>
      </c>
      <c r="AI53" s="75"/>
      <c r="AK53" s="74">
        <v>0</v>
      </c>
      <c r="AL53" s="73">
        <v>5</v>
      </c>
    </row>
    <row r="54" spans="1:38">
      <c r="A54" s="73">
        <v>246</v>
      </c>
      <c r="B54" s="62" t="s">
        <v>19637</v>
      </c>
      <c r="C54" s="62" t="s">
        <v>19578</v>
      </c>
      <c r="D54" s="62" t="s">
        <v>5611</v>
      </c>
      <c r="E54" s="62" t="s">
        <v>6584</v>
      </c>
      <c r="F54" s="78">
        <v>20790.34</v>
      </c>
      <c r="G54" s="73">
        <v>3</v>
      </c>
      <c r="H54" s="80">
        <v>0.33333333333333331</v>
      </c>
      <c r="I54" s="80">
        <v>0.66666666666666663</v>
      </c>
      <c r="J54" s="80">
        <v>0</v>
      </c>
      <c r="K54" s="80">
        <v>0</v>
      </c>
      <c r="L54" s="80">
        <v>1</v>
      </c>
      <c r="M54" s="73"/>
      <c r="N54" s="73">
        <v>31</v>
      </c>
      <c r="O54" s="80"/>
      <c r="P54" s="73">
        <v>1</v>
      </c>
      <c r="Q54" s="76">
        <v>69.230822485248055</v>
      </c>
      <c r="R54" s="77"/>
      <c r="S54" s="81"/>
      <c r="T54" s="78">
        <v>79.75</v>
      </c>
      <c r="U54" s="73">
        <v>10</v>
      </c>
      <c r="V54" s="73">
        <v>1</v>
      </c>
      <c r="W54" s="80">
        <v>1</v>
      </c>
      <c r="X54" s="80">
        <v>0</v>
      </c>
      <c r="Y54" s="79"/>
      <c r="Z54" s="78">
        <v>79.75</v>
      </c>
      <c r="AA54" s="77">
        <v>79.75</v>
      </c>
      <c r="AB54" s="78"/>
      <c r="AC54" s="77"/>
      <c r="AD54" s="74"/>
      <c r="AE54" s="76"/>
      <c r="AF54" s="73">
        <v>68</v>
      </c>
      <c r="AG54" s="74"/>
      <c r="AH54" s="73">
        <v>1</v>
      </c>
      <c r="AI54" s="75"/>
      <c r="AK54" s="74">
        <v>0</v>
      </c>
      <c r="AL54" s="73">
        <v>4</v>
      </c>
    </row>
    <row r="55" spans="1:38">
      <c r="A55" s="73">
        <v>250</v>
      </c>
      <c r="B55" s="62" t="s">
        <v>19636</v>
      </c>
      <c r="C55" s="62" t="s">
        <v>19578</v>
      </c>
      <c r="D55" s="62" t="s">
        <v>5331</v>
      </c>
      <c r="E55" s="62" t="s">
        <v>6584</v>
      </c>
      <c r="F55" s="78"/>
      <c r="G55" s="73">
        <v>1</v>
      </c>
      <c r="H55" s="80">
        <v>0</v>
      </c>
      <c r="I55" s="80">
        <v>1</v>
      </c>
      <c r="J55" s="80">
        <v>0</v>
      </c>
      <c r="K55" s="80">
        <v>0</v>
      </c>
      <c r="L55" s="80">
        <v>1</v>
      </c>
      <c r="M55" s="73"/>
      <c r="N55" s="73">
        <v>238</v>
      </c>
      <c r="O55" s="80">
        <v>8.5667052405356256E-2</v>
      </c>
      <c r="P55" s="73">
        <v>1</v>
      </c>
      <c r="Q55" s="76"/>
      <c r="R55" s="77"/>
      <c r="S55" s="81"/>
      <c r="T55" s="78"/>
      <c r="U55" s="73">
        <v>2</v>
      </c>
      <c r="V55" s="73">
        <v>1</v>
      </c>
      <c r="W55" s="80">
        <v>1</v>
      </c>
      <c r="X55" s="80"/>
      <c r="Y55" s="79"/>
      <c r="Z55" s="78"/>
      <c r="AA55" s="77">
        <v>46842.9</v>
      </c>
      <c r="AB55" s="78"/>
      <c r="AC55" s="77"/>
      <c r="AD55" s="74"/>
      <c r="AE55" s="76"/>
      <c r="AF55" s="73">
        <v>6</v>
      </c>
      <c r="AG55" s="74"/>
      <c r="AH55" s="73">
        <v>61</v>
      </c>
      <c r="AI55" s="75">
        <v>302.45000000000005</v>
      </c>
      <c r="AK55" s="74">
        <v>0.98360655737704916</v>
      </c>
      <c r="AL55" s="73">
        <v>74</v>
      </c>
    </row>
    <row r="56" spans="1:38">
      <c r="A56" s="73">
        <v>251</v>
      </c>
      <c r="B56" s="62" t="s">
        <v>19635</v>
      </c>
      <c r="C56" s="62" t="s">
        <v>19575</v>
      </c>
      <c r="D56" s="62" t="s">
        <v>19574</v>
      </c>
      <c r="E56" s="62" t="s">
        <v>6584</v>
      </c>
      <c r="F56" s="78">
        <v>1968.95</v>
      </c>
      <c r="G56" s="73"/>
      <c r="H56" s="80"/>
      <c r="I56" s="80"/>
      <c r="J56" s="80"/>
      <c r="K56" s="80">
        <v>0</v>
      </c>
      <c r="L56" s="80">
        <v>1</v>
      </c>
      <c r="M56" s="73">
        <v>1</v>
      </c>
      <c r="N56" s="73">
        <v>33</v>
      </c>
      <c r="O56" s="80">
        <v>0</v>
      </c>
      <c r="P56" s="73">
        <v>1</v>
      </c>
      <c r="Q56" s="76">
        <v>51.42908571942862</v>
      </c>
      <c r="R56" s="77">
        <v>57.730337078651679</v>
      </c>
      <c r="S56" s="81">
        <v>17.560369023503281</v>
      </c>
      <c r="T56" s="78">
        <v>2055.1999999999998</v>
      </c>
      <c r="U56" s="73">
        <v>1</v>
      </c>
      <c r="V56" s="73">
        <v>1</v>
      </c>
      <c r="W56" s="80"/>
      <c r="X56" s="80"/>
      <c r="Y56" s="79">
        <v>0.14044943820224717</v>
      </c>
      <c r="Z56" s="78">
        <v>2055.1999999999998</v>
      </c>
      <c r="AA56" s="77">
        <v>44904.44</v>
      </c>
      <c r="AB56" s="78"/>
      <c r="AC56" s="77"/>
      <c r="AD56" s="74"/>
      <c r="AE56" s="76"/>
      <c r="AF56" s="73">
        <v>100</v>
      </c>
      <c r="AG56" s="74"/>
      <c r="AH56" s="73">
        <v>5</v>
      </c>
      <c r="AI56" s="75">
        <v>35.6</v>
      </c>
      <c r="AJ56" s="62">
        <v>35.6</v>
      </c>
      <c r="AK56" s="74">
        <v>0.8</v>
      </c>
      <c r="AL56" s="73">
        <v>5</v>
      </c>
    </row>
    <row r="57" spans="1:38">
      <c r="A57" s="73">
        <v>253</v>
      </c>
      <c r="B57" s="62" t="s">
        <v>6237</v>
      </c>
      <c r="C57" s="62" t="s">
        <v>19575</v>
      </c>
      <c r="D57" s="62" t="s">
        <v>19574</v>
      </c>
      <c r="E57" s="62" t="s">
        <v>6584</v>
      </c>
      <c r="F57" s="78">
        <v>32432.33</v>
      </c>
      <c r="G57" s="73"/>
      <c r="H57" s="80"/>
      <c r="I57" s="80"/>
      <c r="J57" s="80"/>
      <c r="K57" s="80">
        <v>0</v>
      </c>
      <c r="L57" s="80">
        <v>1</v>
      </c>
      <c r="M57" s="73">
        <v>1</v>
      </c>
      <c r="N57" s="73">
        <v>33</v>
      </c>
      <c r="O57" s="80">
        <v>4.3642368483132819E-2</v>
      </c>
      <c r="P57" s="73">
        <v>1</v>
      </c>
      <c r="Q57" s="76">
        <v>111.60031248087495</v>
      </c>
      <c r="R57" s="77">
        <v>7.7577258787449876</v>
      </c>
      <c r="S57" s="81"/>
      <c r="T57" s="78">
        <v>328.85</v>
      </c>
      <c r="U57" s="73"/>
      <c r="V57" s="73">
        <v>1</v>
      </c>
      <c r="W57" s="80"/>
      <c r="X57" s="80"/>
      <c r="Y57" s="79">
        <v>4.7180938900684123E-2</v>
      </c>
      <c r="Z57" s="78">
        <v>328.85</v>
      </c>
      <c r="AA57" s="77">
        <v>945.54</v>
      </c>
      <c r="AB57" s="78"/>
      <c r="AC57" s="77"/>
      <c r="AD57" s="74"/>
      <c r="AE57" s="76"/>
      <c r="AF57" s="73">
        <v>164</v>
      </c>
      <c r="AG57" s="74"/>
      <c r="AH57" s="73">
        <v>2</v>
      </c>
      <c r="AI57" s="75">
        <v>42.39</v>
      </c>
      <c r="AJ57" s="62">
        <v>42.39</v>
      </c>
      <c r="AK57" s="74">
        <v>0.5</v>
      </c>
      <c r="AL57" s="73">
        <v>5</v>
      </c>
    </row>
    <row r="58" spans="1:38">
      <c r="A58" s="73">
        <v>259</v>
      </c>
      <c r="B58" s="62" t="s">
        <v>19634</v>
      </c>
      <c r="C58" s="62" t="s">
        <v>19575</v>
      </c>
      <c r="D58" s="62" t="s">
        <v>19574</v>
      </c>
      <c r="E58" s="62" t="s">
        <v>6584</v>
      </c>
      <c r="F58" s="78">
        <v>55155.71</v>
      </c>
      <c r="G58" s="73">
        <v>8</v>
      </c>
      <c r="H58" s="80">
        <v>0.25</v>
      </c>
      <c r="I58" s="80">
        <v>0.5</v>
      </c>
      <c r="J58" s="80">
        <v>0.25</v>
      </c>
      <c r="K58" s="80">
        <v>0</v>
      </c>
      <c r="L58" s="80">
        <v>1</v>
      </c>
      <c r="M58" s="73">
        <v>5</v>
      </c>
      <c r="N58" s="73">
        <v>105</v>
      </c>
      <c r="O58" s="80">
        <v>0</v>
      </c>
      <c r="P58" s="73">
        <v>5</v>
      </c>
      <c r="Q58" s="76">
        <v>48.53936947359054</v>
      </c>
      <c r="R58" s="77">
        <v>15.225446857582163</v>
      </c>
      <c r="S58" s="81">
        <v>22.022827891301723</v>
      </c>
      <c r="T58" s="78">
        <v>475.30799999999999</v>
      </c>
      <c r="U58" s="73">
        <v>9</v>
      </c>
      <c r="V58" s="73">
        <v>5</v>
      </c>
      <c r="W58" s="80">
        <v>1</v>
      </c>
      <c r="X58" s="80">
        <v>0.1111111111111111</v>
      </c>
      <c r="Y58" s="79">
        <v>5.1252482542123133E-2</v>
      </c>
      <c r="Z58" s="78">
        <v>2376.54</v>
      </c>
      <c r="AA58" s="77">
        <v>8824.43</v>
      </c>
      <c r="AB58" s="78"/>
      <c r="AC58" s="77"/>
      <c r="AD58" s="74"/>
      <c r="AE58" s="76"/>
      <c r="AF58" s="73">
        <v>42</v>
      </c>
      <c r="AG58" s="74"/>
      <c r="AH58" s="73">
        <v>8</v>
      </c>
      <c r="AI58" s="75">
        <v>156.09</v>
      </c>
      <c r="AJ58" s="62">
        <v>156.09</v>
      </c>
      <c r="AK58" s="74">
        <v>0.375</v>
      </c>
      <c r="AL58" s="73">
        <v>16</v>
      </c>
    </row>
    <row r="59" spans="1:38">
      <c r="A59" s="73">
        <v>260</v>
      </c>
      <c r="B59" s="62" t="s">
        <v>6369</v>
      </c>
      <c r="C59" s="62" t="s">
        <v>19573</v>
      </c>
      <c r="D59" s="62" t="s">
        <v>5126</v>
      </c>
      <c r="E59" s="62" t="s">
        <v>6584</v>
      </c>
      <c r="F59" s="78">
        <v>139525.03</v>
      </c>
      <c r="G59" s="73">
        <v>7</v>
      </c>
      <c r="H59" s="80">
        <v>0.14285714285714285</v>
      </c>
      <c r="I59" s="80">
        <v>0.8571428571428571</v>
      </c>
      <c r="J59" s="80">
        <v>0</v>
      </c>
      <c r="K59" s="80">
        <v>0</v>
      </c>
      <c r="L59" s="80">
        <v>1</v>
      </c>
      <c r="M59" s="73">
        <v>3</v>
      </c>
      <c r="N59" s="73">
        <v>80</v>
      </c>
      <c r="O59" s="80">
        <v>9.7637466025507005E-2</v>
      </c>
      <c r="P59" s="73">
        <v>2</v>
      </c>
      <c r="Q59" s="76">
        <v>47.307701405327194</v>
      </c>
      <c r="R59" s="77">
        <v>4.9530629312147187</v>
      </c>
      <c r="S59" s="81">
        <v>42.492444429912752</v>
      </c>
      <c r="T59" s="78">
        <v>236.905</v>
      </c>
      <c r="U59" s="73">
        <v>6</v>
      </c>
      <c r="V59" s="73">
        <v>2</v>
      </c>
      <c r="W59" s="80">
        <v>1</v>
      </c>
      <c r="X59" s="80">
        <v>0.47619047619047616</v>
      </c>
      <c r="Y59" s="79">
        <v>3.1361070457871627E-2</v>
      </c>
      <c r="Z59" s="78">
        <v>473.81</v>
      </c>
      <c r="AA59" s="77">
        <v>6079.44</v>
      </c>
      <c r="AB59" s="78"/>
      <c r="AC59" s="77"/>
      <c r="AD59" s="74"/>
      <c r="AE59" s="76"/>
      <c r="AF59" s="73">
        <v>94.5</v>
      </c>
      <c r="AG59" s="74"/>
      <c r="AH59" s="73">
        <v>3</v>
      </c>
      <c r="AI59" s="75">
        <v>95.66</v>
      </c>
      <c r="AJ59" s="62">
        <v>95.66</v>
      </c>
      <c r="AK59" s="74">
        <v>0.33333333333333331</v>
      </c>
      <c r="AL59" s="73">
        <v>7</v>
      </c>
    </row>
    <row r="60" spans="1:38">
      <c r="A60" s="73">
        <v>261</v>
      </c>
      <c r="B60" s="62" t="s">
        <v>6195</v>
      </c>
      <c r="C60" s="62" t="s">
        <v>19573</v>
      </c>
      <c r="D60" s="62" t="s">
        <v>19576</v>
      </c>
      <c r="E60" s="62" t="s">
        <v>6584</v>
      </c>
      <c r="F60" s="78">
        <v>31017.01</v>
      </c>
      <c r="G60" s="73"/>
      <c r="H60" s="80"/>
      <c r="I60" s="80"/>
      <c r="J60" s="80"/>
      <c r="K60" s="80">
        <v>0</v>
      </c>
      <c r="L60" s="80">
        <v>1</v>
      </c>
      <c r="M60" s="73">
        <v>1</v>
      </c>
      <c r="N60" s="73">
        <v>25</v>
      </c>
      <c r="O60" s="80">
        <v>1.7207472959685347E-2</v>
      </c>
      <c r="P60" s="73">
        <v>2</v>
      </c>
      <c r="Q60" s="76">
        <v>86.666666666666671</v>
      </c>
      <c r="R60" s="77">
        <v>4.7101769911504423</v>
      </c>
      <c r="S60" s="81"/>
      <c r="T60" s="78">
        <v>95.805000000000007</v>
      </c>
      <c r="U60" s="73"/>
      <c r="V60" s="73">
        <v>2</v>
      </c>
      <c r="W60" s="80"/>
      <c r="X60" s="80">
        <v>0.33333333333333331</v>
      </c>
      <c r="Y60" s="79">
        <v>4.9164208456243849E-2</v>
      </c>
      <c r="Z60" s="78">
        <v>191.61</v>
      </c>
      <c r="AA60" s="77">
        <v>191.61</v>
      </c>
      <c r="AB60" s="78"/>
      <c r="AC60" s="77"/>
      <c r="AD60" s="74"/>
      <c r="AE60" s="76"/>
      <c r="AF60" s="73">
        <v>116.5</v>
      </c>
      <c r="AG60" s="74"/>
      <c r="AH60" s="73">
        <v>2</v>
      </c>
      <c r="AI60" s="75">
        <v>40.68</v>
      </c>
      <c r="AJ60" s="62">
        <v>40.680000000000007</v>
      </c>
      <c r="AK60" s="74">
        <v>0</v>
      </c>
      <c r="AL60" s="73">
        <v>2</v>
      </c>
    </row>
    <row r="61" spans="1:38">
      <c r="A61" s="73">
        <v>264</v>
      </c>
      <c r="B61" s="62" t="s">
        <v>6203</v>
      </c>
      <c r="C61" s="62" t="s">
        <v>19573</v>
      </c>
      <c r="D61" s="62" t="s">
        <v>19576</v>
      </c>
      <c r="E61" s="62" t="s">
        <v>6584</v>
      </c>
      <c r="F61" s="78">
        <v>127913.98</v>
      </c>
      <c r="G61" s="73">
        <v>4</v>
      </c>
      <c r="H61" s="80">
        <v>0</v>
      </c>
      <c r="I61" s="80">
        <v>0.75</v>
      </c>
      <c r="J61" s="80">
        <v>0</v>
      </c>
      <c r="K61" s="80">
        <v>0</v>
      </c>
      <c r="L61" s="80">
        <v>1</v>
      </c>
      <c r="M61" s="73">
        <v>2</v>
      </c>
      <c r="N61" s="73">
        <v>72</v>
      </c>
      <c r="O61" s="80">
        <v>0.13169904811579086</v>
      </c>
      <c r="P61" s="73">
        <v>4</v>
      </c>
      <c r="Q61" s="76">
        <v>165.3491063822662</v>
      </c>
      <c r="R61" s="77">
        <v>23.028556526274613</v>
      </c>
      <c r="S61" s="81">
        <v>93.085537261201324</v>
      </c>
      <c r="T61" s="78">
        <v>441.51499999999999</v>
      </c>
      <c r="U61" s="73">
        <v>12</v>
      </c>
      <c r="V61" s="73">
        <v>4</v>
      </c>
      <c r="W61" s="80">
        <v>1</v>
      </c>
      <c r="X61" s="80">
        <v>0.18181818181818182</v>
      </c>
      <c r="Y61" s="79">
        <v>0.19559264571652107</v>
      </c>
      <c r="Z61" s="78">
        <v>1766.06</v>
      </c>
      <c r="AA61" s="77">
        <v>7726.98</v>
      </c>
      <c r="AB61" s="78"/>
      <c r="AC61" s="77"/>
      <c r="AD61" s="74"/>
      <c r="AE61" s="76"/>
      <c r="AF61" s="73">
        <v>52</v>
      </c>
      <c r="AG61" s="74"/>
      <c r="AH61" s="73">
        <v>15</v>
      </c>
      <c r="AI61" s="75">
        <v>76.69</v>
      </c>
      <c r="AJ61" s="62">
        <v>76.69</v>
      </c>
      <c r="AK61" s="74">
        <v>0.73333333333333328</v>
      </c>
      <c r="AL61" s="73">
        <v>30</v>
      </c>
    </row>
    <row r="62" spans="1:38">
      <c r="A62" s="73">
        <v>25</v>
      </c>
      <c r="B62" s="62" t="s">
        <v>5236</v>
      </c>
      <c r="C62" s="62" t="s">
        <v>19575</v>
      </c>
      <c r="D62" s="62" t="s">
        <v>19602</v>
      </c>
      <c r="E62" s="62" t="s">
        <v>19593</v>
      </c>
      <c r="F62" s="78">
        <v>88914.43</v>
      </c>
      <c r="G62" s="73">
        <v>11</v>
      </c>
      <c r="H62" s="80">
        <v>0.27272727272727271</v>
      </c>
      <c r="I62" s="80">
        <v>0.63636363636363635</v>
      </c>
      <c r="J62" s="80">
        <v>9.0909090909090912E-2</v>
      </c>
      <c r="K62" s="80">
        <v>0</v>
      </c>
      <c r="L62" s="80">
        <v>0.9375</v>
      </c>
      <c r="M62" s="73">
        <v>4</v>
      </c>
      <c r="N62" s="73">
        <v>142</v>
      </c>
      <c r="O62" s="80">
        <v>2.9168626923852411E-2</v>
      </c>
      <c r="P62" s="73">
        <v>16</v>
      </c>
      <c r="Q62" s="76">
        <v>56.411488651817095</v>
      </c>
      <c r="R62" s="77">
        <v>50.814033201156001</v>
      </c>
      <c r="S62" s="81">
        <v>68.067916517893124</v>
      </c>
      <c r="T62" s="78">
        <v>472.53874999999999</v>
      </c>
      <c r="U62" s="73">
        <v>19</v>
      </c>
      <c r="V62" s="73">
        <v>16</v>
      </c>
      <c r="W62" s="80">
        <v>1</v>
      </c>
      <c r="X62" s="80">
        <v>0.25352112676056338</v>
      </c>
      <c r="Y62" s="79">
        <v>0.17474292627192692</v>
      </c>
      <c r="Z62" s="78">
        <v>7560.62</v>
      </c>
      <c r="AA62" s="77">
        <v>24671.327700000002</v>
      </c>
      <c r="AB62" s="78"/>
      <c r="AC62" s="77"/>
      <c r="AD62" s="74"/>
      <c r="AE62" s="76"/>
      <c r="AF62" s="73">
        <v>57</v>
      </c>
      <c r="AG62" s="74"/>
      <c r="AH62" s="73">
        <v>26</v>
      </c>
      <c r="AI62" s="75">
        <v>148.79</v>
      </c>
      <c r="AJ62" s="62">
        <v>148.78999999999996</v>
      </c>
      <c r="AK62" s="74">
        <v>0.38461538461538464</v>
      </c>
      <c r="AL62" s="73">
        <v>37</v>
      </c>
    </row>
    <row r="63" spans="1:38">
      <c r="A63" s="73">
        <v>72</v>
      </c>
      <c r="B63" s="62" t="s">
        <v>5468</v>
      </c>
      <c r="C63" s="62" t="s">
        <v>19573</v>
      </c>
      <c r="D63" s="62" t="s">
        <v>19576</v>
      </c>
      <c r="E63" s="62" t="s">
        <v>19593</v>
      </c>
      <c r="F63" s="78">
        <v>209466.76</v>
      </c>
      <c r="G63" s="73">
        <v>19</v>
      </c>
      <c r="H63" s="80">
        <v>0.42105263157894735</v>
      </c>
      <c r="I63" s="80">
        <v>0.36842105263157893</v>
      </c>
      <c r="J63" s="80">
        <v>0.21052631578947367</v>
      </c>
      <c r="K63" s="80">
        <v>7.6923076923076927E-2</v>
      </c>
      <c r="L63" s="80">
        <v>0.92307692307692313</v>
      </c>
      <c r="M63" s="73">
        <v>5</v>
      </c>
      <c r="N63" s="73">
        <v>216</v>
      </c>
      <c r="O63" s="80">
        <v>0.12410350565150037</v>
      </c>
      <c r="P63" s="73">
        <v>13</v>
      </c>
      <c r="Q63" s="76">
        <v>82.881384027587799</v>
      </c>
      <c r="R63" s="77">
        <v>49.280738998221359</v>
      </c>
      <c r="S63" s="81">
        <v>80.363034008875431</v>
      </c>
      <c r="T63" s="78">
        <v>660.70307692307688</v>
      </c>
      <c r="U63" s="73">
        <v>19</v>
      </c>
      <c r="V63" s="73">
        <v>13</v>
      </c>
      <c r="W63" s="80">
        <v>0.94444444444444442</v>
      </c>
      <c r="X63" s="80">
        <v>0.19230769230769232</v>
      </c>
      <c r="Y63" s="79">
        <v>0.1204888404383499</v>
      </c>
      <c r="Z63" s="78">
        <v>8589.14</v>
      </c>
      <c r="AA63" s="77">
        <v>61784.01</v>
      </c>
      <c r="AB63" s="78"/>
      <c r="AC63" s="77"/>
      <c r="AD63" s="74"/>
      <c r="AE63" s="76"/>
      <c r="AF63" s="73">
        <v>93</v>
      </c>
      <c r="AG63" s="74"/>
      <c r="AH63" s="73">
        <v>21</v>
      </c>
      <c r="AI63" s="75">
        <v>174.29000000000002</v>
      </c>
      <c r="AJ63" s="62">
        <v>174.28999999999996</v>
      </c>
      <c r="AK63" s="74">
        <v>0.38095238095238093</v>
      </c>
      <c r="AL63" s="73">
        <v>45</v>
      </c>
    </row>
    <row r="64" spans="1:38">
      <c r="A64" s="73">
        <v>137</v>
      </c>
      <c r="B64" s="62" t="s">
        <v>5827</v>
      </c>
      <c r="C64" s="62" t="s">
        <v>5105</v>
      </c>
      <c r="D64" s="62" t="s">
        <v>5225</v>
      </c>
      <c r="E64" s="62" t="s">
        <v>6584</v>
      </c>
      <c r="F64" s="78">
        <v>160451.01</v>
      </c>
      <c r="G64" s="73">
        <v>11</v>
      </c>
      <c r="H64" s="80">
        <v>0.54545454545454541</v>
      </c>
      <c r="I64" s="80">
        <v>0.36363636363636365</v>
      </c>
      <c r="J64" s="80">
        <v>9.0909090909090912E-2</v>
      </c>
      <c r="K64" s="80">
        <v>0</v>
      </c>
      <c r="L64" s="80">
        <v>0.92307692307692313</v>
      </c>
      <c r="M64" s="73">
        <v>3</v>
      </c>
      <c r="N64" s="73">
        <v>143</v>
      </c>
      <c r="O64" s="80">
        <v>6.9702817445001938E-2</v>
      </c>
      <c r="P64" s="73">
        <v>13</v>
      </c>
      <c r="Q64" s="76">
        <v>113.85544912179498</v>
      </c>
      <c r="R64" s="77">
        <v>60.456169959297128</v>
      </c>
      <c r="S64" s="81">
        <v>54.159553896658707</v>
      </c>
      <c r="T64" s="78">
        <v>468.44230769230768</v>
      </c>
      <c r="U64" s="73">
        <v>17</v>
      </c>
      <c r="V64" s="73">
        <v>13</v>
      </c>
      <c r="W64" s="80">
        <v>0.88888888888888884</v>
      </c>
      <c r="X64" s="80">
        <v>0.20707070707070707</v>
      </c>
      <c r="Y64" s="79">
        <v>0.12905787749429168</v>
      </c>
      <c r="Z64" s="78">
        <v>6089.75</v>
      </c>
      <c r="AA64" s="77">
        <v>7486.33</v>
      </c>
      <c r="AB64" s="78"/>
      <c r="AC64" s="77"/>
      <c r="AD64" s="74"/>
      <c r="AE64" s="76"/>
      <c r="AF64" s="73">
        <v>37</v>
      </c>
      <c r="AG64" s="74"/>
      <c r="AH64" s="73">
        <v>13</v>
      </c>
      <c r="AI64" s="75">
        <v>129.54999999999998</v>
      </c>
      <c r="AJ64" s="62">
        <v>100.73</v>
      </c>
      <c r="AK64" s="74">
        <v>0.15384615384615385</v>
      </c>
      <c r="AL64" s="73">
        <v>18</v>
      </c>
    </row>
    <row r="65" spans="1:38">
      <c r="A65" s="73">
        <v>45</v>
      </c>
      <c r="B65" s="62" t="s">
        <v>19633</v>
      </c>
      <c r="C65" s="62" t="s">
        <v>19578</v>
      </c>
      <c r="D65" s="62" t="s">
        <v>5331</v>
      </c>
      <c r="E65" s="62" t="s">
        <v>19606</v>
      </c>
      <c r="F65" s="78">
        <v>373063.45</v>
      </c>
      <c r="G65" s="73">
        <v>51</v>
      </c>
      <c r="H65" s="80">
        <v>0.39215686274509803</v>
      </c>
      <c r="I65" s="80">
        <v>0.5490196078431373</v>
      </c>
      <c r="J65" s="80">
        <v>5.8823529411764705E-2</v>
      </c>
      <c r="K65" s="80">
        <v>5.2631578947368418E-2</v>
      </c>
      <c r="L65" s="80">
        <v>0.92105263157894735</v>
      </c>
      <c r="M65" s="73">
        <v>6</v>
      </c>
      <c r="N65" s="73">
        <v>617</v>
      </c>
      <c r="O65" s="80">
        <v>3.1573290339916703E-2</v>
      </c>
      <c r="P65" s="73">
        <v>38</v>
      </c>
      <c r="Q65" s="76">
        <v>68.225806451612897</v>
      </c>
      <c r="R65" s="77">
        <v>78.965555603097854</v>
      </c>
      <c r="S65" s="81">
        <v>157.60991281803629</v>
      </c>
      <c r="T65" s="78">
        <v>485.65894736842108</v>
      </c>
      <c r="U65" s="73">
        <v>48</v>
      </c>
      <c r="V65" s="73">
        <v>38</v>
      </c>
      <c r="W65" s="80">
        <v>1</v>
      </c>
      <c r="X65" s="80">
        <v>0.26907630522088355</v>
      </c>
      <c r="Y65" s="79">
        <v>0.25672842411535662</v>
      </c>
      <c r="Z65" s="78">
        <v>18455.04</v>
      </c>
      <c r="AA65" s="77">
        <v>121441.73</v>
      </c>
      <c r="AB65" s="78"/>
      <c r="AC65" s="77"/>
      <c r="AD65" s="74"/>
      <c r="AE65" s="76"/>
      <c r="AF65" s="73">
        <v>66</v>
      </c>
      <c r="AG65" s="74"/>
      <c r="AH65" s="73">
        <v>60</v>
      </c>
      <c r="AI65" s="75">
        <v>297.71999999999997</v>
      </c>
      <c r="AJ65" s="62">
        <v>233.71000000000004</v>
      </c>
      <c r="AK65" s="74">
        <v>0.38333333333333336</v>
      </c>
      <c r="AL65" s="73">
        <v>102</v>
      </c>
    </row>
    <row r="66" spans="1:38">
      <c r="A66" s="73">
        <v>124</v>
      </c>
      <c r="B66" s="62" t="s">
        <v>5741</v>
      </c>
      <c r="C66" s="62" t="s">
        <v>19578</v>
      </c>
      <c r="D66" s="62" t="s">
        <v>5343</v>
      </c>
      <c r="E66" s="62" t="s">
        <v>19606</v>
      </c>
      <c r="F66" s="78">
        <v>482997.9</v>
      </c>
      <c r="G66" s="73">
        <v>56</v>
      </c>
      <c r="H66" s="80">
        <v>0.4107142857142857</v>
      </c>
      <c r="I66" s="80">
        <v>0.42857142857142855</v>
      </c>
      <c r="J66" s="80">
        <v>5.3571428571428568E-2</v>
      </c>
      <c r="K66" s="80">
        <v>2.9411764705882353E-2</v>
      </c>
      <c r="L66" s="80">
        <v>0.91176470588235292</v>
      </c>
      <c r="M66" s="73">
        <v>9</v>
      </c>
      <c r="N66" s="73">
        <v>485</v>
      </c>
      <c r="O66" s="80">
        <v>4.2716666139690773E-2</v>
      </c>
      <c r="P66" s="73">
        <v>34</v>
      </c>
      <c r="Q66" s="76">
        <v>120.93204353134149</v>
      </c>
      <c r="R66" s="77">
        <v>75.653745217693739</v>
      </c>
      <c r="S66" s="81">
        <v>62.960754533010814</v>
      </c>
      <c r="T66" s="78">
        <v>703.73558823529402</v>
      </c>
      <c r="U66" s="73">
        <v>69</v>
      </c>
      <c r="V66" s="73">
        <v>34</v>
      </c>
      <c r="W66" s="80">
        <v>1</v>
      </c>
      <c r="X66" s="80">
        <v>0.12544169611307421</v>
      </c>
      <c r="Y66" s="79">
        <v>0.13595978119960794</v>
      </c>
      <c r="Z66" s="78">
        <v>23927.01</v>
      </c>
      <c r="AA66" s="77">
        <v>48139.18</v>
      </c>
      <c r="AB66" s="78"/>
      <c r="AC66" s="77"/>
      <c r="AD66" s="74"/>
      <c r="AE66" s="76"/>
      <c r="AF66" s="73">
        <v>65</v>
      </c>
      <c r="AG66" s="74"/>
      <c r="AH66" s="73">
        <v>43</v>
      </c>
      <c r="AI66" s="75">
        <v>316.27</v>
      </c>
      <c r="AJ66" s="62">
        <v>316.27</v>
      </c>
      <c r="AK66" s="74">
        <v>0.20930232558139536</v>
      </c>
      <c r="AL66" s="73">
        <v>100</v>
      </c>
    </row>
    <row r="67" spans="1:38">
      <c r="A67" s="73">
        <v>175</v>
      </c>
      <c r="B67" s="62" t="s">
        <v>19632</v>
      </c>
      <c r="C67" s="62" t="s">
        <v>19575</v>
      </c>
      <c r="D67" s="62" t="s">
        <v>19594</v>
      </c>
      <c r="E67" s="62" t="s">
        <v>19606</v>
      </c>
      <c r="F67" s="78">
        <v>184973.5</v>
      </c>
      <c r="G67" s="73">
        <v>5</v>
      </c>
      <c r="H67" s="80">
        <v>0.6</v>
      </c>
      <c r="I67" s="80">
        <v>0.4</v>
      </c>
      <c r="J67" s="80">
        <v>0</v>
      </c>
      <c r="K67" s="80">
        <v>9.0909090909090912E-2</v>
      </c>
      <c r="L67" s="80">
        <v>0.90909090909090906</v>
      </c>
      <c r="M67" s="73">
        <v>6</v>
      </c>
      <c r="N67" s="73">
        <v>210</v>
      </c>
      <c r="O67" s="80">
        <v>0.12390059618676583</v>
      </c>
      <c r="P67" s="73">
        <v>11</v>
      </c>
      <c r="Q67" s="76">
        <v>76.265078618091238</v>
      </c>
      <c r="R67" s="77">
        <v>20.382621195598297</v>
      </c>
      <c r="S67" s="81">
        <v>52.283014730727473</v>
      </c>
      <c r="T67" s="78">
        <v>373.81727272727272</v>
      </c>
      <c r="U67" s="73">
        <v>6</v>
      </c>
      <c r="V67" s="73">
        <v>11</v>
      </c>
      <c r="W67" s="80">
        <v>1</v>
      </c>
      <c r="X67" s="80">
        <v>0.18867924528301888</v>
      </c>
      <c r="Y67" s="79">
        <v>9.4180628531773586E-2</v>
      </c>
      <c r="Z67" s="78">
        <v>4111.99</v>
      </c>
      <c r="AA67" s="77">
        <v>46281.83</v>
      </c>
      <c r="AB67" s="78"/>
      <c r="AC67" s="77"/>
      <c r="AD67" s="74"/>
      <c r="AE67" s="76"/>
      <c r="AF67" s="73">
        <v>56</v>
      </c>
      <c r="AG67" s="74"/>
      <c r="AH67" s="73">
        <v>19</v>
      </c>
      <c r="AI67" s="75">
        <v>169.41000000000003</v>
      </c>
      <c r="AJ67" s="62">
        <v>201.73999999999998</v>
      </c>
      <c r="AK67" s="74">
        <v>0.47368421052631576</v>
      </c>
      <c r="AL67" s="73">
        <v>22</v>
      </c>
    </row>
    <row r="68" spans="1:38">
      <c r="A68" s="73">
        <v>94</v>
      </c>
      <c r="B68" s="62" t="s">
        <v>5578</v>
      </c>
      <c r="C68" s="62" t="s">
        <v>19573</v>
      </c>
      <c r="D68" s="62" t="s">
        <v>5265</v>
      </c>
      <c r="E68" s="62" t="s">
        <v>19593</v>
      </c>
      <c r="F68" s="78">
        <v>68332.47</v>
      </c>
      <c r="G68" s="73">
        <v>7</v>
      </c>
      <c r="H68" s="80">
        <v>0.42857142857142855</v>
      </c>
      <c r="I68" s="80">
        <v>0.2857142857142857</v>
      </c>
      <c r="J68" s="80">
        <v>0.14285714285714285</v>
      </c>
      <c r="K68" s="80">
        <v>0</v>
      </c>
      <c r="L68" s="80">
        <v>0.9</v>
      </c>
      <c r="M68" s="73">
        <v>3</v>
      </c>
      <c r="N68" s="73">
        <v>116</v>
      </c>
      <c r="O68" s="80">
        <v>1.1336797354747283E-3</v>
      </c>
      <c r="P68" s="73">
        <v>10</v>
      </c>
      <c r="Q68" s="76">
        <v>80</v>
      </c>
      <c r="R68" s="77">
        <v>17.07992442135097</v>
      </c>
      <c r="S68" s="81">
        <v>81.82706158560039</v>
      </c>
      <c r="T68" s="78">
        <v>180.791</v>
      </c>
      <c r="U68" s="73">
        <v>7</v>
      </c>
      <c r="V68" s="73">
        <v>10</v>
      </c>
      <c r="W68" s="80">
        <v>1</v>
      </c>
      <c r="X68" s="80">
        <v>0.12903225806451613</v>
      </c>
      <c r="Y68" s="79">
        <v>0.11336797354747284</v>
      </c>
      <c r="Z68" s="78">
        <v>1807.91</v>
      </c>
      <c r="AA68" s="77">
        <v>58014.53</v>
      </c>
      <c r="AB68" s="78"/>
      <c r="AC68" s="77"/>
      <c r="AD68" s="74"/>
      <c r="AE68" s="76"/>
      <c r="AF68" s="73">
        <v>49</v>
      </c>
      <c r="AG68" s="74"/>
      <c r="AH68" s="73">
        <v>12</v>
      </c>
      <c r="AI68" s="75">
        <v>105.85000000000001</v>
      </c>
      <c r="AJ68" s="62">
        <v>105.85</v>
      </c>
      <c r="AK68" s="74">
        <v>0.16666666666666666</v>
      </c>
      <c r="AL68" s="73">
        <v>18</v>
      </c>
    </row>
    <row r="69" spans="1:38">
      <c r="A69" s="73">
        <v>122</v>
      </c>
      <c r="B69" s="62" t="s">
        <v>19631</v>
      </c>
      <c r="C69" s="62" t="s">
        <v>19578</v>
      </c>
      <c r="D69" s="62" t="s">
        <v>5343</v>
      </c>
      <c r="E69" s="62" t="s">
        <v>19593</v>
      </c>
      <c r="F69" s="78">
        <v>609857.93999999994</v>
      </c>
      <c r="G69" s="73">
        <v>23</v>
      </c>
      <c r="H69" s="80">
        <v>0.60869565217391308</v>
      </c>
      <c r="I69" s="80">
        <v>0.2608695652173913</v>
      </c>
      <c r="J69" s="80">
        <v>0</v>
      </c>
      <c r="K69" s="80">
        <v>0</v>
      </c>
      <c r="L69" s="80">
        <v>0.875</v>
      </c>
      <c r="M69" s="73">
        <v>3</v>
      </c>
      <c r="N69" s="73">
        <v>153</v>
      </c>
      <c r="O69" s="80">
        <v>0.24251428571428571</v>
      </c>
      <c r="P69" s="73">
        <v>8</v>
      </c>
      <c r="Q69" s="76">
        <v>154.82676333203233</v>
      </c>
      <c r="R69" s="77">
        <v>57.584114285714278</v>
      </c>
      <c r="S69" s="81">
        <v>207.60730660955105</v>
      </c>
      <c r="T69" s="78">
        <v>629.82624999999996</v>
      </c>
      <c r="U69" s="73">
        <v>28</v>
      </c>
      <c r="V69" s="73">
        <v>8</v>
      </c>
      <c r="W69" s="80">
        <v>1</v>
      </c>
      <c r="X69" s="80">
        <v>0.20143027413587605</v>
      </c>
      <c r="Y69" s="79">
        <v>0.11428571428571428</v>
      </c>
      <c r="Z69" s="78">
        <v>5038.6099999999997</v>
      </c>
      <c r="AA69" s="77">
        <v>16425.39</v>
      </c>
      <c r="AB69" s="78"/>
      <c r="AC69" s="77"/>
      <c r="AD69" s="74"/>
      <c r="AE69" s="76"/>
      <c r="AF69" s="73">
        <v>119</v>
      </c>
      <c r="AG69" s="74"/>
      <c r="AH69" s="73">
        <v>10</v>
      </c>
      <c r="AI69" s="75">
        <v>87.5</v>
      </c>
      <c r="AJ69" s="62">
        <v>87.5</v>
      </c>
      <c r="AK69" s="74">
        <v>0.4</v>
      </c>
      <c r="AL69" s="73">
        <v>25</v>
      </c>
    </row>
    <row r="70" spans="1:38">
      <c r="A70" s="73">
        <v>129</v>
      </c>
      <c r="B70" s="62" t="s">
        <v>19630</v>
      </c>
      <c r="C70" s="62" t="s">
        <v>5105</v>
      </c>
      <c r="D70" s="62" t="s">
        <v>5206</v>
      </c>
      <c r="E70" s="62" t="s">
        <v>19606</v>
      </c>
      <c r="F70" s="78">
        <v>179901.99</v>
      </c>
      <c r="G70" s="73">
        <v>34</v>
      </c>
      <c r="H70" s="80">
        <v>0.26470588235294118</v>
      </c>
      <c r="I70" s="80">
        <v>0.5</v>
      </c>
      <c r="J70" s="80">
        <v>0.20588235294117646</v>
      </c>
      <c r="K70" s="80">
        <v>0.13333333333333333</v>
      </c>
      <c r="L70" s="80">
        <v>0.8666666666666667</v>
      </c>
      <c r="M70" s="73">
        <v>7</v>
      </c>
      <c r="N70" s="73">
        <v>301</v>
      </c>
      <c r="O70" s="80">
        <v>1.5559124673760287E-3</v>
      </c>
      <c r="P70" s="73">
        <v>15</v>
      </c>
      <c r="Q70" s="76">
        <v>54.622646662513837</v>
      </c>
      <c r="R70" s="77">
        <v>25.185254803675853</v>
      </c>
      <c r="S70" s="81">
        <v>146.63896966596826</v>
      </c>
      <c r="T70" s="78">
        <v>401.95666666666671</v>
      </c>
      <c r="U70" s="73">
        <v>32</v>
      </c>
      <c r="V70" s="73">
        <v>15</v>
      </c>
      <c r="W70" s="80">
        <v>1</v>
      </c>
      <c r="X70" s="80">
        <v>0.42424242424242425</v>
      </c>
      <c r="Y70" s="79">
        <v>0.11695906432748536</v>
      </c>
      <c r="Z70" s="78">
        <v>6029.35</v>
      </c>
      <c r="AA70" s="77">
        <v>70927.42</v>
      </c>
      <c r="AB70" s="78"/>
      <c r="AC70" s="77"/>
      <c r="AD70" s="74"/>
      <c r="AE70" s="76"/>
      <c r="AF70" s="73">
        <v>49</v>
      </c>
      <c r="AG70" s="74"/>
      <c r="AH70" s="73">
        <v>28</v>
      </c>
      <c r="AI70" s="75">
        <v>199.24</v>
      </c>
      <c r="AJ70" s="62">
        <v>239.40000000000003</v>
      </c>
      <c r="AK70" s="74">
        <v>0.4642857142857143</v>
      </c>
      <c r="AL70" s="73">
        <v>48</v>
      </c>
    </row>
    <row r="71" spans="1:38">
      <c r="A71" s="73">
        <v>77</v>
      </c>
      <c r="B71" s="62" t="s">
        <v>19629</v>
      </c>
      <c r="C71" s="62" t="s">
        <v>19575</v>
      </c>
      <c r="D71" s="62" t="s">
        <v>19594</v>
      </c>
      <c r="E71" s="62" t="s">
        <v>6584</v>
      </c>
      <c r="F71" s="78">
        <v>135331.45000000001</v>
      </c>
      <c r="G71" s="73">
        <v>18</v>
      </c>
      <c r="H71" s="80">
        <v>0.1111111111111111</v>
      </c>
      <c r="I71" s="80">
        <v>0.77777777777777779</v>
      </c>
      <c r="J71" s="80">
        <v>0.1111111111111111</v>
      </c>
      <c r="K71" s="80">
        <v>0.14285714285714285</v>
      </c>
      <c r="L71" s="80">
        <v>0.8571428571428571</v>
      </c>
      <c r="M71" s="73">
        <v>3</v>
      </c>
      <c r="N71" s="73">
        <v>124</v>
      </c>
      <c r="O71" s="80">
        <v>3.6292716017976769E-2</v>
      </c>
      <c r="P71" s="73">
        <v>7</v>
      </c>
      <c r="Q71" s="76">
        <v>113.82356288928321</v>
      </c>
      <c r="R71" s="77">
        <v>32.685067412872044</v>
      </c>
      <c r="S71" s="81">
        <v>59.155377418756558</v>
      </c>
      <c r="T71" s="78">
        <v>550.65</v>
      </c>
      <c r="U71" s="73">
        <v>20</v>
      </c>
      <c r="V71" s="73">
        <v>7</v>
      </c>
      <c r="W71" s="80">
        <v>1</v>
      </c>
      <c r="X71" s="80">
        <v>0.26923076923076922</v>
      </c>
      <c r="Y71" s="79">
        <v>9.3275672008818797E-2</v>
      </c>
      <c r="Z71" s="78">
        <v>3854.55</v>
      </c>
      <c r="AA71" s="77">
        <v>142105.54</v>
      </c>
      <c r="AB71" s="78"/>
      <c r="AC71" s="77"/>
      <c r="AD71" s="74"/>
      <c r="AE71" s="76"/>
      <c r="AF71" s="73">
        <v>53</v>
      </c>
      <c r="AG71" s="74"/>
      <c r="AH71" s="73">
        <v>11</v>
      </c>
      <c r="AI71" s="75">
        <v>117.93</v>
      </c>
      <c r="AJ71" s="62">
        <v>117.92999999999999</v>
      </c>
      <c r="AK71" s="74">
        <v>0.36363636363636365</v>
      </c>
      <c r="AL71" s="73">
        <v>31</v>
      </c>
    </row>
    <row r="72" spans="1:38">
      <c r="A72" s="73">
        <v>131</v>
      </c>
      <c r="B72" s="62" t="s">
        <v>19628</v>
      </c>
      <c r="C72" s="62" t="s">
        <v>19578</v>
      </c>
      <c r="D72" s="62" t="s">
        <v>5331</v>
      </c>
      <c r="E72" s="62" t="s">
        <v>19606</v>
      </c>
      <c r="F72" s="78">
        <v>725866.47</v>
      </c>
      <c r="G72" s="73">
        <v>64</v>
      </c>
      <c r="H72" s="80">
        <v>0.359375</v>
      </c>
      <c r="I72" s="80">
        <v>0.265625</v>
      </c>
      <c r="J72" s="80">
        <v>0.328125</v>
      </c>
      <c r="K72" s="80">
        <v>6.25E-2</v>
      </c>
      <c r="L72" s="80">
        <v>0.85416666666666663</v>
      </c>
      <c r="M72" s="73">
        <v>10</v>
      </c>
      <c r="N72" s="73">
        <v>511</v>
      </c>
      <c r="O72" s="80">
        <v>4.8218637576882897E-2</v>
      </c>
      <c r="P72" s="73">
        <v>48</v>
      </c>
      <c r="Q72" s="76">
        <v>91.754124314154794</v>
      </c>
      <c r="R72" s="77">
        <v>94.437488966564246</v>
      </c>
      <c r="S72" s="81">
        <v>111.88119557121763</v>
      </c>
      <c r="T72" s="78">
        <v>557.24020833333327</v>
      </c>
      <c r="U72" s="73">
        <v>73</v>
      </c>
      <c r="V72" s="73">
        <v>48</v>
      </c>
      <c r="W72" s="80">
        <v>0.98113207547169812</v>
      </c>
      <c r="X72" s="80">
        <v>0.17010309278350516</v>
      </c>
      <c r="Y72" s="79">
        <v>0.21184196589344342</v>
      </c>
      <c r="Z72" s="78">
        <v>26747.53</v>
      </c>
      <c r="AA72" s="77">
        <v>134156.79</v>
      </c>
      <c r="AB72" s="78"/>
      <c r="AC72" s="77"/>
      <c r="AD72" s="74"/>
      <c r="AE72" s="76"/>
      <c r="AF72" s="73">
        <v>73</v>
      </c>
      <c r="AG72" s="74"/>
      <c r="AH72" s="73">
        <v>60</v>
      </c>
      <c r="AI72" s="75">
        <v>344.68</v>
      </c>
      <c r="AJ72" s="62">
        <v>283.23000000000008</v>
      </c>
      <c r="AK72" s="74">
        <v>0.21666666666666667</v>
      </c>
      <c r="AL72" s="73">
        <v>119</v>
      </c>
    </row>
    <row r="73" spans="1:38">
      <c r="A73" s="73">
        <v>65</v>
      </c>
      <c r="B73" s="62" t="s">
        <v>5436</v>
      </c>
      <c r="C73" s="62" t="s">
        <v>19578</v>
      </c>
      <c r="D73" s="62" t="s">
        <v>5343</v>
      </c>
      <c r="E73" s="62" t="s">
        <v>19606</v>
      </c>
      <c r="F73" s="78">
        <v>270372.09000000003</v>
      </c>
      <c r="G73" s="73">
        <v>65</v>
      </c>
      <c r="H73" s="80">
        <v>0.33846153846153848</v>
      </c>
      <c r="I73" s="80">
        <v>0.52307692307692311</v>
      </c>
      <c r="J73" s="80">
        <v>6.1538461538461542E-2</v>
      </c>
      <c r="K73" s="80">
        <v>4.3478260869565216E-2</v>
      </c>
      <c r="L73" s="80">
        <v>0.84782608695652173</v>
      </c>
      <c r="M73" s="73">
        <v>8</v>
      </c>
      <c r="N73" s="73">
        <v>591</v>
      </c>
      <c r="O73" s="80">
        <v>3.2294703365766862E-2</v>
      </c>
      <c r="P73" s="73">
        <v>46</v>
      </c>
      <c r="Q73" s="76">
        <v>40.062700948301057</v>
      </c>
      <c r="R73" s="77">
        <v>98.305493506985201</v>
      </c>
      <c r="S73" s="81">
        <v>125.21469773929411</v>
      </c>
      <c r="T73" s="78">
        <v>564.46586956521742</v>
      </c>
      <c r="U73" s="73">
        <v>69</v>
      </c>
      <c r="V73" s="73">
        <v>46</v>
      </c>
      <c r="W73" s="80">
        <v>0.96610169491525422</v>
      </c>
      <c r="X73" s="80">
        <v>0.26865671641791045</v>
      </c>
      <c r="Y73" s="79">
        <v>0.31423920039374553</v>
      </c>
      <c r="Z73" s="78">
        <v>25965.43</v>
      </c>
      <c r="AA73" s="77">
        <v>182697.55</v>
      </c>
      <c r="AB73" s="78"/>
      <c r="AC73" s="77"/>
      <c r="AD73" s="74"/>
      <c r="AE73" s="76"/>
      <c r="AF73" s="73">
        <v>41</v>
      </c>
      <c r="AG73" s="74"/>
      <c r="AH73" s="73">
        <v>83</v>
      </c>
      <c r="AI73" s="75">
        <v>264.13</v>
      </c>
      <c r="AJ73" s="62">
        <v>264.13</v>
      </c>
      <c r="AK73" s="74">
        <v>0.44578313253012047</v>
      </c>
      <c r="AL73" s="73">
        <v>145</v>
      </c>
    </row>
    <row r="74" spans="1:38">
      <c r="A74" s="73">
        <v>48</v>
      </c>
      <c r="B74" s="62" t="s">
        <v>5349</v>
      </c>
      <c r="C74" s="62" t="s">
        <v>5105</v>
      </c>
      <c r="D74" s="62" t="s">
        <v>5206</v>
      </c>
      <c r="E74" s="62" t="s">
        <v>6584</v>
      </c>
      <c r="F74" s="78">
        <v>66042.38</v>
      </c>
      <c r="G74" s="73">
        <v>15</v>
      </c>
      <c r="H74" s="80">
        <v>0.8</v>
      </c>
      <c r="I74" s="80">
        <v>0</v>
      </c>
      <c r="J74" s="80">
        <v>0.2</v>
      </c>
      <c r="K74" s="80">
        <v>0.16666666666666666</v>
      </c>
      <c r="L74" s="80">
        <v>0.83333333333333337</v>
      </c>
      <c r="M74" s="73">
        <v>2</v>
      </c>
      <c r="N74" s="73">
        <v>137</v>
      </c>
      <c r="O74" s="80">
        <v>9.8371870296894259E-2</v>
      </c>
      <c r="P74" s="73">
        <v>6</v>
      </c>
      <c r="Q74" s="76">
        <v>96.750096750096745</v>
      </c>
      <c r="R74" s="77">
        <v>16.318237789027229</v>
      </c>
      <c r="S74" s="81">
        <v>30.518900714967501</v>
      </c>
      <c r="T74" s="78">
        <v>198.78333333333333</v>
      </c>
      <c r="U74" s="73">
        <v>14</v>
      </c>
      <c r="V74" s="73">
        <v>6</v>
      </c>
      <c r="W74" s="80">
        <v>1</v>
      </c>
      <c r="X74" s="80">
        <v>0.21052631578947367</v>
      </c>
      <c r="Y74" s="79">
        <v>0.10945409768778221</v>
      </c>
      <c r="Z74" s="78">
        <v>1192.7</v>
      </c>
      <c r="AA74" s="77">
        <v>57178.01</v>
      </c>
      <c r="AB74" s="78"/>
      <c r="AC74" s="77"/>
      <c r="AD74" s="74"/>
      <c r="AE74" s="76"/>
      <c r="AF74" s="73">
        <v>63</v>
      </c>
      <c r="AG74" s="74"/>
      <c r="AH74" s="73">
        <v>8</v>
      </c>
      <c r="AI74" s="75">
        <v>73.089999999999989</v>
      </c>
      <c r="AJ74" s="62">
        <v>73.089999999999989</v>
      </c>
      <c r="AK74" s="74">
        <v>0.25</v>
      </c>
      <c r="AL74" s="73">
        <v>21</v>
      </c>
    </row>
    <row r="75" spans="1:38">
      <c r="A75" s="73">
        <v>218</v>
      </c>
      <c r="B75" s="62" t="s">
        <v>19627</v>
      </c>
      <c r="C75" s="62" t="s">
        <v>19573</v>
      </c>
      <c r="D75" s="62" t="s">
        <v>19576</v>
      </c>
      <c r="E75" s="62" t="s">
        <v>6584</v>
      </c>
      <c r="F75" s="78">
        <v>112285.74</v>
      </c>
      <c r="G75" s="73">
        <v>4</v>
      </c>
      <c r="H75" s="80">
        <v>0</v>
      </c>
      <c r="I75" s="80">
        <v>1</v>
      </c>
      <c r="J75" s="80">
        <v>0</v>
      </c>
      <c r="K75" s="80">
        <v>0.16666666666666666</v>
      </c>
      <c r="L75" s="80">
        <v>0.83333333333333337</v>
      </c>
      <c r="M75" s="73">
        <v>3</v>
      </c>
      <c r="N75" s="73">
        <v>147</v>
      </c>
      <c r="O75" s="80">
        <v>2.6489361702127664E-2</v>
      </c>
      <c r="P75" s="73">
        <v>6</v>
      </c>
      <c r="Q75" s="76">
        <v>95.454588842994923</v>
      </c>
      <c r="R75" s="77">
        <v>61.750212765957464</v>
      </c>
      <c r="S75" s="81"/>
      <c r="T75" s="78">
        <v>967.42000000000007</v>
      </c>
      <c r="U75" s="73">
        <v>4</v>
      </c>
      <c r="V75" s="73">
        <v>6</v>
      </c>
      <c r="W75" s="80">
        <v>1</v>
      </c>
      <c r="X75" s="80">
        <v>0.42857142857142855</v>
      </c>
      <c r="Y75" s="79">
        <v>0.17021276595744683</v>
      </c>
      <c r="Z75" s="78">
        <v>5804.52</v>
      </c>
      <c r="AA75" s="77">
        <v>32028.78</v>
      </c>
      <c r="AB75" s="78"/>
      <c r="AC75" s="77"/>
      <c r="AD75" s="74"/>
      <c r="AE75" s="76"/>
      <c r="AF75" s="73">
        <v>120</v>
      </c>
      <c r="AG75" s="74"/>
      <c r="AH75" s="73">
        <v>16</v>
      </c>
      <c r="AI75" s="75">
        <v>93.999999999999986</v>
      </c>
      <c r="AJ75" s="62">
        <v>93.999999999999986</v>
      </c>
      <c r="AK75" s="74">
        <v>0.6875</v>
      </c>
      <c r="AL75" s="73">
        <v>17</v>
      </c>
    </row>
    <row r="76" spans="1:38">
      <c r="A76" s="73">
        <v>174</v>
      </c>
      <c r="B76" s="62" t="s">
        <v>19626</v>
      </c>
      <c r="C76" s="62" t="s">
        <v>19578</v>
      </c>
      <c r="D76" s="62" t="s">
        <v>5343</v>
      </c>
      <c r="E76" s="62" t="s">
        <v>6584</v>
      </c>
      <c r="F76" s="78">
        <v>196080.72</v>
      </c>
      <c r="G76" s="73">
        <v>33</v>
      </c>
      <c r="H76" s="80">
        <v>0.36363636363636365</v>
      </c>
      <c r="I76" s="80">
        <v>0.45454545454545453</v>
      </c>
      <c r="J76" s="80">
        <v>9.0909090909090912E-2</v>
      </c>
      <c r="K76" s="80">
        <v>0.125</v>
      </c>
      <c r="L76" s="80">
        <v>0.8125</v>
      </c>
      <c r="M76" s="73">
        <v>4</v>
      </c>
      <c r="N76" s="73">
        <v>179</v>
      </c>
      <c r="O76" s="80">
        <v>7.7622754952593853E-2</v>
      </c>
      <c r="P76" s="73">
        <v>16</v>
      </c>
      <c r="Q76" s="76">
        <v>131.33972548705506</v>
      </c>
      <c r="R76" s="77">
        <v>42.885223155785098</v>
      </c>
      <c r="S76" s="81">
        <v>65.836369283034173</v>
      </c>
      <c r="T76" s="78">
        <v>347.71875</v>
      </c>
      <c r="U76" s="73">
        <v>29</v>
      </c>
      <c r="V76" s="73">
        <v>16</v>
      </c>
      <c r="W76" s="80">
        <v>0.92592592592592593</v>
      </c>
      <c r="X76" s="80">
        <v>0.12631578947368421</v>
      </c>
      <c r="Y76" s="79">
        <v>0.1233330763894242</v>
      </c>
      <c r="Z76" s="78">
        <v>5563.5</v>
      </c>
      <c r="AA76" s="77">
        <v>32625.89</v>
      </c>
      <c r="AB76" s="78"/>
      <c r="AC76" s="77"/>
      <c r="AD76" s="74"/>
      <c r="AE76" s="76"/>
      <c r="AF76" s="73">
        <v>71.5</v>
      </c>
      <c r="AG76" s="74"/>
      <c r="AH76" s="73">
        <v>16</v>
      </c>
      <c r="AI76" s="75">
        <v>129.72999999999999</v>
      </c>
      <c r="AJ76" s="62">
        <v>129.72999999999999</v>
      </c>
      <c r="AK76" s="74">
        <v>0.125</v>
      </c>
      <c r="AL76" s="73">
        <v>41</v>
      </c>
    </row>
    <row r="77" spans="1:38">
      <c r="A77" s="73">
        <v>11</v>
      </c>
      <c r="B77" s="62" t="s">
        <v>5158</v>
      </c>
      <c r="C77" s="62" t="s">
        <v>19575</v>
      </c>
      <c r="D77" s="62" t="s">
        <v>19602</v>
      </c>
      <c r="E77" s="62" t="s">
        <v>19606</v>
      </c>
      <c r="F77" s="78">
        <v>367775.74</v>
      </c>
      <c r="G77" s="73">
        <v>73</v>
      </c>
      <c r="H77" s="80">
        <v>0.16438356164383561</v>
      </c>
      <c r="I77" s="80">
        <v>0.58904109589041098</v>
      </c>
      <c r="J77" s="80">
        <v>6.8493150684931503E-2</v>
      </c>
      <c r="K77" s="80">
        <v>5.4545454545454543E-2</v>
      </c>
      <c r="L77" s="80">
        <v>0.8</v>
      </c>
      <c r="M77" s="73">
        <v>9</v>
      </c>
      <c r="N77" s="73">
        <v>587</v>
      </c>
      <c r="O77" s="80">
        <v>0.12598841601611685</v>
      </c>
      <c r="P77" s="73">
        <v>55</v>
      </c>
      <c r="Q77" s="76">
        <v>65.186293978114307</v>
      </c>
      <c r="R77" s="77">
        <v>74.8339496707856</v>
      </c>
      <c r="S77" s="81">
        <v>72.679744607091692</v>
      </c>
      <c r="T77" s="78">
        <v>452.55490909090912</v>
      </c>
      <c r="U77" s="73">
        <v>89</v>
      </c>
      <c r="V77" s="73">
        <v>55</v>
      </c>
      <c r="W77" s="80">
        <v>0.93650793650793651</v>
      </c>
      <c r="X77" s="80">
        <v>0.14000000000000001</v>
      </c>
      <c r="Y77" s="79">
        <v>0.17137187697303147</v>
      </c>
      <c r="Z77" s="78">
        <v>24890.52</v>
      </c>
      <c r="AA77" s="77">
        <v>82584.117100000003</v>
      </c>
      <c r="AB77" s="78"/>
      <c r="AC77" s="77"/>
      <c r="AD77" s="74"/>
      <c r="AE77" s="76"/>
      <c r="AF77" s="73">
        <v>38</v>
      </c>
      <c r="AG77" s="74"/>
      <c r="AH77" s="73">
        <v>57</v>
      </c>
      <c r="AI77" s="75">
        <v>397.1</v>
      </c>
      <c r="AJ77" s="62">
        <v>332.61</v>
      </c>
      <c r="AK77" s="74">
        <v>0.38596491228070173</v>
      </c>
      <c r="AL77" s="73">
        <v>122</v>
      </c>
    </row>
    <row r="78" spans="1:38">
      <c r="A78" s="73">
        <v>130</v>
      </c>
      <c r="B78" s="62" t="s">
        <v>5780</v>
      </c>
      <c r="C78" s="62" t="s">
        <v>19575</v>
      </c>
      <c r="D78" s="62" t="s">
        <v>19614</v>
      </c>
      <c r="E78" s="62" t="s">
        <v>6584</v>
      </c>
      <c r="F78" s="78">
        <v>61468.55</v>
      </c>
      <c r="G78" s="73">
        <v>5</v>
      </c>
      <c r="H78" s="80">
        <v>0.2</v>
      </c>
      <c r="I78" s="80">
        <v>0.8</v>
      </c>
      <c r="J78" s="80">
        <v>0</v>
      </c>
      <c r="K78" s="80">
        <v>0.2</v>
      </c>
      <c r="L78" s="80">
        <v>0.8</v>
      </c>
      <c r="M78" s="73">
        <v>2</v>
      </c>
      <c r="N78" s="73">
        <v>58</v>
      </c>
      <c r="O78" s="80">
        <v>8.1049787726746435E-3</v>
      </c>
      <c r="P78" s="73">
        <v>5</v>
      </c>
      <c r="Q78" s="76">
        <v>48.926190914829164</v>
      </c>
      <c r="R78" s="77">
        <v>21.659590891547666</v>
      </c>
      <c r="S78" s="81">
        <v>83.955957461842857</v>
      </c>
      <c r="T78" s="78">
        <v>336.71999999999997</v>
      </c>
      <c r="U78" s="73">
        <v>10</v>
      </c>
      <c r="V78" s="73">
        <v>5</v>
      </c>
      <c r="W78" s="80">
        <v>1</v>
      </c>
      <c r="X78" s="80">
        <v>0.3</v>
      </c>
      <c r="Y78" s="79">
        <v>0.14151550238003346</v>
      </c>
      <c r="Z78" s="78">
        <v>1683.6</v>
      </c>
      <c r="AA78" s="77">
        <v>40893.4395</v>
      </c>
      <c r="AB78" s="78"/>
      <c r="AC78" s="77"/>
      <c r="AD78" s="74"/>
      <c r="AE78" s="76"/>
      <c r="AF78" s="73">
        <v>35</v>
      </c>
      <c r="AG78" s="74"/>
      <c r="AH78" s="73">
        <v>11</v>
      </c>
      <c r="AI78" s="75">
        <v>77.72999999999999</v>
      </c>
      <c r="AJ78" s="62">
        <v>77.72999999999999</v>
      </c>
      <c r="AK78" s="74">
        <v>0.54545454545454541</v>
      </c>
      <c r="AL78" s="73">
        <v>13</v>
      </c>
    </row>
    <row r="79" spans="1:38">
      <c r="A79" s="73">
        <v>133</v>
      </c>
      <c r="B79" s="62" t="s">
        <v>19625</v>
      </c>
      <c r="C79" s="62" t="s">
        <v>19578</v>
      </c>
      <c r="D79" s="62" t="s">
        <v>5611</v>
      </c>
      <c r="E79" s="62" t="s">
        <v>6584</v>
      </c>
      <c r="F79" s="78">
        <v>23437.9</v>
      </c>
      <c r="G79" s="73">
        <v>7</v>
      </c>
      <c r="H79" s="80">
        <v>0.8571428571428571</v>
      </c>
      <c r="I79" s="80">
        <v>0</v>
      </c>
      <c r="J79" s="80">
        <v>0.14285714285714285</v>
      </c>
      <c r="K79" s="80">
        <v>0.2</v>
      </c>
      <c r="L79" s="80">
        <v>0.8</v>
      </c>
      <c r="M79" s="73">
        <v>3</v>
      </c>
      <c r="N79" s="73">
        <v>96</v>
      </c>
      <c r="O79" s="80">
        <v>4.5795933321121093E-4</v>
      </c>
      <c r="P79" s="73">
        <v>5</v>
      </c>
      <c r="Q79" s="76">
        <v>51.702149660489219</v>
      </c>
      <c r="R79" s="77">
        <v>5.6271295108994321</v>
      </c>
      <c r="S79" s="81">
        <v>31.445025686424426</v>
      </c>
      <c r="T79" s="78">
        <v>122.874</v>
      </c>
      <c r="U79" s="73">
        <v>11</v>
      </c>
      <c r="V79" s="73">
        <v>5</v>
      </c>
      <c r="W79" s="80">
        <v>1</v>
      </c>
      <c r="X79" s="80">
        <v>9.0909090909090912E-2</v>
      </c>
      <c r="Y79" s="79">
        <v>6.4114306649569519E-2</v>
      </c>
      <c r="Z79" s="78">
        <v>614.37</v>
      </c>
      <c r="AA79" s="77">
        <v>4701.67</v>
      </c>
      <c r="AB79" s="78"/>
      <c r="AC79" s="77"/>
      <c r="AD79" s="74"/>
      <c r="AE79" s="76"/>
      <c r="AF79" s="73">
        <v>37</v>
      </c>
      <c r="AG79" s="74"/>
      <c r="AH79" s="73">
        <v>7</v>
      </c>
      <c r="AI79" s="75">
        <v>109.17999999999999</v>
      </c>
      <c r="AJ79" s="62">
        <v>109.17999999999999</v>
      </c>
      <c r="AK79" s="74">
        <v>0.2857142857142857</v>
      </c>
      <c r="AL79" s="73">
        <v>14</v>
      </c>
    </row>
    <row r="80" spans="1:38">
      <c r="A80" s="73">
        <v>256</v>
      </c>
      <c r="B80" s="62" t="s">
        <v>6359</v>
      </c>
      <c r="C80" s="62" t="s">
        <v>5105</v>
      </c>
      <c r="D80" s="62" t="s">
        <v>5178</v>
      </c>
      <c r="E80" s="62" t="s">
        <v>6584</v>
      </c>
      <c r="F80" s="78">
        <v>403504.38</v>
      </c>
      <c r="G80" s="73">
        <v>22</v>
      </c>
      <c r="H80" s="80">
        <v>0.13636363636363635</v>
      </c>
      <c r="I80" s="80">
        <v>0.77272727272727271</v>
      </c>
      <c r="J80" s="80">
        <v>9.0909090909090912E-2</v>
      </c>
      <c r="K80" s="80">
        <v>0.2</v>
      </c>
      <c r="L80" s="80">
        <v>0.8</v>
      </c>
      <c r="M80" s="73">
        <v>6</v>
      </c>
      <c r="N80" s="73">
        <v>197</v>
      </c>
      <c r="O80" s="80">
        <v>0.10194174757281552</v>
      </c>
      <c r="P80" s="73">
        <v>5</v>
      </c>
      <c r="Q80" s="76">
        <v>120.10565494817868</v>
      </c>
      <c r="R80" s="77">
        <v>11.96440129449838</v>
      </c>
      <c r="S80" s="81">
        <v>48.456987824792783</v>
      </c>
      <c r="T80" s="78">
        <v>458.428</v>
      </c>
      <c r="U80" s="73">
        <v>25</v>
      </c>
      <c r="V80" s="73">
        <v>5</v>
      </c>
      <c r="W80" s="80">
        <v>1</v>
      </c>
      <c r="X80" s="80">
        <v>0.155</v>
      </c>
      <c r="Y80" s="79">
        <v>4.1758012318613633E-2</v>
      </c>
      <c r="Z80" s="78">
        <v>2292.14</v>
      </c>
      <c r="AA80" s="77">
        <v>44897.25</v>
      </c>
      <c r="AB80" s="78"/>
      <c r="AC80" s="77"/>
      <c r="AD80" s="74"/>
      <c r="AE80" s="76"/>
      <c r="AF80" s="73">
        <v>47</v>
      </c>
      <c r="AG80" s="74"/>
      <c r="AH80" s="73">
        <v>8</v>
      </c>
      <c r="AI80" s="75">
        <v>191.58</v>
      </c>
      <c r="AJ80" s="62">
        <v>191.58</v>
      </c>
      <c r="AK80" s="74">
        <v>0.5</v>
      </c>
      <c r="AL80" s="73">
        <v>28</v>
      </c>
    </row>
    <row r="81" spans="1:38">
      <c r="A81" s="73">
        <v>263</v>
      </c>
      <c r="B81" s="62" t="s">
        <v>6375</v>
      </c>
      <c r="C81" s="62" t="s">
        <v>19573</v>
      </c>
      <c r="D81" s="62" t="s">
        <v>19576</v>
      </c>
      <c r="E81" s="62" t="s">
        <v>6584</v>
      </c>
      <c r="F81" s="78">
        <v>33745.65</v>
      </c>
      <c r="G81" s="73">
        <v>4</v>
      </c>
      <c r="H81" s="80">
        <v>0.5</v>
      </c>
      <c r="I81" s="80">
        <v>0.5</v>
      </c>
      <c r="J81" s="80">
        <v>0</v>
      </c>
      <c r="K81" s="80">
        <v>0</v>
      </c>
      <c r="L81" s="80">
        <v>0.8</v>
      </c>
      <c r="M81" s="73">
        <v>1</v>
      </c>
      <c r="N81" s="73">
        <v>26</v>
      </c>
      <c r="O81" s="80"/>
      <c r="P81" s="73">
        <v>5</v>
      </c>
      <c r="Q81" s="76">
        <v>100.90927438049887</v>
      </c>
      <c r="R81" s="77">
        <v>103.8251212662752</v>
      </c>
      <c r="S81" s="81">
        <v>47.02368464186199</v>
      </c>
      <c r="T81" s="78">
        <v>813.36599999999999</v>
      </c>
      <c r="U81" s="73">
        <v>5</v>
      </c>
      <c r="V81" s="73">
        <v>5</v>
      </c>
      <c r="W81" s="80">
        <v>1</v>
      </c>
      <c r="X81" s="80">
        <v>0.125</v>
      </c>
      <c r="Y81" s="79">
        <v>0.2552974214960429</v>
      </c>
      <c r="Z81" s="78">
        <v>4066.83</v>
      </c>
      <c r="AA81" s="77">
        <v>13871.28</v>
      </c>
      <c r="AB81" s="78"/>
      <c r="AC81" s="77"/>
      <c r="AD81" s="74"/>
      <c r="AE81" s="76"/>
      <c r="AF81" s="73">
        <v>65</v>
      </c>
      <c r="AG81" s="74"/>
      <c r="AH81" s="73">
        <v>10</v>
      </c>
      <c r="AI81" s="75"/>
      <c r="AJ81" s="62">
        <v>39.17</v>
      </c>
      <c r="AK81" s="74">
        <v>0.5</v>
      </c>
      <c r="AL81" s="73">
        <v>7</v>
      </c>
    </row>
    <row r="82" spans="1:38">
      <c r="A82" s="73">
        <v>265</v>
      </c>
      <c r="B82" s="62" t="s">
        <v>6381</v>
      </c>
      <c r="C82" s="62" t="s">
        <v>19573</v>
      </c>
      <c r="D82" s="62" t="s">
        <v>5103</v>
      </c>
      <c r="E82" s="62" t="s">
        <v>6584</v>
      </c>
      <c r="F82" s="78">
        <v>16712.71</v>
      </c>
      <c r="G82" s="73">
        <v>3</v>
      </c>
      <c r="H82" s="80">
        <v>0</v>
      </c>
      <c r="I82" s="80">
        <v>0.66666666666666663</v>
      </c>
      <c r="J82" s="80">
        <v>0.33333333333333331</v>
      </c>
      <c r="K82" s="80">
        <v>0.2</v>
      </c>
      <c r="L82" s="80">
        <v>0.8</v>
      </c>
      <c r="M82" s="73">
        <v>1</v>
      </c>
      <c r="N82" s="73">
        <v>42</v>
      </c>
      <c r="O82" s="80">
        <v>5.4047675241916449E-2</v>
      </c>
      <c r="P82" s="73">
        <v>5</v>
      </c>
      <c r="Q82" s="76">
        <v>35.454609917472581</v>
      </c>
      <c r="R82" s="77">
        <v>50.144677838092989</v>
      </c>
      <c r="S82" s="81">
        <v>50.939902097902085</v>
      </c>
      <c r="T82" s="78">
        <v>424.92600000000004</v>
      </c>
      <c r="U82" s="73">
        <v>3</v>
      </c>
      <c r="V82" s="73">
        <v>5</v>
      </c>
      <c r="W82" s="80">
        <v>1</v>
      </c>
      <c r="X82" s="80"/>
      <c r="Y82" s="79">
        <v>0.21241444418220437</v>
      </c>
      <c r="Z82" s="78">
        <v>2124.63</v>
      </c>
      <c r="AA82" s="77">
        <v>8485.61</v>
      </c>
      <c r="AB82" s="78"/>
      <c r="AC82" s="77"/>
      <c r="AD82" s="74"/>
      <c r="AE82" s="76"/>
      <c r="AF82" s="73">
        <v>28</v>
      </c>
      <c r="AG82" s="74"/>
      <c r="AH82" s="73">
        <v>9</v>
      </c>
      <c r="AI82" s="75">
        <v>42.370000000000005</v>
      </c>
      <c r="AJ82" s="62">
        <v>42.370000000000005</v>
      </c>
      <c r="AK82" s="74">
        <v>0.55555555555555558</v>
      </c>
      <c r="AL82" s="73">
        <v>12</v>
      </c>
    </row>
    <row r="83" spans="1:38">
      <c r="A83" s="73">
        <v>38</v>
      </c>
      <c r="B83" s="62" t="s">
        <v>5302</v>
      </c>
      <c r="C83" s="62" t="s">
        <v>19575</v>
      </c>
      <c r="D83" s="62" t="s">
        <v>19614</v>
      </c>
      <c r="E83" s="62" t="s">
        <v>19593</v>
      </c>
      <c r="F83" s="78">
        <v>260735.02000000002</v>
      </c>
      <c r="G83" s="73">
        <v>37</v>
      </c>
      <c r="H83" s="80">
        <v>0.40540540540540543</v>
      </c>
      <c r="I83" s="80">
        <v>0.43243243243243246</v>
      </c>
      <c r="J83" s="80">
        <v>0.13513513513513514</v>
      </c>
      <c r="K83" s="80">
        <v>0.17948717948717949</v>
      </c>
      <c r="L83" s="80">
        <v>0.79487179487179482</v>
      </c>
      <c r="M83" s="73">
        <v>6</v>
      </c>
      <c r="N83" s="73">
        <v>404</v>
      </c>
      <c r="O83" s="80">
        <v>1.6256625266988373E-2</v>
      </c>
      <c r="P83" s="73">
        <v>39</v>
      </c>
      <c r="Q83" s="76">
        <v>57.272733326927408</v>
      </c>
      <c r="R83" s="77">
        <v>96.20431365210068</v>
      </c>
      <c r="S83" s="81">
        <v>216.18340387458184</v>
      </c>
      <c r="T83" s="78">
        <v>527.24897435897435</v>
      </c>
      <c r="U83" s="73">
        <v>34</v>
      </c>
      <c r="V83" s="73">
        <v>39</v>
      </c>
      <c r="W83" s="80">
        <v>0.93103448275862066</v>
      </c>
      <c r="X83" s="80">
        <v>0.33333333333333331</v>
      </c>
      <c r="Y83" s="79">
        <v>0.27603630579208382</v>
      </c>
      <c r="Z83" s="78">
        <v>20562.71</v>
      </c>
      <c r="AA83" s="77">
        <v>110234.1676</v>
      </c>
      <c r="AB83" s="78"/>
      <c r="AC83" s="77"/>
      <c r="AD83" s="74"/>
      <c r="AE83" s="76"/>
      <c r="AF83" s="73">
        <v>57</v>
      </c>
      <c r="AG83" s="74"/>
      <c r="AH83" s="73">
        <v>59</v>
      </c>
      <c r="AI83" s="75">
        <v>252.82000000000002</v>
      </c>
      <c r="AJ83" s="62">
        <v>213.74</v>
      </c>
      <c r="AK83" s="74">
        <v>0.38983050847457629</v>
      </c>
      <c r="AL83" s="73">
        <v>98</v>
      </c>
    </row>
    <row r="84" spans="1:38">
      <c r="A84" s="73">
        <v>24</v>
      </c>
      <c r="B84" s="62" t="s">
        <v>5229</v>
      </c>
      <c r="C84" s="62" t="s">
        <v>5105</v>
      </c>
      <c r="D84" s="62" t="s">
        <v>5225</v>
      </c>
      <c r="E84" s="62" t="s">
        <v>19593</v>
      </c>
      <c r="F84" s="78">
        <v>110798.1</v>
      </c>
      <c r="G84" s="73">
        <v>16</v>
      </c>
      <c r="H84" s="80">
        <v>0.375</v>
      </c>
      <c r="I84" s="80">
        <v>0.375</v>
      </c>
      <c r="J84" s="80">
        <v>0.25</v>
      </c>
      <c r="K84" s="80">
        <v>0.125</v>
      </c>
      <c r="L84" s="80">
        <v>0.79166666666666663</v>
      </c>
      <c r="M84" s="73">
        <v>6</v>
      </c>
      <c r="N84" s="73">
        <v>198</v>
      </c>
      <c r="O84" s="80">
        <v>7.7885692939858031E-2</v>
      </c>
      <c r="P84" s="73">
        <v>24</v>
      </c>
      <c r="Q84" s="76">
        <v>76.708870469477276</v>
      </c>
      <c r="R84" s="77">
        <v>37.401335450130738</v>
      </c>
      <c r="S84" s="81">
        <v>67.185948957699566</v>
      </c>
      <c r="T84" s="78">
        <v>333.74458333333331</v>
      </c>
      <c r="U84" s="73">
        <v>17</v>
      </c>
      <c r="V84" s="73">
        <v>24</v>
      </c>
      <c r="W84" s="80">
        <v>0.9375</v>
      </c>
      <c r="X84" s="80">
        <v>0.42857142857142855</v>
      </c>
      <c r="Y84" s="79">
        <v>0.10272693313410533</v>
      </c>
      <c r="Z84" s="78">
        <v>8009.87</v>
      </c>
      <c r="AA84" s="77">
        <v>72256.649999999994</v>
      </c>
      <c r="AB84" s="78"/>
      <c r="AC84" s="77"/>
      <c r="AD84" s="74"/>
      <c r="AE84" s="76"/>
      <c r="AF84" s="73">
        <v>51</v>
      </c>
      <c r="AG84" s="74"/>
      <c r="AH84" s="73">
        <v>22</v>
      </c>
      <c r="AI84" s="75">
        <v>214.16000000000005</v>
      </c>
      <c r="AJ84" s="62">
        <v>214.16000000000003</v>
      </c>
      <c r="AK84" s="74">
        <v>0.27272727272727271</v>
      </c>
      <c r="AL84" s="73">
        <v>44</v>
      </c>
    </row>
    <row r="85" spans="1:38">
      <c r="A85" s="73">
        <v>36</v>
      </c>
      <c r="B85" s="62" t="s">
        <v>5294</v>
      </c>
      <c r="C85" s="62" t="s">
        <v>19575</v>
      </c>
      <c r="D85" s="62" t="s">
        <v>19602</v>
      </c>
      <c r="E85" s="62" t="s">
        <v>19606</v>
      </c>
      <c r="F85" s="78">
        <v>114866.96</v>
      </c>
      <c r="G85" s="73">
        <v>10</v>
      </c>
      <c r="H85" s="80">
        <v>0</v>
      </c>
      <c r="I85" s="80">
        <v>0.5</v>
      </c>
      <c r="J85" s="80">
        <v>0.2</v>
      </c>
      <c r="K85" s="80">
        <v>0.22222222222222221</v>
      </c>
      <c r="L85" s="80">
        <v>0.77777777777777779</v>
      </c>
      <c r="M85" s="73">
        <v>4</v>
      </c>
      <c r="N85" s="73">
        <v>149</v>
      </c>
      <c r="O85" s="80">
        <v>1.4490483277199031E-2</v>
      </c>
      <c r="P85" s="73">
        <v>9</v>
      </c>
      <c r="Q85" s="76">
        <v>86.808547578105362</v>
      </c>
      <c r="R85" s="77">
        <v>36.041027649408633</v>
      </c>
      <c r="S85" s="81">
        <v>38.139117248126652</v>
      </c>
      <c r="T85" s="78">
        <v>511.262</v>
      </c>
      <c r="U85" s="73">
        <v>15</v>
      </c>
      <c r="V85" s="73">
        <v>9</v>
      </c>
      <c r="W85" s="80">
        <v>1</v>
      </c>
      <c r="X85" s="80">
        <v>0.23333333333333334</v>
      </c>
      <c r="Y85" s="79">
        <v>0.15665387326701652</v>
      </c>
      <c r="Z85" s="78">
        <v>4601.3580000000002</v>
      </c>
      <c r="AA85" s="77">
        <v>13675.101199999999</v>
      </c>
      <c r="AB85" s="78"/>
      <c r="AC85" s="77"/>
      <c r="AD85" s="74"/>
      <c r="AE85" s="76"/>
      <c r="AF85" s="73">
        <v>80</v>
      </c>
      <c r="AG85" s="74"/>
      <c r="AH85" s="73">
        <v>20</v>
      </c>
      <c r="AI85" s="75">
        <v>127.66999999999999</v>
      </c>
      <c r="AJ85" s="62">
        <v>127.67</v>
      </c>
      <c r="AK85" s="74">
        <v>0.6</v>
      </c>
      <c r="AL85" s="73">
        <v>27</v>
      </c>
    </row>
    <row r="86" spans="1:38">
      <c r="A86" s="73">
        <v>7</v>
      </c>
      <c r="B86" s="62" t="s">
        <v>6270</v>
      </c>
      <c r="C86" s="62" t="s">
        <v>19573</v>
      </c>
      <c r="D86" s="62" t="s">
        <v>5126</v>
      </c>
      <c r="E86" s="62" t="s">
        <v>19606</v>
      </c>
      <c r="F86" s="78">
        <v>219632.81</v>
      </c>
      <c r="G86" s="73">
        <v>35</v>
      </c>
      <c r="H86" s="80">
        <v>0.25714285714285712</v>
      </c>
      <c r="I86" s="80">
        <v>0.6</v>
      </c>
      <c r="J86" s="80">
        <v>8.5714285714285715E-2</v>
      </c>
      <c r="K86" s="80">
        <v>0.1875</v>
      </c>
      <c r="L86" s="80">
        <v>0.75</v>
      </c>
      <c r="M86" s="73">
        <v>6</v>
      </c>
      <c r="N86" s="73">
        <v>337</v>
      </c>
      <c r="O86" s="80">
        <v>7.6615990375150378E-2</v>
      </c>
      <c r="P86" s="73">
        <v>16</v>
      </c>
      <c r="Q86" s="76">
        <v>120.84510446340971</v>
      </c>
      <c r="R86" s="77">
        <v>31.757027233949472</v>
      </c>
      <c r="S86" s="81">
        <v>38.753258941902764</v>
      </c>
      <c r="T86" s="78">
        <v>362.94312500000001</v>
      </c>
      <c r="U86" s="73">
        <v>33</v>
      </c>
      <c r="V86" s="73">
        <v>16</v>
      </c>
      <c r="W86" s="80">
        <v>0.9642857142857143</v>
      </c>
      <c r="X86" s="80">
        <v>0.18354430379746836</v>
      </c>
      <c r="Y86" s="79">
        <v>0.10390462649021109</v>
      </c>
      <c r="Z86" s="78">
        <v>5807.09</v>
      </c>
      <c r="AA86" s="77">
        <v>77198.06</v>
      </c>
      <c r="AB86" s="78"/>
      <c r="AC86" s="77"/>
      <c r="AD86" s="74"/>
      <c r="AE86" s="76"/>
      <c r="AF86" s="73">
        <v>118.5</v>
      </c>
      <c r="AG86" s="74"/>
      <c r="AH86" s="73">
        <v>19</v>
      </c>
      <c r="AI86" s="75">
        <v>182.85999999999999</v>
      </c>
      <c r="AJ86" s="62">
        <v>182.85999999999999</v>
      </c>
      <c r="AK86" s="74">
        <v>0.31578947368421051</v>
      </c>
      <c r="AL86" s="73">
        <v>57</v>
      </c>
    </row>
    <row r="87" spans="1:38">
      <c r="A87" s="73">
        <v>19</v>
      </c>
      <c r="B87" s="62" t="s">
        <v>19624</v>
      </c>
      <c r="C87" s="62" t="s">
        <v>19575</v>
      </c>
      <c r="D87" s="62" t="s">
        <v>19614</v>
      </c>
      <c r="E87" s="62" t="s">
        <v>19606</v>
      </c>
      <c r="F87" s="78">
        <v>190481.94</v>
      </c>
      <c r="G87" s="73">
        <v>22</v>
      </c>
      <c r="H87" s="80">
        <v>0.59090909090909094</v>
      </c>
      <c r="I87" s="80">
        <v>0.13636363636363635</v>
      </c>
      <c r="J87" s="80">
        <v>0.27272727272727271</v>
      </c>
      <c r="K87" s="80">
        <v>0.25</v>
      </c>
      <c r="L87" s="80">
        <v>0.75</v>
      </c>
      <c r="M87" s="73">
        <v>5</v>
      </c>
      <c r="N87" s="73">
        <v>133</v>
      </c>
      <c r="O87" s="80">
        <v>1.7982799061767005E-2</v>
      </c>
      <c r="P87" s="73">
        <v>12</v>
      </c>
      <c r="Q87" s="76">
        <v>80.853668396788834</v>
      </c>
      <c r="R87" s="77">
        <v>17.434649823002708</v>
      </c>
      <c r="S87" s="81">
        <v>67.091832779097388</v>
      </c>
      <c r="T87" s="78">
        <v>209.3175</v>
      </c>
      <c r="U87" s="73">
        <v>23</v>
      </c>
      <c r="V87" s="73">
        <v>12</v>
      </c>
      <c r="W87" s="80">
        <v>0.88235294117647056</v>
      </c>
      <c r="X87" s="80">
        <v>7.5471698113207544E-2</v>
      </c>
      <c r="Y87" s="79">
        <v>0.10411605469563408</v>
      </c>
      <c r="Z87" s="78">
        <v>2511.81</v>
      </c>
      <c r="AA87" s="77">
        <v>9421.26</v>
      </c>
      <c r="AB87" s="78"/>
      <c r="AC87" s="77"/>
      <c r="AD87" s="74"/>
      <c r="AE87" s="76"/>
      <c r="AF87" s="73">
        <v>95.5</v>
      </c>
      <c r="AG87" s="74"/>
      <c r="AH87" s="73">
        <v>15</v>
      </c>
      <c r="AI87" s="75">
        <v>102.32000000000001</v>
      </c>
      <c r="AJ87" s="62">
        <v>144.07</v>
      </c>
      <c r="AK87" s="74">
        <v>0.2</v>
      </c>
      <c r="AL87" s="73">
        <v>12</v>
      </c>
    </row>
    <row r="88" spans="1:38">
      <c r="A88" s="73">
        <v>84</v>
      </c>
      <c r="B88" s="62" t="s">
        <v>5525</v>
      </c>
      <c r="C88" s="62" t="s">
        <v>5105</v>
      </c>
      <c r="D88" s="62" t="s">
        <v>5206</v>
      </c>
      <c r="E88" s="62" t="s">
        <v>19593</v>
      </c>
      <c r="F88" s="78">
        <v>85378.21</v>
      </c>
      <c r="G88" s="73">
        <v>11</v>
      </c>
      <c r="H88" s="80">
        <v>0.18181818181818182</v>
      </c>
      <c r="I88" s="80">
        <v>0.45454545454545453</v>
      </c>
      <c r="J88" s="80">
        <v>0.18181818181818182</v>
      </c>
      <c r="K88" s="80">
        <v>0.25</v>
      </c>
      <c r="L88" s="80">
        <v>0.75</v>
      </c>
      <c r="M88" s="73">
        <v>4</v>
      </c>
      <c r="N88" s="73">
        <v>127</v>
      </c>
      <c r="O88" s="80">
        <v>2.5070224719101128E-2</v>
      </c>
      <c r="P88" s="73">
        <v>4</v>
      </c>
      <c r="Q88" s="76">
        <v>111.81818181818181</v>
      </c>
      <c r="R88" s="77">
        <v>17.52394662921348</v>
      </c>
      <c r="S88" s="81">
        <v>46.977486664005518</v>
      </c>
      <c r="T88" s="78">
        <v>623.85249999999996</v>
      </c>
      <c r="U88" s="73">
        <v>8</v>
      </c>
      <c r="V88" s="73">
        <v>4</v>
      </c>
      <c r="W88" s="80">
        <v>1</v>
      </c>
      <c r="X88" s="80">
        <v>0.10909090909090909</v>
      </c>
      <c r="Y88" s="79">
        <v>7.7247191011235949E-2</v>
      </c>
      <c r="Z88" s="78">
        <v>2495.41</v>
      </c>
      <c r="AA88" s="77">
        <v>11683.18</v>
      </c>
      <c r="AB88" s="78"/>
      <c r="AC88" s="77"/>
      <c r="AD88" s="74"/>
      <c r="AE88" s="76"/>
      <c r="AF88" s="73">
        <v>66.5</v>
      </c>
      <c r="AG88" s="74"/>
      <c r="AH88" s="73">
        <v>11</v>
      </c>
      <c r="AI88" s="75">
        <v>142.39999999999998</v>
      </c>
      <c r="AJ88" s="62">
        <v>142.4</v>
      </c>
      <c r="AK88" s="74">
        <v>0.63636363636363635</v>
      </c>
      <c r="AL88" s="73">
        <v>16</v>
      </c>
    </row>
    <row r="89" spans="1:38">
      <c r="A89" s="73">
        <v>113</v>
      </c>
      <c r="B89" s="62" t="s">
        <v>5682</v>
      </c>
      <c r="C89" s="62" t="s">
        <v>5105</v>
      </c>
      <c r="D89" s="62" t="s">
        <v>5178</v>
      </c>
      <c r="E89" s="62" t="s">
        <v>6584</v>
      </c>
      <c r="F89" s="78">
        <v>40770.339999999997</v>
      </c>
      <c r="G89" s="73">
        <v>10</v>
      </c>
      <c r="H89" s="80">
        <v>0.9</v>
      </c>
      <c r="I89" s="80">
        <v>0.1</v>
      </c>
      <c r="J89" s="80">
        <v>0</v>
      </c>
      <c r="K89" s="80">
        <v>0</v>
      </c>
      <c r="L89" s="80">
        <v>0.75</v>
      </c>
      <c r="M89" s="73"/>
      <c r="N89" s="73">
        <v>37</v>
      </c>
      <c r="O89" s="80"/>
      <c r="P89" s="73">
        <v>4</v>
      </c>
      <c r="Q89" s="76">
        <v>42.786902781517533</v>
      </c>
      <c r="R89" s="77"/>
      <c r="S89" s="81"/>
      <c r="T89" s="78">
        <v>535.02250000000004</v>
      </c>
      <c r="U89" s="73">
        <v>9</v>
      </c>
      <c r="V89" s="73">
        <v>4</v>
      </c>
      <c r="W89" s="80">
        <v>1</v>
      </c>
      <c r="X89" s="80">
        <v>0.42222222222222222</v>
      </c>
      <c r="Y89" s="79"/>
      <c r="Z89" s="78">
        <v>2140.09</v>
      </c>
      <c r="AA89" s="77">
        <v>6635.05</v>
      </c>
      <c r="AB89" s="78"/>
      <c r="AC89" s="77"/>
      <c r="AD89" s="74"/>
      <c r="AE89" s="76"/>
      <c r="AF89" s="73">
        <v>44.5</v>
      </c>
      <c r="AG89" s="74"/>
      <c r="AH89" s="73">
        <v>2</v>
      </c>
      <c r="AI89" s="75"/>
      <c r="AK89" s="74">
        <v>0</v>
      </c>
      <c r="AL89" s="73">
        <v>9</v>
      </c>
    </row>
    <row r="90" spans="1:38">
      <c r="A90" s="73">
        <v>140</v>
      </c>
      <c r="B90" s="62" t="s">
        <v>6243</v>
      </c>
      <c r="C90" s="62" t="s">
        <v>19575</v>
      </c>
      <c r="D90" s="62" t="s">
        <v>19574</v>
      </c>
      <c r="E90" s="62" t="s">
        <v>6584</v>
      </c>
      <c r="F90" s="78">
        <v>76645</v>
      </c>
      <c r="G90" s="73">
        <v>5</v>
      </c>
      <c r="H90" s="80">
        <v>0.4</v>
      </c>
      <c r="I90" s="80">
        <v>0.4</v>
      </c>
      <c r="J90" s="80">
        <v>0.2</v>
      </c>
      <c r="K90" s="80">
        <v>0.25</v>
      </c>
      <c r="L90" s="80">
        <v>0.75</v>
      </c>
      <c r="M90" s="73">
        <v>1</v>
      </c>
      <c r="N90" s="73">
        <v>80</v>
      </c>
      <c r="O90" s="80">
        <v>0.11053391053391054</v>
      </c>
      <c r="P90" s="73">
        <v>4</v>
      </c>
      <c r="Q90" s="76">
        <v>88.26934959335523</v>
      </c>
      <c r="R90" s="77">
        <v>122.2291486291486</v>
      </c>
      <c r="S90" s="81">
        <v>39.280652391625736</v>
      </c>
      <c r="T90" s="78">
        <v>1058.81</v>
      </c>
      <c r="U90" s="73">
        <v>5</v>
      </c>
      <c r="V90" s="73">
        <v>4</v>
      </c>
      <c r="W90" s="80">
        <v>1</v>
      </c>
      <c r="X90" s="80">
        <v>7.1428571428571425E-2</v>
      </c>
      <c r="Y90" s="79">
        <v>0.14430014430014429</v>
      </c>
      <c r="Z90" s="78">
        <v>4235.24</v>
      </c>
      <c r="AA90" s="77">
        <v>19812.25</v>
      </c>
      <c r="AB90" s="78"/>
      <c r="AC90" s="77"/>
      <c r="AD90" s="74"/>
      <c r="AE90" s="76"/>
      <c r="AF90" s="73">
        <v>57</v>
      </c>
      <c r="AG90" s="74"/>
      <c r="AH90" s="73">
        <v>5</v>
      </c>
      <c r="AI90" s="75">
        <v>34.65</v>
      </c>
      <c r="AJ90" s="62">
        <v>34.650000000000006</v>
      </c>
      <c r="AK90" s="74">
        <v>0.2</v>
      </c>
      <c r="AL90" s="73">
        <v>12</v>
      </c>
    </row>
    <row r="91" spans="1:38">
      <c r="A91" s="73">
        <v>221</v>
      </c>
      <c r="B91" s="62" t="s">
        <v>19623</v>
      </c>
      <c r="C91" s="62" t="s">
        <v>19573</v>
      </c>
      <c r="D91" s="62" t="s">
        <v>5126</v>
      </c>
      <c r="E91" s="62" t="s">
        <v>6584</v>
      </c>
      <c r="F91" s="78">
        <v>188667.72</v>
      </c>
      <c r="G91" s="73">
        <v>12</v>
      </c>
      <c r="H91" s="80">
        <v>0.25</v>
      </c>
      <c r="I91" s="80">
        <v>0.66666666666666663</v>
      </c>
      <c r="J91" s="80">
        <v>0</v>
      </c>
      <c r="K91" s="80">
        <v>0</v>
      </c>
      <c r="L91" s="80">
        <v>0.75</v>
      </c>
      <c r="M91" s="73">
        <v>5</v>
      </c>
      <c r="N91" s="73">
        <v>165</v>
      </c>
      <c r="O91" s="80">
        <v>0.14133275261324041</v>
      </c>
      <c r="P91" s="73">
        <v>4</v>
      </c>
      <c r="Q91" s="76">
        <v>90.652193620042084</v>
      </c>
      <c r="R91" s="77">
        <v>7.3625145180023246</v>
      </c>
      <c r="S91" s="81">
        <v>58.274191358024694</v>
      </c>
      <c r="T91" s="78">
        <v>253.565</v>
      </c>
      <c r="U91" s="73">
        <v>21</v>
      </c>
      <c r="V91" s="73">
        <v>4</v>
      </c>
      <c r="W91" s="80">
        <v>1</v>
      </c>
      <c r="X91" s="80">
        <v>0.17241379310344829</v>
      </c>
      <c r="Y91" s="79">
        <v>2.9036004645760751E-2</v>
      </c>
      <c r="Z91" s="78">
        <v>1014.26</v>
      </c>
      <c r="AA91" s="77">
        <v>7422.99</v>
      </c>
      <c r="AB91" s="78"/>
      <c r="AC91" s="77"/>
      <c r="AD91" s="74"/>
      <c r="AE91" s="76"/>
      <c r="AF91" s="73">
        <v>65</v>
      </c>
      <c r="AG91" s="74"/>
      <c r="AH91" s="73">
        <v>4</v>
      </c>
      <c r="AI91" s="75">
        <v>137.76</v>
      </c>
      <c r="AJ91" s="62">
        <v>137.75999999999996</v>
      </c>
      <c r="AK91" s="74">
        <v>0.25</v>
      </c>
      <c r="AL91" s="73">
        <v>17</v>
      </c>
    </row>
    <row r="92" spans="1:38">
      <c r="A92" s="73">
        <v>123</v>
      </c>
      <c r="B92" s="62" t="s">
        <v>19622</v>
      </c>
      <c r="C92" s="62" t="s">
        <v>19578</v>
      </c>
      <c r="D92" s="62" t="s">
        <v>5343</v>
      </c>
      <c r="E92" s="62" t="s">
        <v>19606</v>
      </c>
      <c r="F92" s="78">
        <v>268523.57</v>
      </c>
      <c r="G92" s="73">
        <v>39</v>
      </c>
      <c r="H92" s="80">
        <v>0.33333333333333331</v>
      </c>
      <c r="I92" s="80">
        <v>0.58974358974358976</v>
      </c>
      <c r="J92" s="80">
        <v>7.6923076923076927E-2</v>
      </c>
      <c r="K92" s="80">
        <v>0.19354838709677419</v>
      </c>
      <c r="L92" s="80">
        <v>0.74193548387096775</v>
      </c>
      <c r="M92" s="73">
        <v>5</v>
      </c>
      <c r="N92" s="73">
        <v>320</v>
      </c>
      <c r="O92" s="80">
        <v>0.12511876781517225</v>
      </c>
      <c r="P92" s="73">
        <v>31</v>
      </c>
      <c r="Q92" s="76">
        <v>110.88235294117648</v>
      </c>
      <c r="R92" s="77">
        <v>48.65224783717558</v>
      </c>
      <c r="S92" s="81">
        <v>136.13817401960785</v>
      </c>
      <c r="T92" s="78">
        <v>313.83838709677417</v>
      </c>
      <c r="U92" s="73">
        <v>41</v>
      </c>
      <c r="V92" s="73">
        <v>31</v>
      </c>
      <c r="W92" s="80">
        <v>0.96875</v>
      </c>
      <c r="X92" s="80">
        <v>0.27363184079601988</v>
      </c>
      <c r="Y92" s="79">
        <v>0.18002700405060762</v>
      </c>
      <c r="Z92" s="78">
        <v>9728.99</v>
      </c>
      <c r="AA92" s="77">
        <v>33698.29</v>
      </c>
      <c r="AB92" s="78"/>
      <c r="AC92" s="77"/>
      <c r="AD92" s="74"/>
      <c r="AE92" s="76"/>
      <c r="AF92" s="73">
        <v>75</v>
      </c>
      <c r="AG92" s="74"/>
      <c r="AH92" s="73">
        <v>36</v>
      </c>
      <c r="AI92" s="75">
        <v>199.97000000000003</v>
      </c>
      <c r="AJ92" s="62">
        <v>199.96999999999997</v>
      </c>
      <c r="AK92" s="74">
        <v>0.22222222222222221</v>
      </c>
      <c r="AL92" s="73">
        <v>74</v>
      </c>
    </row>
    <row r="93" spans="1:38">
      <c r="A93" s="73">
        <v>118</v>
      </c>
      <c r="B93" s="62" t="s">
        <v>5712</v>
      </c>
      <c r="C93" s="62" t="s">
        <v>19578</v>
      </c>
      <c r="D93" s="62" t="s">
        <v>5331</v>
      </c>
      <c r="E93" s="62" t="s">
        <v>6584</v>
      </c>
      <c r="F93" s="78">
        <v>204052.99</v>
      </c>
      <c r="G93" s="73">
        <v>31</v>
      </c>
      <c r="H93" s="80">
        <v>0.35483870967741937</v>
      </c>
      <c r="I93" s="80">
        <v>0.29032258064516131</v>
      </c>
      <c r="J93" s="80">
        <v>0.25806451612903225</v>
      </c>
      <c r="K93" s="80">
        <v>0.16666666666666666</v>
      </c>
      <c r="L93" s="80">
        <v>0.72222222222222221</v>
      </c>
      <c r="M93" s="73">
        <v>3</v>
      </c>
      <c r="N93" s="73">
        <v>173</v>
      </c>
      <c r="O93" s="80">
        <v>1.5101657068985778E-2</v>
      </c>
      <c r="P93" s="73">
        <v>18</v>
      </c>
      <c r="Q93" s="76">
        <v>68.84330156354892</v>
      </c>
      <c r="R93" s="77">
        <v>85.612372829102867</v>
      </c>
      <c r="S93" s="81">
        <v>121.54859679950248</v>
      </c>
      <c r="T93" s="78">
        <v>462.83000000000004</v>
      </c>
      <c r="U93" s="73">
        <v>21</v>
      </c>
      <c r="V93" s="73">
        <v>18</v>
      </c>
      <c r="W93" s="80">
        <v>1</v>
      </c>
      <c r="X93" s="80">
        <v>0.171875</v>
      </c>
      <c r="Y93" s="79">
        <v>0.2363580310348371</v>
      </c>
      <c r="Z93" s="78">
        <v>8330.94</v>
      </c>
      <c r="AA93" s="77">
        <v>35695.699999999997</v>
      </c>
      <c r="AB93" s="78"/>
      <c r="AC93" s="77"/>
      <c r="AD93" s="74"/>
      <c r="AE93" s="76"/>
      <c r="AF93" s="73">
        <v>69</v>
      </c>
      <c r="AG93" s="74"/>
      <c r="AH93" s="73">
        <v>23</v>
      </c>
      <c r="AI93" s="75">
        <v>170.18</v>
      </c>
      <c r="AJ93" s="62">
        <v>97.31</v>
      </c>
      <c r="AK93" s="74">
        <v>0.21739130434782608</v>
      </c>
      <c r="AL93" s="73">
        <v>58</v>
      </c>
    </row>
    <row r="94" spans="1:38">
      <c r="A94" s="73">
        <v>119</v>
      </c>
      <c r="B94" s="62" t="s">
        <v>19621</v>
      </c>
      <c r="C94" s="62" t="s">
        <v>19578</v>
      </c>
      <c r="D94" s="62" t="s">
        <v>5331</v>
      </c>
      <c r="E94" s="62" t="s">
        <v>19606</v>
      </c>
      <c r="F94" s="78">
        <v>328951.98</v>
      </c>
      <c r="G94" s="73">
        <v>14</v>
      </c>
      <c r="H94" s="80">
        <v>0.35714285714285715</v>
      </c>
      <c r="I94" s="80">
        <v>0.5714285714285714</v>
      </c>
      <c r="J94" s="80">
        <v>7.1428571428571425E-2</v>
      </c>
      <c r="K94" s="80">
        <v>0.17647058823529413</v>
      </c>
      <c r="L94" s="80">
        <v>0.70588235294117652</v>
      </c>
      <c r="M94" s="73">
        <v>5</v>
      </c>
      <c r="N94" s="73">
        <v>193</v>
      </c>
      <c r="O94" s="80">
        <v>2.3332487953335024E-2</v>
      </c>
      <c r="P94" s="73">
        <v>17</v>
      </c>
      <c r="Q94" s="76">
        <v>93.738040133108015</v>
      </c>
      <c r="R94" s="77">
        <v>47.009256910981485</v>
      </c>
      <c r="S94" s="81">
        <v>157.98446300510159</v>
      </c>
      <c r="T94" s="78">
        <v>436.13529411764705</v>
      </c>
      <c r="U94" s="73">
        <v>19</v>
      </c>
      <c r="V94" s="73">
        <v>17</v>
      </c>
      <c r="W94" s="80">
        <v>1</v>
      </c>
      <c r="X94" s="80">
        <v>0.11688311688311688</v>
      </c>
      <c r="Y94" s="79">
        <v>0.12046664975906671</v>
      </c>
      <c r="Z94" s="78">
        <v>7414.3</v>
      </c>
      <c r="AA94" s="77">
        <v>74015.009999999995</v>
      </c>
      <c r="AB94" s="78"/>
      <c r="AC94" s="77"/>
      <c r="AD94" s="74"/>
      <c r="AE94" s="76"/>
      <c r="AF94" s="73">
        <v>85</v>
      </c>
      <c r="AG94" s="74"/>
      <c r="AH94" s="73">
        <v>19</v>
      </c>
      <c r="AI94" s="75">
        <v>157.72</v>
      </c>
      <c r="AJ94" s="62">
        <v>157.72</v>
      </c>
      <c r="AK94" s="74">
        <v>0.10526315789473684</v>
      </c>
      <c r="AL94" s="73">
        <v>29</v>
      </c>
    </row>
    <row r="95" spans="1:38">
      <c r="A95" s="73">
        <v>16</v>
      </c>
      <c r="B95" s="62" t="s">
        <v>19620</v>
      </c>
      <c r="C95" s="62" t="s">
        <v>5105</v>
      </c>
      <c r="D95" s="62" t="s">
        <v>5178</v>
      </c>
      <c r="E95" s="62" t="s">
        <v>19606</v>
      </c>
      <c r="F95" s="78">
        <v>513355.87</v>
      </c>
      <c r="G95" s="73">
        <v>55</v>
      </c>
      <c r="H95" s="80">
        <v>0.43636363636363634</v>
      </c>
      <c r="I95" s="80">
        <v>0.27272727272727271</v>
      </c>
      <c r="J95" s="80">
        <v>0.14545454545454545</v>
      </c>
      <c r="K95" s="80">
        <v>0.27027027027027029</v>
      </c>
      <c r="L95" s="80">
        <v>0.70270270270270274</v>
      </c>
      <c r="M95" s="73">
        <v>9</v>
      </c>
      <c r="N95" s="73">
        <v>535</v>
      </c>
      <c r="O95" s="80">
        <v>2.9678701556806891E-2</v>
      </c>
      <c r="P95" s="73">
        <v>37</v>
      </c>
      <c r="Q95" s="76">
        <v>73.125008309660032</v>
      </c>
      <c r="R95" s="77">
        <v>85.921734557947119</v>
      </c>
      <c r="S95" s="81">
        <v>85.646654395810685</v>
      </c>
      <c r="T95" s="78">
        <v>662.43335135135135</v>
      </c>
      <c r="U95" s="73">
        <v>66</v>
      </c>
      <c r="V95" s="73">
        <v>37</v>
      </c>
      <c r="W95" s="80">
        <v>1</v>
      </c>
      <c r="X95" s="80">
        <v>0.15966386554621848</v>
      </c>
      <c r="Y95" s="79">
        <v>0.1647619715347402</v>
      </c>
      <c r="Z95" s="78">
        <v>24510.034</v>
      </c>
      <c r="AA95" s="77">
        <v>138532.40400000001</v>
      </c>
      <c r="AB95" s="78"/>
      <c r="AC95" s="77"/>
      <c r="AD95" s="74"/>
      <c r="AE95" s="76"/>
      <c r="AF95" s="73">
        <v>88</v>
      </c>
      <c r="AG95" s="74"/>
      <c r="AH95" s="73">
        <v>47</v>
      </c>
      <c r="AI95" s="75">
        <v>301.89999999999998</v>
      </c>
      <c r="AJ95" s="62">
        <v>285.26000000000005</v>
      </c>
      <c r="AK95" s="74">
        <v>0.21276595744680851</v>
      </c>
      <c r="AL95" s="73">
        <v>95</v>
      </c>
    </row>
    <row r="96" spans="1:38">
      <c r="A96" s="73">
        <v>116</v>
      </c>
      <c r="B96" s="62" t="s">
        <v>17210</v>
      </c>
      <c r="C96" s="62" t="s">
        <v>5105</v>
      </c>
      <c r="D96" s="62" t="s">
        <v>5178</v>
      </c>
      <c r="E96" s="62" t="s">
        <v>6584</v>
      </c>
      <c r="F96" s="78">
        <v>52377.98</v>
      </c>
      <c r="G96" s="73">
        <v>10</v>
      </c>
      <c r="H96" s="80">
        <v>0.3</v>
      </c>
      <c r="I96" s="80">
        <v>0.4</v>
      </c>
      <c r="J96" s="80">
        <v>0</v>
      </c>
      <c r="K96" s="80">
        <v>0.1</v>
      </c>
      <c r="L96" s="80">
        <v>0.7</v>
      </c>
      <c r="M96" s="73">
        <v>2</v>
      </c>
      <c r="N96" s="73">
        <v>97</v>
      </c>
      <c r="O96" s="80">
        <v>0</v>
      </c>
      <c r="P96" s="73">
        <v>10</v>
      </c>
      <c r="Q96" s="76">
        <v>100.67805142207747</v>
      </c>
      <c r="R96" s="77">
        <v>53.440892367274486</v>
      </c>
      <c r="S96" s="81">
        <v>45.500496271416239</v>
      </c>
      <c r="T96" s="78">
        <v>331.17321000000004</v>
      </c>
      <c r="U96" s="73">
        <v>12</v>
      </c>
      <c r="V96" s="73">
        <v>10</v>
      </c>
      <c r="W96" s="80">
        <v>0.88888888888888884</v>
      </c>
      <c r="X96" s="80">
        <v>0.14285714285714285</v>
      </c>
      <c r="Y96" s="79">
        <v>0.25818944650637404</v>
      </c>
      <c r="Z96" s="78">
        <v>3311.7321000000002</v>
      </c>
      <c r="AA96" s="77">
        <v>36077.112099999998</v>
      </c>
      <c r="AB96" s="78"/>
      <c r="AC96" s="77"/>
      <c r="AD96" s="74"/>
      <c r="AE96" s="76"/>
      <c r="AF96" s="73">
        <v>65.5</v>
      </c>
      <c r="AG96" s="74"/>
      <c r="AH96" s="73">
        <v>16</v>
      </c>
      <c r="AI96" s="75">
        <v>61.970000000000006</v>
      </c>
      <c r="AJ96" s="62">
        <v>61.970000000000006</v>
      </c>
      <c r="AK96" s="74">
        <v>0.375</v>
      </c>
      <c r="AL96" s="73">
        <v>23</v>
      </c>
    </row>
    <row r="97" spans="1:38">
      <c r="A97" s="73">
        <v>50</v>
      </c>
      <c r="B97" s="62" t="s">
        <v>5357</v>
      </c>
      <c r="C97" s="62" t="s">
        <v>5105</v>
      </c>
      <c r="D97" s="62" t="s">
        <v>5206</v>
      </c>
      <c r="E97" s="62" t="s">
        <v>6584</v>
      </c>
      <c r="F97" s="78">
        <v>43980.95</v>
      </c>
      <c r="G97" s="73">
        <v>2</v>
      </c>
      <c r="H97" s="80">
        <v>0.5</v>
      </c>
      <c r="I97" s="80">
        <v>0.5</v>
      </c>
      <c r="J97" s="80">
        <v>0</v>
      </c>
      <c r="K97" s="80">
        <v>0.33333333333333331</v>
      </c>
      <c r="L97" s="80">
        <v>0.66666666666666663</v>
      </c>
      <c r="M97" s="73">
        <v>2</v>
      </c>
      <c r="N97" s="73">
        <v>45</v>
      </c>
      <c r="O97" s="80">
        <v>0</v>
      </c>
      <c r="P97" s="73">
        <v>6</v>
      </c>
      <c r="Q97" s="76">
        <v>65.853738846022978</v>
      </c>
      <c r="R97" s="77">
        <v>81.179079729169544</v>
      </c>
      <c r="S97" s="81">
        <v>47.059914377299222</v>
      </c>
      <c r="T97" s="78">
        <v>979.15500000000009</v>
      </c>
      <c r="U97" s="73">
        <v>1</v>
      </c>
      <c r="V97" s="73">
        <v>6</v>
      </c>
      <c r="W97" s="80">
        <v>1</v>
      </c>
      <c r="X97" s="80">
        <v>0.25</v>
      </c>
      <c r="Y97" s="79">
        <v>9.6725162360093958E-2</v>
      </c>
      <c r="Z97" s="78">
        <v>5874.93</v>
      </c>
      <c r="AA97" s="77">
        <v>6168.34</v>
      </c>
      <c r="AB97" s="78"/>
      <c r="AC97" s="77"/>
      <c r="AD97" s="74"/>
      <c r="AE97" s="76"/>
      <c r="AF97" s="73">
        <v>39.5</v>
      </c>
      <c r="AG97" s="74"/>
      <c r="AH97" s="73">
        <v>7</v>
      </c>
      <c r="AI97" s="75">
        <v>72.37</v>
      </c>
      <c r="AJ97" s="62">
        <v>72.37</v>
      </c>
      <c r="AK97" s="74">
        <v>0.14285714285714285</v>
      </c>
      <c r="AL97" s="73">
        <v>9</v>
      </c>
    </row>
    <row r="98" spans="1:38">
      <c r="A98" s="73">
        <v>54</v>
      </c>
      <c r="B98" s="62" t="s">
        <v>19609</v>
      </c>
      <c r="C98" s="62" t="s">
        <v>5105</v>
      </c>
      <c r="D98" s="62" t="s">
        <v>5206</v>
      </c>
      <c r="E98" s="62" t="s">
        <v>6584</v>
      </c>
      <c r="F98" s="78">
        <v>44380.98</v>
      </c>
      <c r="G98" s="73">
        <v>4</v>
      </c>
      <c r="H98" s="80">
        <v>0.5</v>
      </c>
      <c r="I98" s="80">
        <v>0.5</v>
      </c>
      <c r="J98" s="80">
        <v>0</v>
      </c>
      <c r="K98" s="80">
        <v>0.33333333333333331</v>
      </c>
      <c r="L98" s="80">
        <v>0.66666666666666663</v>
      </c>
      <c r="M98" s="73">
        <v>2</v>
      </c>
      <c r="N98" s="73">
        <v>90</v>
      </c>
      <c r="O98" s="80">
        <v>0</v>
      </c>
      <c r="P98" s="73">
        <v>3</v>
      </c>
      <c r="Q98" s="76">
        <v>32.359579649060358</v>
      </c>
      <c r="R98" s="77">
        <v>63.136224963523013</v>
      </c>
      <c r="S98" s="81">
        <v>171.89967000777156</v>
      </c>
      <c r="T98" s="78">
        <v>1586.6133333333335</v>
      </c>
      <c r="U98" s="73">
        <v>7</v>
      </c>
      <c r="V98" s="73">
        <v>3</v>
      </c>
      <c r="W98" s="80">
        <v>1</v>
      </c>
      <c r="X98" s="80">
        <v>0.33333333333333331</v>
      </c>
      <c r="Y98" s="79">
        <v>5.305743467303356E-2</v>
      </c>
      <c r="Z98" s="78">
        <v>4759.84</v>
      </c>
      <c r="AA98" s="77">
        <v>8129.21</v>
      </c>
      <c r="AB98" s="78"/>
      <c r="AC98" s="77"/>
      <c r="AD98" s="74"/>
      <c r="AE98" s="76"/>
      <c r="AF98" s="73">
        <v>61</v>
      </c>
      <c r="AG98" s="74"/>
      <c r="AH98" s="73">
        <v>4</v>
      </c>
      <c r="AI98" s="75">
        <v>75.390000000000015</v>
      </c>
      <c r="AJ98" s="62">
        <v>75.39</v>
      </c>
      <c r="AK98" s="74">
        <v>0.25</v>
      </c>
      <c r="AL98" s="73">
        <v>7</v>
      </c>
    </row>
    <row r="99" spans="1:38">
      <c r="A99" s="73">
        <v>96</v>
      </c>
      <c r="B99" s="62" t="s">
        <v>5587</v>
      </c>
      <c r="C99" s="62" t="s">
        <v>19575</v>
      </c>
      <c r="D99" s="62" t="s">
        <v>19574</v>
      </c>
      <c r="E99" s="62" t="s">
        <v>6584</v>
      </c>
      <c r="F99" s="78">
        <v>34181.89</v>
      </c>
      <c r="G99" s="73">
        <v>4</v>
      </c>
      <c r="H99" s="80">
        <v>0.5</v>
      </c>
      <c r="I99" s="80">
        <v>0</v>
      </c>
      <c r="J99" s="80">
        <v>0.5</v>
      </c>
      <c r="K99" s="80">
        <v>0.33333333333333331</v>
      </c>
      <c r="L99" s="80">
        <v>0.66666666666666663</v>
      </c>
      <c r="M99" s="73">
        <v>3</v>
      </c>
      <c r="N99" s="73">
        <v>52</v>
      </c>
      <c r="O99" s="80">
        <v>3.4356519290340753E-2</v>
      </c>
      <c r="P99" s="73">
        <v>3</v>
      </c>
      <c r="Q99" s="76">
        <v>64.285778571492855</v>
      </c>
      <c r="R99" s="77">
        <v>7.9767201727212989</v>
      </c>
      <c r="S99" s="81">
        <v>31.881994436397601</v>
      </c>
      <c r="T99" s="78">
        <v>283.25333333333333</v>
      </c>
      <c r="U99" s="73">
        <v>5</v>
      </c>
      <c r="V99" s="73">
        <v>3</v>
      </c>
      <c r="W99" s="80">
        <v>1</v>
      </c>
      <c r="X99" s="80">
        <v>0.30769230769230771</v>
      </c>
      <c r="Y99" s="79">
        <v>3.7548108514033604E-2</v>
      </c>
      <c r="Z99" s="78">
        <v>849.76</v>
      </c>
      <c r="AA99" s="77">
        <v>9729.2900000000009</v>
      </c>
      <c r="AB99" s="78"/>
      <c r="AC99" s="77"/>
      <c r="AD99" s="74"/>
      <c r="AE99" s="76"/>
      <c r="AF99" s="73">
        <v>24</v>
      </c>
      <c r="AG99" s="74"/>
      <c r="AH99" s="73">
        <v>4</v>
      </c>
      <c r="AI99" s="75">
        <v>106.53</v>
      </c>
      <c r="AJ99" s="62">
        <v>106.53</v>
      </c>
      <c r="AK99" s="74">
        <v>0.25</v>
      </c>
      <c r="AL99" s="73">
        <v>8</v>
      </c>
    </row>
    <row r="100" spans="1:38">
      <c r="A100" s="73">
        <v>99</v>
      </c>
      <c r="B100" s="62" t="s">
        <v>5617</v>
      </c>
      <c r="C100" s="62" t="s">
        <v>19578</v>
      </c>
      <c r="D100" s="62" t="s">
        <v>5611</v>
      </c>
      <c r="E100" s="62" t="s">
        <v>19606</v>
      </c>
      <c r="F100" s="78">
        <v>204753.79</v>
      </c>
      <c r="G100" s="73">
        <v>36</v>
      </c>
      <c r="H100" s="80">
        <v>0.1388888888888889</v>
      </c>
      <c r="I100" s="80">
        <v>0.58333333333333337</v>
      </c>
      <c r="J100" s="80">
        <v>0.25</v>
      </c>
      <c r="K100" s="80">
        <v>0.33333333333333331</v>
      </c>
      <c r="L100" s="80">
        <v>0.66666666666666663</v>
      </c>
      <c r="M100" s="73">
        <v>9</v>
      </c>
      <c r="N100" s="73">
        <v>373</v>
      </c>
      <c r="O100" s="80">
        <v>2.3889626223031576E-2</v>
      </c>
      <c r="P100" s="73">
        <v>18</v>
      </c>
      <c r="Q100" s="76">
        <v>90.65456193719308</v>
      </c>
      <c r="R100" s="77">
        <v>16.206240933362142</v>
      </c>
      <c r="S100" s="81">
        <v>35.605279682702779</v>
      </c>
      <c r="T100" s="78">
        <v>291.70333333333332</v>
      </c>
      <c r="U100" s="73">
        <v>36</v>
      </c>
      <c r="V100" s="73">
        <v>18</v>
      </c>
      <c r="W100" s="80">
        <v>1</v>
      </c>
      <c r="X100" s="80">
        <v>0.46938775510204084</v>
      </c>
      <c r="Y100" s="79">
        <v>8.6422420445075476E-2</v>
      </c>
      <c r="Z100" s="78">
        <v>5250.66</v>
      </c>
      <c r="AA100" s="77">
        <v>88840.68</v>
      </c>
      <c r="AB100" s="78"/>
      <c r="AC100" s="77"/>
      <c r="AD100" s="74"/>
      <c r="AE100" s="76"/>
      <c r="AF100" s="73">
        <v>53</v>
      </c>
      <c r="AG100" s="74"/>
      <c r="AH100" s="73">
        <v>28</v>
      </c>
      <c r="AI100" s="75">
        <v>323.99</v>
      </c>
      <c r="AJ100" s="62">
        <v>323.98999999999995</v>
      </c>
      <c r="AK100" s="74">
        <v>0.39285714285714285</v>
      </c>
      <c r="AL100" s="73">
        <v>60</v>
      </c>
    </row>
    <row r="101" spans="1:38">
      <c r="A101" s="73">
        <v>126</v>
      </c>
      <c r="B101" s="62" t="s">
        <v>5756</v>
      </c>
      <c r="C101" s="62" t="s">
        <v>5105</v>
      </c>
      <c r="D101" s="62" t="s">
        <v>5225</v>
      </c>
      <c r="E101" s="62" t="s">
        <v>6584</v>
      </c>
      <c r="F101" s="78">
        <v>45424.66</v>
      </c>
      <c r="G101" s="73">
        <v>16</v>
      </c>
      <c r="H101" s="80">
        <v>0.3125</v>
      </c>
      <c r="I101" s="80">
        <v>0.5625</v>
      </c>
      <c r="J101" s="80">
        <v>0</v>
      </c>
      <c r="K101" s="80">
        <v>0.33333333333333331</v>
      </c>
      <c r="L101" s="80">
        <v>0.66666666666666663</v>
      </c>
      <c r="M101" s="73">
        <v>2</v>
      </c>
      <c r="N101" s="73">
        <v>55</v>
      </c>
      <c r="O101" s="80">
        <v>2.1511232130701156E-2</v>
      </c>
      <c r="P101" s="73">
        <v>3</v>
      </c>
      <c r="Q101" s="76">
        <v>88.636403925638149</v>
      </c>
      <c r="R101" s="77">
        <v>39.740231449965954</v>
      </c>
      <c r="S101" s="81">
        <v>63.837195823616952</v>
      </c>
      <c r="T101" s="78">
        <v>972.97333333333336</v>
      </c>
      <c r="U101" s="73">
        <v>13</v>
      </c>
      <c r="V101" s="73">
        <v>3</v>
      </c>
      <c r="W101" s="80">
        <v>1</v>
      </c>
      <c r="X101" s="80"/>
      <c r="Y101" s="79">
        <v>6.807351940095302E-2</v>
      </c>
      <c r="Z101" s="78">
        <v>2918.92</v>
      </c>
      <c r="AA101" s="77">
        <v>15343.89</v>
      </c>
      <c r="AB101" s="78"/>
      <c r="AC101" s="77"/>
      <c r="AD101" s="74"/>
      <c r="AE101" s="76"/>
      <c r="AF101" s="73">
        <v>68</v>
      </c>
      <c r="AG101" s="74"/>
      <c r="AH101" s="73">
        <v>5</v>
      </c>
      <c r="AI101" s="75">
        <v>73.45</v>
      </c>
      <c r="AJ101" s="62">
        <v>73.450000000000017</v>
      </c>
      <c r="AK101" s="74">
        <v>0.4</v>
      </c>
      <c r="AL101" s="73">
        <v>19</v>
      </c>
    </row>
    <row r="102" spans="1:38">
      <c r="A102" s="73">
        <v>127</v>
      </c>
      <c r="B102" s="62" t="s">
        <v>19619</v>
      </c>
      <c r="C102" s="62" t="s">
        <v>5105</v>
      </c>
      <c r="D102" s="62" t="s">
        <v>5225</v>
      </c>
      <c r="E102" s="62" t="s">
        <v>6584</v>
      </c>
      <c r="F102" s="78">
        <v>41023.620000000003</v>
      </c>
      <c r="G102" s="73">
        <v>7</v>
      </c>
      <c r="H102" s="80">
        <v>0.42857142857142855</v>
      </c>
      <c r="I102" s="80">
        <v>0.5714285714285714</v>
      </c>
      <c r="J102" s="80">
        <v>0</v>
      </c>
      <c r="K102" s="80">
        <v>0.1111111111111111</v>
      </c>
      <c r="L102" s="80">
        <v>0.66666666666666663</v>
      </c>
      <c r="M102" s="73">
        <v>2</v>
      </c>
      <c r="N102" s="73">
        <v>75</v>
      </c>
      <c r="O102" s="80">
        <v>0</v>
      </c>
      <c r="P102" s="73">
        <v>9</v>
      </c>
      <c r="Q102" s="76">
        <v>61.621638276118453</v>
      </c>
      <c r="R102" s="77">
        <v>77.611620057859213</v>
      </c>
      <c r="S102" s="81">
        <v>104.51501482190908</v>
      </c>
      <c r="T102" s="78">
        <v>357.70333333333332</v>
      </c>
      <c r="U102" s="73">
        <v>7</v>
      </c>
      <c r="V102" s="73">
        <v>9</v>
      </c>
      <c r="W102" s="80">
        <v>1</v>
      </c>
      <c r="X102" s="80">
        <v>0.52941176470588236</v>
      </c>
      <c r="Y102" s="79">
        <v>0.24108003857280619</v>
      </c>
      <c r="Z102" s="78">
        <v>3219.33</v>
      </c>
      <c r="AA102" s="77">
        <v>9431.41</v>
      </c>
      <c r="AB102" s="78"/>
      <c r="AC102" s="77"/>
      <c r="AD102" s="74"/>
      <c r="AE102" s="76"/>
      <c r="AF102" s="73">
        <v>36</v>
      </c>
      <c r="AG102" s="74"/>
      <c r="AH102" s="73">
        <v>10</v>
      </c>
      <c r="AI102" s="75">
        <v>41.480000000000004</v>
      </c>
      <c r="AJ102" s="62">
        <v>41.48</v>
      </c>
      <c r="AK102" s="74">
        <v>0.1</v>
      </c>
      <c r="AL102" s="73">
        <v>16</v>
      </c>
    </row>
    <row r="103" spans="1:38">
      <c r="A103" s="73">
        <v>148</v>
      </c>
      <c r="B103" s="62" t="s">
        <v>5900</v>
      </c>
      <c r="C103" s="62" t="s">
        <v>19573</v>
      </c>
      <c r="D103" s="62" t="s">
        <v>5265</v>
      </c>
      <c r="E103" s="62" t="s">
        <v>6584</v>
      </c>
      <c r="F103" s="78">
        <v>17006.43</v>
      </c>
      <c r="G103" s="73">
        <v>1</v>
      </c>
      <c r="H103" s="80">
        <v>0</v>
      </c>
      <c r="I103" s="80">
        <v>0</v>
      </c>
      <c r="J103" s="80">
        <v>1</v>
      </c>
      <c r="K103" s="80">
        <v>0</v>
      </c>
      <c r="L103" s="80">
        <v>0.66666666666666663</v>
      </c>
      <c r="M103" s="73"/>
      <c r="N103" s="73">
        <v>17</v>
      </c>
      <c r="O103" s="80"/>
      <c r="P103" s="73">
        <v>3</v>
      </c>
      <c r="Q103" s="76">
        <v>36.734723865080703</v>
      </c>
      <c r="R103" s="77"/>
      <c r="S103" s="81"/>
      <c r="T103" s="78">
        <v>125.89333333333333</v>
      </c>
      <c r="U103" s="73">
        <v>1</v>
      </c>
      <c r="V103" s="73">
        <v>3</v>
      </c>
      <c r="W103" s="80">
        <v>1</v>
      </c>
      <c r="X103" s="80">
        <v>0.33333333333333331</v>
      </c>
      <c r="Y103" s="79"/>
      <c r="Z103" s="78">
        <v>377.68</v>
      </c>
      <c r="AA103" s="77">
        <v>377.68</v>
      </c>
      <c r="AB103" s="78"/>
      <c r="AC103" s="77"/>
      <c r="AD103" s="74"/>
      <c r="AE103" s="76"/>
      <c r="AF103" s="73">
        <v>27</v>
      </c>
      <c r="AG103" s="74"/>
      <c r="AH103" s="73">
        <v>3</v>
      </c>
      <c r="AI103" s="75"/>
      <c r="AK103" s="74">
        <v>0</v>
      </c>
      <c r="AL103" s="73"/>
    </row>
    <row r="104" spans="1:38">
      <c r="A104" s="73">
        <v>151</v>
      </c>
      <c r="B104" s="62" t="s">
        <v>5921</v>
      </c>
      <c r="C104" s="62" t="s">
        <v>19573</v>
      </c>
      <c r="D104" s="62" t="s">
        <v>5103</v>
      </c>
      <c r="E104" s="62" t="s">
        <v>6584</v>
      </c>
      <c r="F104" s="78">
        <v>54766.16</v>
      </c>
      <c r="G104" s="73">
        <v>1</v>
      </c>
      <c r="H104" s="80">
        <v>1</v>
      </c>
      <c r="I104" s="80">
        <v>0</v>
      </c>
      <c r="J104" s="80">
        <v>0</v>
      </c>
      <c r="K104" s="80">
        <v>0</v>
      </c>
      <c r="L104" s="80">
        <v>0.66666666666666663</v>
      </c>
      <c r="M104" s="73">
        <v>1</v>
      </c>
      <c r="N104" s="73">
        <v>47</v>
      </c>
      <c r="O104" s="80">
        <v>0</v>
      </c>
      <c r="P104" s="73">
        <v>3</v>
      </c>
      <c r="Q104" s="76">
        <v>119.03241165472473</v>
      </c>
      <c r="R104" s="77">
        <v>20.001252818842392</v>
      </c>
      <c r="S104" s="81"/>
      <c r="T104" s="78">
        <v>266.08333333333331</v>
      </c>
      <c r="U104" s="73"/>
      <c r="V104" s="73">
        <v>3</v>
      </c>
      <c r="W104" s="80">
        <v>1</v>
      </c>
      <c r="X104" s="80">
        <v>0.25</v>
      </c>
      <c r="Y104" s="79">
        <v>0.20045101478326233</v>
      </c>
      <c r="Z104" s="78">
        <v>798.25</v>
      </c>
      <c r="AA104" s="77">
        <v>21997.48</v>
      </c>
      <c r="AB104" s="78"/>
      <c r="AC104" s="77"/>
      <c r="AD104" s="74"/>
      <c r="AE104" s="76"/>
      <c r="AF104" s="73">
        <v>56</v>
      </c>
      <c r="AG104" s="74"/>
      <c r="AH104" s="73">
        <v>8</v>
      </c>
      <c r="AI104" s="75">
        <v>39.909999999999997</v>
      </c>
      <c r="AJ104" s="62">
        <v>39.910000000000004</v>
      </c>
      <c r="AK104" s="74">
        <v>0.75</v>
      </c>
      <c r="AL104" s="73">
        <v>9</v>
      </c>
    </row>
    <row r="105" spans="1:38">
      <c r="A105" s="73">
        <v>160</v>
      </c>
      <c r="B105" s="62" t="s">
        <v>5948</v>
      </c>
      <c r="C105" s="62" t="s">
        <v>19573</v>
      </c>
      <c r="D105" s="62" t="s">
        <v>19576</v>
      </c>
      <c r="E105" s="62" t="s">
        <v>6584</v>
      </c>
      <c r="F105" s="78">
        <v>34748.25</v>
      </c>
      <c r="G105" s="73">
        <v>4</v>
      </c>
      <c r="H105" s="80">
        <v>0.25</v>
      </c>
      <c r="I105" s="80">
        <v>0.5</v>
      </c>
      <c r="J105" s="80">
        <v>0.25</v>
      </c>
      <c r="K105" s="80">
        <v>0.16666666666666666</v>
      </c>
      <c r="L105" s="80">
        <v>0.66666666666666663</v>
      </c>
      <c r="M105" s="73">
        <v>1</v>
      </c>
      <c r="N105" s="73">
        <v>48</v>
      </c>
      <c r="O105" s="80">
        <v>3.2249674902470736E-2</v>
      </c>
      <c r="P105" s="73">
        <v>6</v>
      </c>
      <c r="Q105" s="76">
        <v>78.923101207108061</v>
      </c>
      <c r="R105" s="77">
        <v>73.177373211963584</v>
      </c>
      <c r="S105" s="81">
        <v>92.298232143885443</v>
      </c>
      <c r="T105" s="78">
        <v>468.94499999999999</v>
      </c>
      <c r="U105" s="73">
        <v>8</v>
      </c>
      <c r="V105" s="73">
        <v>6</v>
      </c>
      <c r="W105" s="80">
        <v>1</v>
      </c>
      <c r="X105" s="80">
        <v>0.45</v>
      </c>
      <c r="Y105" s="79">
        <v>0.23407022106631989</v>
      </c>
      <c r="Z105" s="78">
        <v>2813.67</v>
      </c>
      <c r="AA105" s="77">
        <v>11403.18</v>
      </c>
      <c r="AB105" s="78"/>
      <c r="AC105" s="77"/>
      <c r="AD105" s="74"/>
      <c r="AE105" s="76"/>
      <c r="AF105" s="73">
        <v>43.5</v>
      </c>
      <c r="AG105" s="74"/>
      <c r="AH105" s="73">
        <v>9</v>
      </c>
      <c r="AI105" s="75">
        <v>38.450000000000003</v>
      </c>
      <c r="AJ105" s="62">
        <v>38.450000000000003</v>
      </c>
      <c r="AK105" s="74">
        <v>0.44444444444444442</v>
      </c>
      <c r="AL105" s="73">
        <v>12</v>
      </c>
    </row>
    <row r="106" spans="1:38">
      <c r="A106" s="73">
        <v>178</v>
      </c>
      <c r="B106" s="62" t="s">
        <v>19618</v>
      </c>
      <c r="C106" s="62" t="s">
        <v>19575</v>
      </c>
      <c r="D106" s="62" t="s">
        <v>19602</v>
      </c>
      <c r="E106" s="62" t="s">
        <v>6584</v>
      </c>
      <c r="F106" s="78">
        <v>108202.78</v>
      </c>
      <c r="G106" s="73">
        <v>11</v>
      </c>
      <c r="H106" s="80">
        <v>0</v>
      </c>
      <c r="I106" s="80">
        <v>0.63636363636363635</v>
      </c>
      <c r="J106" s="80">
        <v>0.18181818181818182</v>
      </c>
      <c r="K106" s="80">
        <v>8.3333333333333329E-2</v>
      </c>
      <c r="L106" s="80">
        <v>0.66666666666666663</v>
      </c>
      <c r="M106" s="73">
        <v>2</v>
      </c>
      <c r="N106" s="73">
        <v>115</v>
      </c>
      <c r="O106" s="80">
        <v>4.6985705407085146E-2</v>
      </c>
      <c r="P106" s="73">
        <v>12</v>
      </c>
      <c r="Q106" s="76">
        <v>127.27272727272727</v>
      </c>
      <c r="R106" s="77">
        <v>36.515475450590436</v>
      </c>
      <c r="S106" s="81">
        <v>58.964393035707253</v>
      </c>
      <c r="T106" s="78">
        <v>244.80583333333334</v>
      </c>
      <c r="U106" s="73">
        <v>24</v>
      </c>
      <c r="V106" s="73">
        <v>12</v>
      </c>
      <c r="W106" s="80">
        <v>0.8</v>
      </c>
      <c r="X106" s="80">
        <v>0.47368421052631576</v>
      </c>
      <c r="Y106" s="79">
        <v>0.11187072715972655</v>
      </c>
      <c r="Z106" s="78">
        <v>2937.67</v>
      </c>
      <c r="AA106" s="77">
        <v>71250.369500000001</v>
      </c>
      <c r="AB106" s="78"/>
      <c r="AC106" s="77"/>
      <c r="AD106" s="74"/>
      <c r="AE106" s="76"/>
      <c r="AF106" s="73">
        <v>69</v>
      </c>
      <c r="AG106" s="74"/>
      <c r="AH106" s="73">
        <v>9</v>
      </c>
      <c r="AI106" s="75">
        <v>80.45</v>
      </c>
      <c r="AJ106" s="62">
        <v>80.449999999999989</v>
      </c>
      <c r="AK106" s="74">
        <v>0.44444444444444442</v>
      </c>
      <c r="AL106" s="73">
        <v>21</v>
      </c>
    </row>
    <row r="107" spans="1:38">
      <c r="A107" s="73">
        <v>223</v>
      </c>
      <c r="B107" s="62" t="s">
        <v>19617</v>
      </c>
      <c r="C107" s="62" t="s">
        <v>19573</v>
      </c>
      <c r="D107" s="62" t="s">
        <v>19576</v>
      </c>
      <c r="E107" s="62" t="s">
        <v>6584</v>
      </c>
      <c r="F107" s="78">
        <v>77845.81</v>
      </c>
      <c r="G107" s="73">
        <v>5</v>
      </c>
      <c r="H107" s="80">
        <v>0.4</v>
      </c>
      <c r="I107" s="80">
        <v>0.2</v>
      </c>
      <c r="J107" s="80">
        <v>0.4</v>
      </c>
      <c r="K107" s="80">
        <v>0.33333333333333331</v>
      </c>
      <c r="L107" s="80">
        <v>0.66666666666666663</v>
      </c>
      <c r="M107" s="73">
        <v>3</v>
      </c>
      <c r="N107" s="73">
        <v>47</v>
      </c>
      <c r="O107" s="80">
        <v>8.136408659968869E-2</v>
      </c>
      <c r="P107" s="73">
        <v>3</v>
      </c>
      <c r="Q107" s="76">
        <v>154.61550355038733</v>
      </c>
      <c r="R107" s="77">
        <v>26.341782847486268</v>
      </c>
      <c r="S107" s="81">
        <v>20.50003237817711</v>
      </c>
      <c r="T107" s="78">
        <v>831.34666666666669</v>
      </c>
      <c r="U107" s="73">
        <v>3</v>
      </c>
      <c r="V107" s="73">
        <v>3</v>
      </c>
      <c r="W107" s="80">
        <v>1</v>
      </c>
      <c r="X107" s="80">
        <v>3.2258064516129031E-2</v>
      </c>
      <c r="Y107" s="79"/>
      <c r="Z107" s="78">
        <v>2494.04</v>
      </c>
      <c r="AA107" s="77">
        <v>11263.69</v>
      </c>
      <c r="AB107" s="78"/>
      <c r="AC107" s="77"/>
      <c r="AD107" s="74"/>
      <c r="AE107" s="76"/>
      <c r="AF107" s="73">
        <v>53</v>
      </c>
      <c r="AG107" s="74"/>
      <c r="AH107" s="73"/>
      <c r="AI107" s="75">
        <v>141.34</v>
      </c>
      <c r="AJ107" s="62">
        <v>94.68</v>
      </c>
      <c r="AK107" s="74"/>
      <c r="AL107" s="73">
        <v>6</v>
      </c>
    </row>
    <row r="108" spans="1:38">
      <c r="A108" s="73">
        <v>103</v>
      </c>
      <c r="B108" s="62" t="s">
        <v>19616</v>
      </c>
      <c r="C108" s="62" t="s">
        <v>19578</v>
      </c>
      <c r="D108" s="62" t="s">
        <v>5611</v>
      </c>
      <c r="E108" s="62" t="s">
        <v>6584</v>
      </c>
      <c r="F108" s="78">
        <v>70021.509999999995</v>
      </c>
      <c r="G108" s="73">
        <v>15</v>
      </c>
      <c r="H108" s="80">
        <v>0.2</v>
      </c>
      <c r="I108" s="80">
        <v>0.4</v>
      </c>
      <c r="J108" s="80">
        <v>0.33333333333333331</v>
      </c>
      <c r="K108" s="80">
        <v>0.21428571428571427</v>
      </c>
      <c r="L108" s="80">
        <v>0.6428571428571429</v>
      </c>
      <c r="M108" s="73">
        <v>3</v>
      </c>
      <c r="N108" s="73">
        <v>123</v>
      </c>
      <c r="O108" s="80">
        <v>9.3841642228739003E-3</v>
      </c>
      <c r="P108" s="73">
        <v>14</v>
      </c>
      <c r="Q108" s="76">
        <v>63.482165529344826</v>
      </c>
      <c r="R108" s="77">
        <v>53.387781036168136</v>
      </c>
      <c r="S108" s="81">
        <v>44.425924143903885</v>
      </c>
      <c r="T108" s="78">
        <v>390.11214285714283</v>
      </c>
      <c r="U108" s="73">
        <v>13</v>
      </c>
      <c r="V108" s="73">
        <v>14</v>
      </c>
      <c r="W108" s="80">
        <v>0.83333333333333337</v>
      </c>
      <c r="X108" s="80">
        <v>0.15</v>
      </c>
      <c r="Y108" s="79">
        <v>0.166177908113392</v>
      </c>
      <c r="Z108" s="78">
        <v>5461.57</v>
      </c>
      <c r="AA108" s="77">
        <v>82572.3</v>
      </c>
      <c r="AB108" s="78"/>
      <c r="AC108" s="77"/>
      <c r="AD108" s="74"/>
      <c r="AE108" s="76"/>
      <c r="AF108" s="73">
        <v>71.5</v>
      </c>
      <c r="AG108" s="74"/>
      <c r="AH108" s="73">
        <v>17</v>
      </c>
      <c r="AI108" s="75">
        <v>102.3</v>
      </c>
      <c r="AJ108" s="62">
        <v>102.29999999999998</v>
      </c>
      <c r="AK108" s="74">
        <v>0.17647058823529413</v>
      </c>
      <c r="AL108" s="73">
        <v>32</v>
      </c>
    </row>
    <row r="109" spans="1:38">
      <c r="A109" s="73">
        <v>75</v>
      </c>
      <c r="B109" s="62" t="s">
        <v>5478</v>
      </c>
      <c r="C109" s="62" t="s">
        <v>19573</v>
      </c>
      <c r="D109" s="62" t="s">
        <v>5103</v>
      </c>
      <c r="E109" s="62" t="s">
        <v>6584</v>
      </c>
      <c r="F109" s="78">
        <v>126275.37</v>
      </c>
      <c r="G109" s="73">
        <v>26</v>
      </c>
      <c r="H109" s="80">
        <v>0.73076923076923073</v>
      </c>
      <c r="I109" s="80">
        <v>7.6923076923076927E-2</v>
      </c>
      <c r="J109" s="80">
        <v>7.6923076923076927E-2</v>
      </c>
      <c r="K109" s="80">
        <v>0.36363636363636365</v>
      </c>
      <c r="L109" s="80">
        <v>0.63636363636363635</v>
      </c>
      <c r="M109" s="73">
        <v>4</v>
      </c>
      <c r="N109" s="73">
        <v>227</v>
      </c>
      <c r="O109" s="80">
        <v>0.10071294559099439</v>
      </c>
      <c r="P109" s="73">
        <v>11</v>
      </c>
      <c r="Q109" s="76">
        <v>79.867586693583235</v>
      </c>
      <c r="R109" s="77">
        <v>47.328705440900563</v>
      </c>
      <c r="S109" s="81">
        <v>60.240519131881427</v>
      </c>
      <c r="T109" s="78">
        <v>573.32272727272732</v>
      </c>
      <c r="U109" s="73">
        <v>27</v>
      </c>
      <c r="V109" s="73">
        <v>11</v>
      </c>
      <c r="W109" s="80">
        <v>1</v>
      </c>
      <c r="X109" s="80">
        <v>0.125</v>
      </c>
      <c r="Y109" s="79">
        <v>9.7560975609756101E-2</v>
      </c>
      <c r="Z109" s="78">
        <v>6306.55</v>
      </c>
      <c r="AA109" s="77">
        <v>16047.73</v>
      </c>
      <c r="AB109" s="78"/>
      <c r="AC109" s="77"/>
      <c r="AD109" s="74"/>
      <c r="AE109" s="76"/>
      <c r="AF109" s="73">
        <v>82</v>
      </c>
      <c r="AG109" s="74"/>
      <c r="AH109" s="73">
        <v>13</v>
      </c>
      <c r="AI109" s="75">
        <v>133.25</v>
      </c>
      <c r="AJ109" s="62">
        <v>133.25</v>
      </c>
      <c r="AK109" s="74">
        <v>0.23076923076923078</v>
      </c>
      <c r="AL109" s="73">
        <v>57</v>
      </c>
    </row>
    <row r="110" spans="1:38">
      <c r="A110" s="73">
        <v>52</v>
      </c>
      <c r="B110" s="62" t="s">
        <v>5366</v>
      </c>
      <c r="C110" s="62" t="s">
        <v>5105</v>
      </c>
      <c r="D110" s="62" t="s">
        <v>5206</v>
      </c>
      <c r="E110" s="62" t="s">
        <v>6584</v>
      </c>
      <c r="F110" s="78">
        <v>83848.789999999994</v>
      </c>
      <c r="G110" s="73">
        <v>5</v>
      </c>
      <c r="H110" s="80">
        <v>0.6</v>
      </c>
      <c r="I110" s="80">
        <v>0.4</v>
      </c>
      <c r="J110" s="80">
        <v>0</v>
      </c>
      <c r="K110" s="80">
        <v>0.375</v>
      </c>
      <c r="L110" s="80">
        <v>0.625</v>
      </c>
      <c r="M110" s="73">
        <v>3</v>
      </c>
      <c r="N110" s="73">
        <v>101</v>
      </c>
      <c r="O110" s="80">
        <v>6.0412224591329076E-2</v>
      </c>
      <c r="P110" s="73">
        <v>8</v>
      </c>
      <c r="Q110" s="76">
        <v>105.84006773764337</v>
      </c>
      <c r="R110" s="77">
        <v>44.082444918265814</v>
      </c>
      <c r="S110" s="81">
        <v>43.875205218411025</v>
      </c>
      <c r="T110" s="78">
        <v>620.24</v>
      </c>
      <c r="U110" s="73">
        <v>8</v>
      </c>
      <c r="V110" s="73">
        <v>8</v>
      </c>
      <c r="W110" s="80">
        <v>0.8</v>
      </c>
      <c r="X110" s="80">
        <v>0.14457831325301204</v>
      </c>
      <c r="Y110" s="79">
        <v>5.3304904051172705E-2</v>
      </c>
      <c r="Z110" s="78">
        <v>4961.92</v>
      </c>
      <c r="AA110" s="77">
        <v>79661.429999999993</v>
      </c>
      <c r="AB110" s="78"/>
      <c r="AC110" s="77"/>
      <c r="AD110" s="74"/>
      <c r="AE110" s="76"/>
      <c r="AF110" s="73">
        <v>60</v>
      </c>
      <c r="AG110" s="74"/>
      <c r="AH110" s="73">
        <v>6</v>
      </c>
      <c r="AI110" s="75">
        <v>112.55999999999999</v>
      </c>
      <c r="AJ110" s="62">
        <v>112.56</v>
      </c>
      <c r="AK110" s="74">
        <v>0</v>
      </c>
      <c r="AL110" s="73">
        <v>14</v>
      </c>
    </row>
    <row r="111" spans="1:38">
      <c r="A111" s="73">
        <v>145</v>
      </c>
      <c r="B111" s="62" t="s">
        <v>5878</v>
      </c>
      <c r="C111" s="62" t="s">
        <v>19573</v>
      </c>
      <c r="D111" s="62" t="s">
        <v>5265</v>
      </c>
      <c r="E111" s="62" t="s">
        <v>6584</v>
      </c>
      <c r="F111" s="78">
        <v>78627.28</v>
      </c>
      <c r="G111" s="73">
        <v>8</v>
      </c>
      <c r="H111" s="80">
        <v>0.375</v>
      </c>
      <c r="I111" s="80">
        <v>0.5</v>
      </c>
      <c r="J111" s="80">
        <v>0</v>
      </c>
      <c r="K111" s="80">
        <v>0.25</v>
      </c>
      <c r="L111" s="80">
        <v>0.625</v>
      </c>
      <c r="M111" s="73">
        <v>1</v>
      </c>
      <c r="N111" s="73">
        <v>97</v>
      </c>
      <c r="O111" s="80">
        <v>1.6759776536312852E-2</v>
      </c>
      <c r="P111" s="73">
        <v>8</v>
      </c>
      <c r="Q111" s="76">
        <v>58.790355768749222</v>
      </c>
      <c r="R111" s="77">
        <v>126.66785170137125</v>
      </c>
      <c r="S111" s="81">
        <v>157.60868091709028</v>
      </c>
      <c r="T111" s="78">
        <v>623.52250000000004</v>
      </c>
      <c r="U111" s="73">
        <v>11</v>
      </c>
      <c r="V111" s="73">
        <v>8</v>
      </c>
      <c r="W111" s="80">
        <v>0.875</v>
      </c>
      <c r="X111" s="80">
        <v>0.27777777777777779</v>
      </c>
      <c r="Y111" s="79">
        <v>0.27932960893854747</v>
      </c>
      <c r="Z111" s="78">
        <v>4988.18</v>
      </c>
      <c r="AA111" s="77">
        <v>89620.31</v>
      </c>
      <c r="AB111" s="78"/>
      <c r="AC111" s="77"/>
      <c r="AD111" s="74"/>
      <c r="AE111" s="76"/>
      <c r="AF111" s="73">
        <v>64.5</v>
      </c>
      <c r="AG111" s="74"/>
      <c r="AH111" s="73">
        <v>11</v>
      </c>
      <c r="AI111" s="75">
        <v>39.379999999999995</v>
      </c>
      <c r="AJ111" s="62">
        <v>39.380000000000003</v>
      </c>
      <c r="AK111" s="74">
        <v>0.36363636363636365</v>
      </c>
      <c r="AL111" s="73">
        <v>18</v>
      </c>
    </row>
    <row r="112" spans="1:38">
      <c r="A112" s="73">
        <v>159</v>
      </c>
      <c r="B112" s="62" t="s">
        <v>5942</v>
      </c>
      <c r="C112" s="62" t="s">
        <v>19573</v>
      </c>
      <c r="D112" s="62" t="s">
        <v>19576</v>
      </c>
      <c r="E112" s="62" t="s">
        <v>6584</v>
      </c>
      <c r="F112" s="78">
        <v>105945.21</v>
      </c>
      <c r="G112" s="73">
        <v>14</v>
      </c>
      <c r="H112" s="80">
        <v>0.2857142857142857</v>
      </c>
      <c r="I112" s="80">
        <v>0.7142857142857143</v>
      </c>
      <c r="J112" s="80">
        <v>0</v>
      </c>
      <c r="K112" s="80">
        <v>0.375</v>
      </c>
      <c r="L112" s="80">
        <v>0.625</v>
      </c>
      <c r="M112" s="73">
        <v>2</v>
      </c>
      <c r="N112" s="73">
        <v>76</v>
      </c>
      <c r="O112" s="80">
        <v>0</v>
      </c>
      <c r="P112" s="73">
        <v>8</v>
      </c>
      <c r="Q112" s="76">
        <v>119</v>
      </c>
      <c r="R112" s="77">
        <v>79.227154893065446</v>
      </c>
      <c r="S112" s="81">
        <v>188.15959234445583</v>
      </c>
      <c r="T112" s="78">
        <v>305.61874999999998</v>
      </c>
      <c r="U112" s="73">
        <v>11</v>
      </c>
      <c r="V112" s="73">
        <v>8</v>
      </c>
      <c r="W112" s="80">
        <v>1</v>
      </c>
      <c r="X112" s="80">
        <v>0.19444444444444445</v>
      </c>
      <c r="Y112" s="79">
        <v>0.29163966299416721</v>
      </c>
      <c r="Z112" s="78">
        <v>2444.9499999999998</v>
      </c>
      <c r="AA112" s="77">
        <v>12542.98</v>
      </c>
      <c r="AB112" s="78"/>
      <c r="AC112" s="77"/>
      <c r="AD112" s="74"/>
      <c r="AE112" s="76"/>
      <c r="AF112" s="73">
        <v>74</v>
      </c>
      <c r="AG112" s="74"/>
      <c r="AH112" s="73">
        <v>9</v>
      </c>
      <c r="AI112" s="75">
        <v>38.659999999999997</v>
      </c>
      <c r="AJ112" s="62">
        <v>30.86</v>
      </c>
      <c r="AK112" s="74">
        <v>0.22222222222222221</v>
      </c>
      <c r="AL112" s="73">
        <v>24</v>
      </c>
    </row>
    <row r="113" spans="1:38">
      <c r="A113" s="73">
        <v>53</v>
      </c>
      <c r="B113" s="62" t="s">
        <v>19615</v>
      </c>
      <c r="C113" s="62" t="s">
        <v>5105</v>
      </c>
      <c r="D113" s="62" t="s">
        <v>5206</v>
      </c>
      <c r="E113" s="62" t="s">
        <v>6584</v>
      </c>
      <c r="F113" s="78">
        <v>57727</v>
      </c>
      <c r="G113" s="73">
        <v>14</v>
      </c>
      <c r="H113" s="80">
        <v>0.21428571428571427</v>
      </c>
      <c r="I113" s="80">
        <v>0</v>
      </c>
      <c r="J113" s="80">
        <v>0.21428571428571427</v>
      </c>
      <c r="K113" s="80">
        <v>0.30769230769230771</v>
      </c>
      <c r="L113" s="80">
        <v>0.61538461538461542</v>
      </c>
      <c r="M113" s="73">
        <v>2</v>
      </c>
      <c r="N113" s="73">
        <v>96</v>
      </c>
      <c r="O113" s="80">
        <v>2.1435376309939663E-2</v>
      </c>
      <c r="P113" s="73">
        <v>13</v>
      </c>
      <c r="Q113" s="76">
        <v>52.457154847349678</v>
      </c>
      <c r="R113" s="77">
        <v>105.30628771038424</v>
      </c>
      <c r="S113" s="81">
        <v>107.41731191121437</v>
      </c>
      <c r="T113" s="78">
        <v>510.16846153846149</v>
      </c>
      <c r="U113" s="73">
        <v>12</v>
      </c>
      <c r="V113" s="73">
        <v>13</v>
      </c>
      <c r="W113" s="80">
        <v>1</v>
      </c>
      <c r="X113" s="80">
        <v>0.33333333333333331</v>
      </c>
      <c r="Y113" s="79">
        <v>0.22229279136233723</v>
      </c>
      <c r="Z113" s="78">
        <v>6632.19</v>
      </c>
      <c r="AA113" s="77">
        <v>9837.2900000000009</v>
      </c>
      <c r="AB113" s="78"/>
      <c r="AC113" s="77"/>
      <c r="AD113" s="74"/>
      <c r="AE113" s="76"/>
      <c r="AF113" s="73">
        <v>50</v>
      </c>
      <c r="AG113" s="74"/>
      <c r="AH113" s="73">
        <v>14</v>
      </c>
      <c r="AI113" s="75">
        <v>62.980000000000004</v>
      </c>
      <c r="AJ113" s="62">
        <v>62.980000000000004</v>
      </c>
      <c r="AK113" s="74">
        <v>7.1428571428571425E-2</v>
      </c>
      <c r="AL113" s="73">
        <v>26</v>
      </c>
    </row>
    <row r="114" spans="1:38">
      <c r="A114" s="73">
        <v>39</v>
      </c>
      <c r="B114" s="62" t="s">
        <v>5310</v>
      </c>
      <c r="C114" s="62" t="s">
        <v>19575</v>
      </c>
      <c r="D114" s="62" t="s">
        <v>19614</v>
      </c>
      <c r="E114" s="62" t="s">
        <v>19593</v>
      </c>
      <c r="F114" s="78">
        <v>116325.67000000001</v>
      </c>
      <c r="G114" s="73">
        <v>14</v>
      </c>
      <c r="H114" s="80">
        <v>0.5</v>
      </c>
      <c r="I114" s="80">
        <v>0.21428571428571427</v>
      </c>
      <c r="J114" s="80">
        <v>0.2857142857142857</v>
      </c>
      <c r="K114" s="80">
        <v>0</v>
      </c>
      <c r="L114" s="80">
        <v>0.6</v>
      </c>
      <c r="M114" s="73">
        <v>2</v>
      </c>
      <c r="N114" s="73">
        <v>124</v>
      </c>
      <c r="O114" s="80">
        <v>9.586716761604655E-2</v>
      </c>
      <c r="P114" s="73">
        <v>5</v>
      </c>
      <c r="Q114" s="76">
        <v>106.45716719020965</v>
      </c>
      <c r="R114" s="77">
        <v>62.840746576172577</v>
      </c>
      <c r="S114" s="81">
        <v>88.391344313155997</v>
      </c>
      <c r="T114" s="78">
        <v>1036.998</v>
      </c>
      <c r="U114" s="73">
        <v>20</v>
      </c>
      <c r="V114" s="73">
        <v>5</v>
      </c>
      <c r="W114" s="80">
        <v>1</v>
      </c>
      <c r="X114" s="80">
        <v>0.1111111111111111</v>
      </c>
      <c r="Y114" s="79">
        <v>4.8478972245788385E-2</v>
      </c>
      <c r="Z114" s="78">
        <v>5184.99</v>
      </c>
      <c r="AA114" s="77">
        <v>10394.719999999999</v>
      </c>
      <c r="AB114" s="78"/>
      <c r="AC114" s="77"/>
      <c r="AD114" s="74"/>
      <c r="AE114" s="76"/>
      <c r="AF114" s="73">
        <v>77</v>
      </c>
      <c r="AG114" s="74"/>
      <c r="AH114" s="73">
        <v>4</v>
      </c>
      <c r="AI114" s="75">
        <v>82.509999999999991</v>
      </c>
      <c r="AJ114" s="62">
        <v>82.51</v>
      </c>
      <c r="AK114" s="74">
        <v>0.25</v>
      </c>
      <c r="AL114" s="73">
        <v>18</v>
      </c>
    </row>
    <row r="115" spans="1:38">
      <c r="A115" s="73">
        <v>110</v>
      </c>
      <c r="B115" s="62" t="s">
        <v>13990</v>
      </c>
      <c r="C115" s="62" t="s">
        <v>19573</v>
      </c>
      <c r="D115" s="62" t="s">
        <v>5103</v>
      </c>
      <c r="E115" s="62" t="s">
        <v>19593</v>
      </c>
      <c r="F115" s="78">
        <v>51874.87</v>
      </c>
      <c r="G115" s="73">
        <v>9</v>
      </c>
      <c r="H115" s="80">
        <v>0.33333333333333331</v>
      </c>
      <c r="I115" s="80">
        <v>0</v>
      </c>
      <c r="J115" s="80">
        <v>0.55555555555555558</v>
      </c>
      <c r="K115" s="80">
        <v>0.4</v>
      </c>
      <c r="L115" s="80">
        <v>0.6</v>
      </c>
      <c r="M115" s="73">
        <v>3</v>
      </c>
      <c r="N115" s="73">
        <v>146</v>
      </c>
      <c r="O115" s="80">
        <v>8.8451229460435848E-2</v>
      </c>
      <c r="P115" s="73">
        <v>5</v>
      </c>
      <c r="Q115" s="76">
        <v>81.710569321352281</v>
      </c>
      <c r="R115" s="77">
        <v>21.900423027619162</v>
      </c>
      <c r="S115" s="81">
        <v>22.438396505029665</v>
      </c>
      <c r="T115" s="78">
        <v>375.85505999999998</v>
      </c>
      <c r="U115" s="73">
        <v>7</v>
      </c>
      <c r="V115" s="73">
        <v>5</v>
      </c>
      <c r="W115" s="80">
        <v>1</v>
      </c>
      <c r="X115" s="80">
        <v>0.32142857142857145</v>
      </c>
      <c r="Y115" s="79">
        <v>0.1748048013052092</v>
      </c>
      <c r="Z115" s="78">
        <v>1879.2753</v>
      </c>
      <c r="AA115" s="77">
        <v>79100.942800000004</v>
      </c>
      <c r="AB115" s="78"/>
      <c r="AC115" s="77"/>
      <c r="AD115" s="74"/>
      <c r="AE115" s="76"/>
      <c r="AF115" s="73">
        <v>66</v>
      </c>
      <c r="AG115" s="74"/>
      <c r="AH115" s="73">
        <v>15</v>
      </c>
      <c r="AI115" s="75">
        <v>85.81</v>
      </c>
      <c r="AJ115" s="62">
        <v>85.809999999999988</v>
      </c>
      <c r="AK115" s="74">
        <v>0.73333333333333328</v>
      </c>
      <c r="AL115" s="73">
        <v>14</v>
      </c>
    </row>
    <row r="116" spans="1:38">
      <c r="A116" s="73">
        <v>163</v>
      </c>
      <c r="B116" s="62" t="s">
        <v>6243</v>
      </c>
      <c r="C116" s="62" t="s">
        <v>19578</v>
      </c>
      <c r="D116" s="62" t="s">
        <v>5343</v>
      </c>
      <c r="E116" s="62" t="s">
        <v>6584</v>
      </c>
      <c r="F116" s="78">
        <v>37134.959999999999</v>
      </c>
      <c r="G116" s="73">
        <v>2</v>
      </c>
      <c r="H116" s="80">
        <v>0</v>
      </c>
      <c r="I116" s="80">
        <v>0.5</v>
      </c>
      <c r="J116" s="80">
        <v>0</v>
      </c>
      <c r="K116" s="80">
        <v>0.4</v>
      </c>
      <c r="L116" s="80">
        <v>0.6</v>
      </c>
      <c r="M116" s="73">
        <v>1</v>
      </c>
      <c r="N116" s="73">
        <v>39</v>
      </c>
      <c r="O116" s="80">
        <v>0.10354223433242504</v>
      </c>
      <c r="P116" s="73">
        <v>5</v>
      </c>
      <c r="Q116" s="76">
        <v>86.470689965517607</v>
      </c>
      <c r="R116" s="77">
        <v>25.194822888283376</v>
      </c>
      <c r="S116" s="81">
        <v>76.092297044214646</v>
      </c>
      <c r="T116" s="78">
        <v>110.958</v>
      </c>
      <c r="U116" s="73">
        <v>3</v>
      </c>
      <c r="V116" s="73">
        <v>5</v>
      </c>
      <c r="W116" s="80">
        <v>1</v>
      </c>
      <c r="X116" s="80">
        <v>0.35483870967741937</v>
      </c>
      <c r="Y116" s="79">
        <v>0.18165304268846502</v>
      </c>
      <c r="Z116" s="78">
        <v>554.79</v>
      </c>
      <c r="AA116" s="77">
        <v>15527.6</v>
      </c>
      <c r="AB116" s="78"/>
      <c r="AC116" s="77"/>
      <c r="AD116" s="74"/>
      <c r="AE116" s="76"/>
      <c r="AF116" s="73">
        <v>71</v>
      </c>
      <c r="AG116" s="74"/>
      <c r="AH116" s="73">
        <v>4</v>
      </c>
      <c r="AI116" s="75">
        <v>22.020000000000003</v>
      </c>
      <c r="AJ116" s="62">
        <v>22.02</v>
      </c>
      <c r="AK116" s="74">
        <v>0</v>
      </c>
      <c r="AL116" s="73">
        <v>5</v>
      </c>
    </row>
    <row r="117" spans="1:38">
      <c r="A117" s="73">
        <v>23</v>
      </c>
      <c r="B117" s="62" t="s">
        <v>5222</v>
      </c>
      <c r="C117" s="62" t="s">
        <v>5105</v>
      </c>
      <c r="D117" s="62" t="s">
        <v>5225</v>
      </c>
      <c r="E117" s="62" t="s">
        <v>19593</v>
      </c>
      <c r="F117" s="78">
        <v>357698.29</v>
      </c>
      <c r="G117" s="73">
        <v>29</v>
      </c>
      <c r="H117" s="80">
        <v>0.34482758620689657</v>
      </c>
      <c r="I117" s="80">
        <v>0.41379310344827586</v>
      </c>
      <c r="J117" s="80">
        <v>0.20689655172413793</v>
      </c>
      <c r="K117" s="80">
        <v>0.27272727272727271</v>
      </c>
      <c r="L117" s="80">
        <v>0.59090909090909094</v>
      </c>
      <c r="M117" s="73">
        <v>6</v>
      </c>
      <c r="N117" s="73">
        <v>249</v>
      </c>
      <c r="O117" s="80">
        <v>4.6765483166724124E-2</v>
      </c>
      <c r="P117" s="73">
        <v>22</v>
      </c>
      <c r="Q117" s="76">
        <v>172.18652285956961</v>
      </c>
      <c r="R117" s="77">
        <v>32.226760887050446</v>
      </c>
      <c r="S117" s="81">
        <v>60.350353224162426</v>
      </c>
      <c r="T117" s="78">
        <v>254.97227272727275</v>
      </c>
      <c r="U117" s="73">
        <v>29</v>
      </c>
      <c r="V117" s="73">
        <v>22</v>
      </c>
      <c r="W117" s="80">
        <v>1</v>
      </c>
      <c r="X117" s="80">
        <v>0.10740740740740741</v>
      </c>
      <c r="Y117" s="79">
        <v>0.13213834310008044</v>
      </c>
      <c r="Z117" s="78">
        <v>5609.39</v>
      </c>
      <c r="AA117" s="77">
        <v>37924.230000000003</v>
      </c>
      <c r="AB117" s="78"/>
      <c r="AC117" s="77"/>
      <c r="AD117" s="74"/>
      <c r="AE117" s="76"/>
      <c r="AF117" s="73">
        <v>105.5</v>
      </c>
      <c r="AG117" s="74"/>
      <c r="AH117" s="73">
        <v>23</v>
      </c>
      <c r="AI117" s="75">
        <v>174.06</v>
      </c>
      <c r="AJ117" s="62">
        <v>174.06</v>
      </c>
      <c r="AK117" s="74">
        <v>0.2608695652173913</v>
      </c>
      <c r="AL117" s="73">
        <v>50</v>
      </c>
    </row>
    <row r="118" spans="1:38">
      <c r="A118" s="73">
        <v>47</v>
      </c>
      <c r="B118" s="62" t="s">
        <v>19613</v>
      </c>
      <c r="C118" s="62" t="s">
        <v>19578</v>
      </c>
      <c r="D118" s="62" t="s">
        <v>5343</v>
      </c>
      <c r="E118" s="62" t="s">
        <v>19606</v>
      </c>
      <c r="F118" s="78">
        <v>387526.09</v>
      </c>
      <c r="G118" s="73">
        <v>55</v>
      </c>
      <c r="H118" s="80">
        <v>0.43636363636363634</v>
      </c>
      <c r="I118" s="80">
        <v>0.29090909090909089</v>
      </c>
      <c r="J118" s="80">
        <v>1.8181818181818181E-2</v>
      </c>
      <c r="K118" s="80">
        <v>0</v>
      </c>
      <c r="L118" s="80">
        <v>0.58064516129032262</v>
      </c>
      <c r="M118" s="73">
        <v>6</v>
      </c>
      <c r="N118" s="73">
        <v>368</v>
      </c>
      <c r="O118" s="80">
        <v>4.7357512953367875E-2</v>
      </c>
      <c r="P118" s="73">
        <v>31</v>
      </c>
      <c r="Q118" s="76">
        <v>83.28358985854382</v>
      </c>
      <c r="R118" s="77">
        <v>67.634974093264262</v>
      </c>
      <c r="S118" s="81">
        <v>104.7582766928923</v>
      </c>
      <c r="T118" s="78">
        <v>421.08225806451611</v>
      </c>
      <c r="U118" s="73">
        <v>64</v>
      </c>
      <c r="V118" s="73">
        <v>31</v>
      </c>
      <c r="W118" s="80">
        <v>0.9555555555555556</v>
      </c>
      <c r="X118" s="80">
        <v>0.18361581920903955</v>
      </c>
      <c r="Y118" s="79">
        <v>0.25388601036269431</v>
      </c>
      <c r="Z118" s="78">
        <v>13053.55</v>
      </c>
      <c r="AA118" s="77">
        <v>125342.34</v>
      </c>
      <c r="AB118" s="78"/>
      <c r="AC118" s="77"/>
      <c r="AD118" s="74"/>
      <c r="AE118" s="76"/>
      <c r="AF118" s="73">
        <v>84</v>
      </c>
      <c r="AG118" s="74"/>
      <c r="AH118" s="73">
        <v>49</v>
      </c>
      <c r="AI118" s="75">
        <v>193</v>
      </c>
      <c r="AJ118" s="62">
        <v>192.99999999999997</v>
      </c>
      <c r="AK118" s="74">
        <v>0.36734693877551022</v>
      </c>
      <c r="AL118" s="73">
        <v>99</v>
      </c>
    </row>
    <row r="119" spans="1:38">
      <c r="A119" s="73">
        <v>109</v>
      </c>
      <c r="B119" s="62" t="s">
        <v>19612</v>
      </c>
      <c r="C119" s="62" t="s">
        <v>19578</v>
      </c>
      <c r="D119" s="62" t="s">
        <v>5331</v>
      </c>
      <c r="E119" s="62" t="s">
        <v>19606</v>
      </c>
      <c r="F119" s="78">
        <v>159454.82999999999</v>
      </c>
      <c r="G119" s="73">
        <v>12</v>
      </c>
      <c r="H119" s="80">
        <v>0.58333333333333337</v>
      </c>
      <c r="I119" s="80">
        <v>8.3333333333333329E-2</v>
      </c>
      <c r="J119" s="80">
        <v>0.33333333333333331</v>
      </c>
      <c r="K119" s="80">
        <v>0.14285714285714285</v>
      </c>
      <c r="L119" s="80">
        <v>0.5714285714285714</v>
      </c>
      <c r="M119" s="73">
        <v>3</v>
      </c>
      <c r="N119" s="73">
        <v>193</v>
      </c>
      <c r="O119" s="80">
        <v>5.9721636440320539E-2</v>
      </c>
      <c r="P119" s="73">
        <v>14</v>
      </c>
      <c r="Q119" s="76">
        <v>65.633199237240049</v>
      </c>
      <c r="R119" s="77">
        <v>118.24681568958246</v>
      </c>
      <c r="S119" s="81">
        <v>258.76611315427766</v>
      </c>
      <c r="T119" s="78">
        <v>1001.2971428571428</v>
      </c>
      <c r="U119" s="73">
        <v>17</v>
      </c>
      <c r="V119" s="73">
        <v>14</v>
      </c>
      <c r="W119" s="80">
        <v>1</v>
      </c>
      <c r="X119" s="80">
        <v>0.47457627118644069</v>
      </c>
      <c r="Y119" s="79">
        <v>0.13496415014761703</v>
      </c>
      <c r="Z119" s="78">
        <v>14018.16</v>
      </c>
      <c r="AA119" s="77">
        <v>65963.679999999993</v>
      </c>
      <c r="AB119" s="78"/>
      <c r="AC119" s="77"/>
      <c r="AD119" s="74"/>
      <c r="AE119" s="76"/>
      <c r="AF119" s="73">
        <v>74.5</v>
      </c>
      <c r="AG119" s="74"/>
      <c r="AH119" s="73">
        <v>16</v>
      </c>
      <c r="AI119" s="75">
        <v>118.55</v>
      </c>
      <c r="AJ119" s="62">
        <v>118.55</v>
      </c>
      <c r="AK119" s="74">
        <v>0.3125</v>
      </c>
      <c r="AL119" s="73">
        <v>25</v>
      </c>
    </row>
    <row r="120" spans="1:38">
      <c r="A120" s="73">
        <v>111</v>
      </c>
      <c r="B120" s="62" t="s">
        <v>19611</v>
      </c>
      <c r="C120" s="62" t="s">
        <v>19578</v>
      </c>
      <c r="D120" s="62" t="s">
        <v>5343</v>
      </c>
      <c r="E120" s="62" t="s">
        <v>19593</v>
      </c>
      <c r="F120" s="78">
        <v>138438.62</v>
      </c>
      <c r="G120" s="73">
        <v>17</v>
      </c>
      <c r="H120" s="80">
        <v>0.58823529411764708</v>
      </c>
      <c r="I120" s="80">
        <v>0.11764705882352941</v>
      </c>
      <c r="J120" s="80">
        <v>0.23529411764705882</v>
      </c>
      <c r="K120" s="80">
        <v>0.44444444444444442</v>
      </c>
      <c r="L120" s="80">
        <v>0.55555555555555558</v>
      </c>
      <c r="M120" s="73">
        <v>2</v>
      </c>
      <c r="N120" s="73">
        <v>173</v>
      </c>
      <c r="O120" s="80">
        <v>0.12743650324867101</v>
      </c>
      <c r="P120" s="73">
        <v>9</v>
      </c>
      <c r="Q120" s="76">
        <v>108.00001080000108</v>
      </c>
      <c r="R120" s="77">
        <v>62.025841701122275</v>
      </c>
      <c r="S120" s="81">
        <v>184.69936832254544</v>
      </c>
      <c r="T120" s="78">
        <v>466.71000000000004</v>
      </c>
      <c r="U120" s="73">
        <v>17</v>
      </c>
      <c r="V120" s="73">
        <v>9</v>
      </c>
      <c r="W120" s="80">
        <v>1</v>
      </c>
      <c r="X120" s="80">
        <v>0.30939226519337015</v>
      </c>
      <c r="Y120" s="79">
        <v>0.2067336089781453</v>
      </c>
      <c r="Z120" s="78">
        <v>4200.3900000000003</v>
      </c>
      <c r="AA120" s="77">
        <v>59959.05</v>
      </c>
      <c r="AB120" s="78"/>
      <c r="AC120" s="77"/>
      <c r="AD120" s="74"/>
      <c r="AE120" s="76"/>
      <c r="AF120" s="73">
        <v>34</v>
      </c>
      <c r="AG120" s="74"/>
      <c r="AH120" s="73">
        <v>14</v>
      </c>
      <c r="AI120" s="75">
        <v>67.72</v>
      </c>
      <c r="AJ120" s="62">
        <v>67.72</v>
      </c>
      <c r="AK120" s="74">
        <v>0.5714285714285714</v>
      </c>
      <c r="AL120" s="73">
        <v>29</v>
      </c>
    </row>
    <row r="121" spans="1:38">
      <c r="A121" s="73">
        <v>142</v>
      </c>
      <c r="B121" s="62" t="s">
        <v>5857</v>
      </c>
      <c r="C121" s="62" t="s">
        <v>19573</v>
      </c>
      <c r="D121" s="62" t="s">
        <v>5265</v>
      </c>
      <c r="E121" s="62" t="s">
        <v>6584</v>
      </c>
      <c r="F121" s="78">
        <v>61053.46</v>
      </c>
      <c r="G121" s="73">
        <v>5</v>
      </c>
      <c r="H121" s="80">
        <v>0.4</v>
      </c>
      <c r="I121" s="80">
        <v>0.6</v>
      </c>
      <c r="J121" s="80">
        <v>0</v>
      </c>
      <c r="K121" s="80">
        <v>0.25</v>
      </c>
      <c r="L121" s="80">
        <v>0.5</v>
      </c>
      <c r="M121" s="73">
        <v>2</v>
      </c>
      <c r="N121" s="73">
        <v>77</v>
      </c>
      <c r="O121" s="80">
        <v>7.5264602116816931E-2</v>
      </c>
      <c r="P121" s="73">
        <v>4</v>
      </c>
      <c r="Q121" s="76">
        <v>94.500094500094505</v>
      </c>
      <c r="R121" s="77">
        <v>36.876127009016074</v>
      </c>
      <c r="S121" s="81">
        <v>101.79505076142131</v>
      </c>
      <c r="T121" s="78">
        <v>470.35500000000002</v>
      </c>
      <c r="U121" s="73">
        <v>6</v>
      </c>
      <c r="V121" s="73">
        <v>4</v>
      </c>
      <c r="W121" s="80">
        <v>1</v>
      </c>
      <c r="X121" s="80">
        <v>0.33333333333333331</v>
      </c>
      <c r="Y121" s="79">
        <v>1.9600156801254411E-2</v>
      </c>
      <c r="Z121" s="78">
        <v>1881.42</v>
      </c>
      <c r="AA121" s="77">
        <v>19002.98</v>
      </c>
      <c r="AB121" s="78"/>
      <c r="AC121" s="77"/>
      <c r="AD121" s="74"/>
      <c r="AE121" s="76"/>
      <c r="AF121" s="73">
        <v>125.5</v>
      </c>
      <c r="AG121" s="74"/>
      <c r="AH121" s="73">
        <v>1</v>
      </c>
      <c r="AI121" s="75">
        <v>51.019999999999996</v>
      </c>
      <c r="AJ121" s="62">
        <v>51.019999999999996</v>
      </c>
      <c r="AK121" s="74">
        <v>0</v>
      </c>
      <c r="AL121" s="73">
        <v>2</v>
      </c>
    </row>
    <row r="122" spans="1:38">
      <c r="A122" s="73">
        <v>165</v>
      </c>
      <c r="B122" s="62" t="s">
        <v>13767</v>
      </c>
      <c r="C122" s="62" t="s">
        <v>19575</v>
      </c>
      <c r="D122" s="62" t="s">
        <v>19574</v>
      </c>
      <c r="E122" s="62" t="s">
        <v>6584</v>
      </c>
      <c r="F122" s="78">
        <v>101610.16</v>
      </c>
      <c r="G122" s="73">
        <v>10</v>
      </c>
      <c r="H122" s="80">
        <v>0.2</v>
      </c>
      <c r="I122" s="80">
        <v>0.5</v>
      </c>
      <c r="J122" s="80">
        <v>0</v>
      </c>
      <c r="K122" s="80">
        <v>0</v>
      </c>
      <c r="L122" s="80">
        <v>0.5</v>
      </c>
      <c r="M122" s="73">
        <v>3</v>
      </c>
      <c r="N122" s="73">
        <v>110</v>
      </c>
      <c r="O122" s="80">
        <v>5.967486122125297E-2</v>
      </c>
      <c r="P122" s="73">
        <v>2</v>
      </c>
      <c r="Q122" s="76">
        <v>105.6000422400169</v>
      </c>
      <c r="R122" s="77">
        <v>5.543616177636796</v>
      </c>
      <c r="S122" s="81">
        <v>54.699198430271643</v>
      </c>
      <c r="T122" s="78">
        <v>279.62</v>
      </c>
      <c r="U122" s="73">
        <v>18</v>
      </c>
      <c r="V122" s="73">
        <v>2</v>
      </c>
      <c r="W122" s="80">
        <v>1</v>
      </c>
      <c r="X122" s="80">
        <v>0.11764705882352941</v>
      </c>
      <c r="Y122" s="79">
        <v>1.9825535289452814E-2</v>
      </c>
      <c r="Z122" s="78">
        <v>559.24</v>
      </c>
      <c r="AA122" s="77">
        <v>559.24</v>
      </c>
      <c r="AB122" s="78"/>
      <c r="AC122" s="77"/>
      <c r="AD122" s="74"/>
      <c r="AE122" s="76"/>
      <c r="AF122" s="73">
        <v>49.5</v>
      </c>
      <c r="AG122" s="74"/>
      <c r="AH122" s="73">
        <v>2</v>
      </c>
      <c r="AI122" s="75">
        <v>100.88</v>
      </c>
      <c r="AJ122" s="62">
        <v>100.88000000000001</v>
      </c>
      <c r="AK122" s="74">
        <v>0</v>
      </c>
      <c r="AL122" s="73">
        <v>12</v>
      </c>
    </row>
    <row r="123" spans="1:38">
      <c r="A123" s="73">
        <v>177</v>
      </c>
      <c r="B123" s="62" t="s">
        <v>6064</v>
      </c>
      <c r="C123" s="62" t="s">
        <v>19578</v>
      </c>
      <c r="D123" s="62" t="s">
        <v>5611</v>
      </c>
      <c r="E123" s="62" t="s">
        <v>6584</v>
      </c>
      <c r="F123" s="78">
        <v>45660.88</v>
      </c>
      <c r="G123" s="73">
        <v>14</v>
      </c>
      <c r="H123" s="80">
        <v>0.42857142857142855</v>
      </c>
      <c r="I123" s="80">
        <v>0.5</v>
      </c>
      <c r="J123" s="80">
        <v>7.1428571428571425E-2</v>
      </c>
      <c r="K123" s="80">
        <v>0.5</v>
      </c>
      <c r="L123" s="80">
        <v>0.5</v>
      </c>
      <c r="M123" s="73">
        <v>1</v>
      </c>
      <c r="N123" s="73">
        <v>41</v>
      </c>
      <c r="O123" s="80">
        <v>0.14687675858187957</v>
      </c>
      <c r="P123" s="73">
        <v>2</v>
      </c>
      <c r="Q123" s="76">
        <v>80.68971082049022</v>
      </c>
      <c r="R123" s="77">
        <v>50.933877321328083</v>
      </c>
      <c r="S123" s="81"/>
      <c r="T123" s="78">
        <v>905.09500000000003</v>
      </c>
      <c r="U123" s="73">
        <v>14</v>
      </c>
      <c r="V123" s="73">
        <v>2</v>
      </c>
      <c r="W123" s="80">
        <v>1</v>
      </c>
      <c r="X123" s="80">
        <v>0.33333333333333331</v>
      </c>
      <c r="Y123" s="79">
        <v>8.4411930219471021E-2</v>
      </c>
      <c r="Z123" s="78">
        <v>1810.19</v>
      </c>
      <c r="AA123" s="77">
        <v>4842.47</v>
      </c>
      <c r="AB123" s="78"/>
      <c r="AC123" s="77"/>
      <c r="AD123" s="74"/>
      <c r="AE123" s="76"/>
      <c r="AF123" s="73">
        <v>47</v>
      </c>
      <c r="AG123" s="74"/>
      <c r="AH123" s="73">
        <v>3</v>
      </c>
      <c r="AI123" s="75">
        <v>35.54</v>
      </c>
      <c r="AJ123" s="62">
        <v>35.54</v>
      </c>
      <c r="AK123" s="74">
        <v>0.33333333333333331</v>
      </c>
      <c r="AL123" s="73">
        <v>18</v>
      </c>
    </row>
    <row r="124" spans="1:38">
      <c r="A124" s="73">
        <v>244</v>
      </c>
      <c r="B124" s="62" t="s">
        <v>19610</v>
      </c>
      <c r="C124" s="62" t="s">
        <v>19575</v>
      </c>
      <c r="D124" s="62" t="s">
        <v>19574</v>
      </c>
      <c r="E124" s="62" t="s">
        <v>6584</v>
      </c>
      <c r="F124" s="78">
        <v>41351.19</v>
      </c>
      <c r="G124" s="73">
        <v>8</v>
      </c>
      <c r="H124" s="80">
        <v>0</v>
      </c>
      <c r="I124" s="80">
        <v>0.375</v>
      </c>
      <c r="J124" s="80">
        <v>0.125</v>
      </c>
      <c r="K124" s="80">
        <v>0</v>
      </c>
      <c r="L124" s="80">
        <v>0.5</v>
      </c>
      <c r="M124" s="73">
        <v>2</v>
      </c>
      <c r="N124" s="73">
        <v>53</v>
      </c>
      <c r="O124" s="80">
        <v>1.5845349389954048E-4</v>
      </c>
      <c r="P124" s="73">
        <v>4</v>
      </c>
      <c r="Q124" s="76">
        <v>77.72741404984373</v>
      </c>
      <c r="R124" s="77">
        <v>25.394232292822057</v>
      </c>
      <c r="S124" s="81">
        <v>74.095604232211357</v>
      </c>
      <c r="T124" s="78">
        <v>400.65750000000003</v>
      </c>
      <c r="U124" s="73">
        <v>10</v>
      </c>
      <c r="V124" s="73">
        <v>4</v>
      </c>
      <c r="W124" s="80">
        <v>1</v>
      </c>
      <c r="X124" s="80">
        <v>0.2</v>
      </c>
      <c r="Y124" s="79">
        <v>0.11091744572967834</v>
      </c>
      <c r="Z124" s="78">
        <v>1602.63</v>
      </c>
      <c r="AA124" s="77">
        <v>9308.2093999999997</v>
      </c>
      <c r="AB124" s="78"/>
      <c r="AC124" s="77"/>
      <c r="AD124" s="74"/>
      <c r="AE124" s="76"/>
      <c r="AF124" s="73">
        <v>56.5</v>
      </c>
      <c r="AG124" s="74"/>
      <c r="AH124" s="73">
        <v>7</v>
      </c>
      <c r="AI124" s="75">
        <v>63.11</v>
      </c>
      <c r="AJ124" s="62">
        <v>63.11</v>
      </c>
      <c r="AK124" s="74">
        <v>0.42857142857142855</v>
      </c>
      <c r="AL124" s="73">
        <v>14</v>
      </c>
    </row>
    <row r="125" spans="1:38">
      <c r="A125" s="73">
        <v>4</v>
      </c>
      <c r="B125" s="62" t="s">
        <v>5121</v>
      </c>
      <c r="C125" s="62" t="s">
        <v>19573</v>
      </c>
      <c r="D125" s="62" t="s">
        <v>5126</v>
      </c>
      <c r="E125" s="62" t="s">
        <v>19606</v>
      </c>
      <c r="F125" s="78">
        <v>310192.2</v>
      </c>
      <c r="G125" s="73">
        <v>22</v>
      </c>
      <c r="H125" s="80">
        <v>0.40909090909090912</v>
      </c>
      <c r="I125" s="80">
        <v>0.22727272727272727</v>
      </c>
      <c r="J125" s="80">
        <v>0.18181818181818182</v>
      </c>
      <c r="K125" s="80">
        <v>0.47368421052631576</v>
      </c>
      <c r="L125" s="80">
        <v>0.47368421052631576</v>
      </c>
      <c r="M125" s="73">
        <v>8</v>
      </c>
      <c r="N125" s="73">
        <v>529</v>
      </c>
      <c r="O125" s="80">
        <v>3.2056402597853646E-2</v>
      </c>
      <c r="P125" s="73">
        <v>38</v>
      </c>
      <c r="Q125" s="76">
        <v>116.20254635475271</v>
      </c>
      <c r="R125" s="77">
        <v>64.525058173861737</v>
      </c>
      <c r="S125" s="81">
        <v>53.394922768025765</v>
      </c>
      <c r="T125" s="78">
        <v>488.91315789473686</v>
      </c>
      <c r="U125" s="73">
        <v>27</v>
      </c>
      <c r="V125" s="73">
        <v>38</v>
      </c>
      <c r="W125" s="80">
        <v>1</v>
      </c>
      <c r="X125" s="80">
        <v>0.38181818181818183</v>
      </c>
      <c r="Y125" s="79">
        <v>0.22922238043969034</v>
      </c>
      <c r="Z125" s="78">
        <v>18578.7</v>
      </c>
      <c r="AA125" s="77">
        <v>103869.68</v>
      </c>
      <c r="AB125" s="78"/>
      <c r="AC125" s="77"/>
      <c r="AD125" s="74"/>
      <c r="AE125" s="76"/>
      <c r="AF125" s="73">
        <v>84</v>
      </c>
      <c r="AG125" s="74"/>
      <c r="AH125" s="73">
        <v>66</v>
      </c>
      <c r="AI125" s="75">
        <v>287.93</v>
      </c>
      <c r="AJ125" s="62">
        <v>287.92999999999984</v>
      </c>
      <c r="AK125" s="74">
        <v>0.45454545454545453</v>
      </c>
      <c r="AL125" s="73">
        <v>84</v>
      </c>
    </row>
    <row r="126" spans="1:38">
      <c r="A126" s="73">
        <v>33</v>
      </c>
      <c r="B126" s="62" t="s">
        <v>5276</v>
      </c>
      <c r="C126" s="62" t="s">
        <v>5105</v>
      </c>
      <c r="D126" s="62" t="s">
        <v>5225</v>
      </c>
      <c r="E126" s="62" t="s">
        <v>19606</v>
      </c>
      <c r="F126" s="78">
        <v>126263.88</v>
      </c>
      <c r="G126" s="73">
        <v>9</v>
      </c>
      <c r="H126" s="80">
        <v>0.33333333333333331</v>
      </c>
      <c r="I126" s="80">
        <v>0.1111111111111111</v>
      </c>
      <c r="J126" s="80">
        <v>0.44444444444444442</v>
      </c>
      <c r="K126" s="80">
        <v>0.44444444444444442</v>
      </c>
      <c r="L126" s="80">
        <v>0.44444444444444442</v>
      </c>
      <c r="M126" s="73">
        <v>3</v>
      </c>
      <c r="N126" s="73">
        <v>160</v>
      </c>
      <c r="O126" s="80">
        <v>1.232012615809186E-2</v>
      </c>
      <c r="P126" s="73">
        <v>9</v>
      </c>
      <c r="Q126" s="76">
        <v>80.714285714285722</v>
      </c>
      <c r="R126" s="77">
        <v>45.970037453183515</v>
      </c>
      <c r="S126" s="81">
        <v>247.88605700357078</v>
      </c>
      <c r="T126" s="78">
        <v>518.23555555555549</v>
      </c>
      <c r="U126" s="73">
        <v>10</v>
      </c>
      <c r="V126" s="73">
        <v>9</v>
      </c>
      <c r="W126" s="80">
        <v>1</v>
      </c>
      <c r="X126" s="80">
        <v>0.22666666666666666</v>
      </c>
      <c r="Y126" s="79">
        <v>9.8561009264734864E-2</v>
      </c>
      <c r="Z126" s="78">
        <v>4664.12</v>
      </c>
      <c r="AA126" s="77">
        <v>38116.11</v>
      </c>
      <c r="AB126" s="78"/>
      <c r="AC126" s="77"/>
      <c r="AD126" s="74"/>
      <c r="AE126" s="76"/>
      <c r="AF126" s="73">
        <v>70</v>
      </c>
      <c r="AG126" s="74"/>
      <c r="AH126" s="73">
        <v>10</v>
      </c>
      <c r="AI126" s="75">
        <v>101.46</v>
      </c>
      <c r="AJ126" s="62">
        <v>101.46000000000001</v>
      </c>
      <c r="AK126" s="74">
        <v>0.1</v>
      </c>
      <c r="AL126" s="73">
        <v>17</v>
      </c>
    </row>
    <row r="127" spans="1:38">
      <c r="A127" s="73">
        <v>108</v>
      </c>
      <c r="B127" s="62" t="s">
        <v>19609</v>
      </c>
      <c r="C127" s="62" t="s">
        <v>19573</v>
      </c>
      <c r="D127" s="62" t="s">
        <v>5265</v>
      </c>
      <c r="E127" s="62" t="s">
        <v>6584</v>
      </c>
      <c r="F127" s="78">
        <v>45507</v>
      </c>
      <c r="G127" s="73">
        <v>4</v>
      </c>
      <c r="H127" s="80">
        <v>1</v>
      </c>
      <c r="I127" s="80">
        <v>0</v>
      </c>
      <c r="J127" s="80">
        <v>0</v>
      </c>
      <c r="K127" s="80">
        <v>0.6</v>
      </c>
      <c r="L127" s="80">
        <v>0.4</v>
      </c>
      <c r="M127" s="73">
        <v>1</v>
      </c>
      <c r="N127" s="73">
        <v>50</v>
      </c>
      <c r="O127" s="80">
        <v>0</v>
      </c>
      <c r="P127" s="73">
        <v>5</v>
      </c>
      <c r="Q127" s="76">
        <v>125.58159978399965</v>
      </c>
      <c r="R127" s="77">
        <v>58.641347187388035</v>
      </c>
      <c r="S127" s="81">
        <v>59.395634037218763</v>
      </c>
      <c r="T127" s="78">
        <v>327.33600000000001</v>
      </c>
      <c r="U127" s="73">
        <v>7</v>
      </c>
      <c r="V127" s="73">
        <v>5</v>
      </c>
      <c r="W127" s="80">
        <v>1</v>
      </c>
      <c r="X127" s="80">
        <v>0.14285714285714285</v>
      </c>
      <c r="Y127" s="79">
        <v>7.1658903618774639E-2</v>
      </c>
      <c r="Z127" s="78">
        <v>1636.68</v>
      </c>
      <c r="AA127" s="77">
        <v>65899.594400000002</v>
      </c>
      <c r="AB127" s="78"/>
      <c r="AC127" s="77"/>
      <c r="AD127" s="74"/>
      <c r="AE127" s="76"/>
      <c r="AF127" s="73">
        <v>65</v>
      </c>
      <c r="AG127" s="74"/>
      <c r="AH127" s="73">
        <v>2</v>
      </c>
      <c r="AI127" s="75">
        <v>27.91</v>
      </c>
      <c r="AJ127" s="62">
        <v>27.91</v>
      </c>
      <c r="AK127" s="74">
        <v>0.5</v>
      </c>
      <c r="AL127" s="73">
        <v>4</v>
      </c>
    </row>
    <row r="128" spans="1:38">
      <c r="A128" s="73">
        <v>117</v>
      </c>
      <c r="B128" s="62" t="s">
        <v>5703</v>
      </c>
      <c r="C128" s="62" t="s">
        <v>19578</v>
      </c>
      <c r="D128" s="62" t="s">
        <v>5343</v>
      </c>
      <c r="E128" s="62" t="s">
        <v>6584</v>
      </c>
      <c r="F128" s="78">
        <v>48125.120000000003</v>
      </c>
      <c r="G128" s="73">
        <v>10</v>
      </c>
      <c r="H128" s="80">
        <v>0.3</v>
      </c>
      <c r="I128" s="80">
        <v>0.5</v>
      </c>
      <c r="J128" s="80">
        <v>0.2</v>
      </c>
      <c r="K128" s="80">
        <v>0.5</v>
      </c>
      <c r="L128" s="80">
        <v>0.4</v>
      </c>
      <c r="M128" s="73">
        <v>1</v>
      </c>
      <c r="N128" s="73">
        <v>66</v>
      </c>
      <c r="O128" s="80">
        <v>5.8771929824561406E-2</v>
      </c>
      <c r="P128" s="73">
        <v>10</v>
      </c>
      <c r="Q128" s="76">
        <v>84.512205428317728</v>
      </c>
      <c r="R128" s="77">
        <v>60.632017543859654</v>
      </c>
      <c r="S128" s="81"/>
      <c r="T128" s="78">
        <v>276.48200000000003</v>
      </c>
      <c r="U128" s="73">
        <v>11</v>
      </c>
      <c r="V128" s="73">
        <v>10</v>
      </c>
      <c r="W128" s="80">
        <v>0.8571428571428571</v>
      </c>
      <c r="X128" s="80">
        <v>4.6511627906976744E-2</v>
      </c>
      <c r="Y128" s="79">
        <v>0.21929824561403508</v>
      </c>
      <c r="Z128" s="78">
        <v>2764.82</v>
      </c>
      <c r="AA128" s="77">
        <v>6424.95</v>
      </c>
      <c r="AB128" s="78"/>
      <c r="AC128" s="77"/>
      <c r="AD128" s="74"/>
      <c r="AE128" s="76"/>
      <c r="AF128" s="73">
        <v>91.5</v>
      </c>
      <c r="AG128" s="74"/>
      <c r="AH128" s="73">
        <v>10</v>
      </c>
      <c r="AI128" s="75">
        <v>45.6</v>
      </c>
      <c r="AJ128" s="62">
        <v>45.6</v>
      </c>
      <c r="AK128" s="74">
        <v>0.1</v>
      </c>
      <c r="AL128" s="73">
        <v>22</v>
      </c>
    </row>
    <row r="129" spans="1:38">
      <c r="A129" s="73">
        <v>87</v>
      </c>
      <c r="B129" s="62" t="s">
        <v>5538</v>
      </c>
      <c r="C129" s="62" t="s">
        <v>5105</v>
      </c>
      <c r="D129" s="62" t="s">
        <v>5178</v>
      </c>
      <c r="E129" s="62" t="s">
        <v>19606</v>
      </c>
      <c r="F129" s="78">
        <v>228141.81</v>
      </c>
      <c r="G129" s="73">
        <v>34</v>
      </c>
      <c r="H129" s="80">
        <v>0.3235294117647059</v>
      </c>
      <c r="I129" s="80">
        <v>8.8235294117647065E-2</v>
      </c>
      <c r="J129" s="80">
        <v>0.38235294117647056</v>
      </c>
      <c r="K129" s="80">
        <v>0.61111111111111116</v>
      </c>
      <c r="L129" s="80">
        <v>0.3888888888888889</v>
      </c>
      <c r="M129" s="73">
        <v>10</v>
      </c>
      <c r="N129" s="73">
        <v>422</v>
      </c>
      <c r="O129" s="80">
        <v>2.263265249098885E-2</v>
      </c>
      <c r="P129" s="73">
        <v>36</v>
      </c>
      <c r="Q129" s="76">
        <v>97.601377730102087</v>
      </c>
      <c r="R129" s="77">
        <v>25.505909637039306</v>
      </c>
      <c r="S129" s="81">
        <v>37.107408861550987</v>
      </c>
      <c r="T129" s="78">
        <v>253.56416666666667</v>
      </c>
      <c r="U129" s="73">
        <v>36</v>
      </c>
      <c r="V129" s="73">
        <v>36</v>
      </c>
      <c r="W129" s="80">
        <v>1</v>
      </c>
      <c r="X129" s="80">
        <v>0.18478260869565216</v>
      </c>
      <c r="Y129" s="79">
        <v>0.12853111291178851</v>
      </c>
      <c r="Z129" s="78">
        <v>9128.31</v>
      </c>
      <c r="AA129" s="77">
        <v>141329.32</v>
      </c>
      <c r="AB129" s="78"/>
      <c r="AC129" s="77"/>
      <c r="AD129" s="74"/>
      <c r="AE129" s="76"/>
      <c r="AF129" s="73">
        <v>65.5</v>
      </c>
      <c r="AG129" s="74"/>
      <c r="AH129" s="73">
        <v>46</v>
      </c>
      <c r="AI129" s="75">
        <v>357.89</v>
      </c>
      <c r="AJ129" s="62">
        <v>357.8900000000001</v>
      </c>
      <c r="AK129" s="74">
        <v>0.30434782608695654</v>
      </c>
      <c r="AL129" s="73">
        <v>82</v>
      </c>
    </row>
    <row r="130" spans="1:38">
      <c r="A130" s="73">
        <v>61</v>
      </c>
      <c r="B130" s="62" t="s">
        <v>19608</v>
      </c>
      <c r="C130" s="62" t="s">
        <v>5105</v>
      </c>
      <c r="D130" s="62" t="s">
        <v>5178</v>
      </c>
      <c r="E130" s="62" t="s">
        <v>6584</v>
      </c>
      <c r="F130" s="78">
        <v>59721.31</v>
      </c>
      <c r="G130" s="73">
        <v>6</v>
      </c>
      <c r="H130" s="80">
        <v>0.83333333333333337</v>
      </c>
      <c r="I130" s="80">
        <v>0</v>
      </c>
      <c r="J130" s="80">
        <v>0</v>
      </c>
      <c r="K130" s="80">
        <v>0.66666666666666663</v>
      </c>
      <c r="L130" s="80">
        <v>0.33333333333333331</v>
      </c>
      <c r="M130" s="73">
        <v>1</v>
      </c>
      <c r="N130" s="73">
        <v>65</v>
      </c>
      <c r="O130" s="80">
        <v>9.7978596908442336E-2</v>
      </c>
      <c r="P130" s="73">
        <v>3</v>
      </c>
      <c r="Q130" s="76">
        <v>85.054954401643329</v>
      </c>
      <c r="R130" s="77">
        <v>11.821878715814508</v>
      </c>
      <c r="S130" s="81">
        <v>68.511418753391098</v>
      </c>
      <c r="T130" s="78">
        <v>165.70333333333335</v>
      </c>
      <c r="U130" s="73">
        <v>10</v>
      </c>
      <c r="V130" s="73">
        <v>3</v>
      </c>
      <c r="W130" s="80">
        <v>0.83333333333333337</v>
      </c>
      <c r="X130" s="80">
        <v>0.35483870967741937</v>
      </c>
      <c r="Y130" s="79">
        <v>4.7562425683709872E-2</v>
      </c>
      <c r="Z130" s="78">
        <v>497.11</v>
      </c>
      <c r="AA130" s="77">
        <v>2450.9299999999998</v>
      </c>
      <c r="AB130" s="78"/>
      <c r="AC130" s="77"/>
      <c r="AD130" s="74"/>
      <c r="AE130" s="76"/>
      <c r="AF130" s="73">
        <v>92</v>
      </c>
      <c r="AG130" s="74"/>
      <c r="AH130" s="73">
        <v>2</v>
      </c>
      <c r="AI130" s="75">
        <v>42.05</v>
      </c>
      <c r="AJ130" s="62">
        <v>42.05</v>
      </c>
      <c r="AK130" s="74">
        <v>0</v>
      </c>
      <c r="AL130" s="73">
        <v>7</v>
      </c>
    </row>
    <row r="131" spans="1:38">
      <c r="A131" s="73">
        <v>85</v>
      </c>
      <c r="B131" s="62" t="s">
        <v>5530</v>
      </c>
      <c r="C131" s="62" t="s">
        <v>19575</v>
      </c>
      <c r="D131" s="62" t="s">
        <v>19594</v>
      </c>
      <c r="E131" s="62" t="s">
        <v>6584</v>
      </c>
      <c r="F131" s="78">
        <v>36806.51</v>
      </c>
      <c r="G131" s="73">
        <v>3</v>
      </c>
      <c r="H131" s="80">
        <v>0.33333333333333331</v>
      </c>
      <c r="I131" s="80">
        <v>0.33333333333333331</v>
      </c>
      <c r="J131" s="80">
        <v>0</v>
      </c>
      <c r="K131" s="80">
        <v>0</v>
      </c>
      <c r="L131" s="80">
        <v>0.33333333333333331</v>
      </c>
      <c r="M131" s="73">
        <v>1</v>
      </c>
      <c r="N131" s="73">
        <v>27</v>
      </c>
      <c r="O131" s="80">
        <v>0.11353583013860219</v>
      </c>
      <c r="P131" s="73">
        <v>3</v>
      </c>
      <c r="Q131" s="76">
        <v>195.00048750121874</v>
      </c>
      <c r="R131" s="77">
        <v>17.74137422589207</v>
      </c>
      <c r="S131" s="81">
        <v>37.428613749925937</v>
      </c>
      <c r="T131" s="78">
        <v>200.53666666666666</v>
      </c>
      <c r="U131" s="73">
        <v>2</v>
      </c>
      <c r="V131" s="73">
        <v>3</v>
      </c>
      <c r="W131" s="80">
        <v>1</v>
      </c>
      <c r="X131" s="80">
        <v>0.38461538461538464</v>
      </c>
      <c r="Y131" s="79">
        <v>8.8469478030079637E-2</v>
      </c>
      <c r="Z131" s="78">
        <v>601.61</v>
      </c>
      <c r="AA131" s="77">
        <v>30174.560000000001</v>
      </c>
      <c r="AB131" s="78"/>
      <c r="AC131" s="77"/>
      <c r="AD131" s="74"/>
      <c r="AE131" s="76"/>
      <c r="AF131" s="73">
        <v>99</v>
      </c>
      <c r="AG131" s="74"/>
      <c r="AH131" s="73">
        <v>3</v>
      </c>
      <c r="AI131" s="75">
        <v>33.909999999999997</v>
      </c>
      <c r="AJ131" s="62">
        <v>33.909999999999997</v>
      </c>
      <c r="AK131" s="74">
        <v>0</v>
      </c>
      <c r="AL131" s="73">
        <v>6</v>
      </c>
    </row>
    <row r="132" spans="1:38">
      <c r="A132" s="73">
        <v>181</v>
      </c>
      <c r="B132" s="62" t="s">
        <v>19607</v>
      </c>
      <c r="C132" s="62" t="s">
        <v>19578</v>
      </c>
      <c r="D132" s="62" t="s">
        <v>5331</v>
      </c>
      <c r="E132" s="62" t="s">
        <v>19606</v>
      </c>
      <c r="F132" s="78">
        <v>225678.35</v>
      </c>
      <c r="G132" s="73">
        <v>19</v>
      </c>
      <c r="H132" s="80">
        <v>0.21052631578947367</v>
      </c>
      <c r="I132" s="80">
        <v>0.15789473684210525</v>
      </c>
      <c r="J132" s="80">
        <v>0.57894736842105265</v>
      </c>
      <c r="K132" s="80">
        <v>0.69230769230769229</v>
      </c>
      <c r="L132" s="80">
        <v>0.30769230769230771</v>
      </c>
      <c r="M132" s="73">
        <v>4</v>
      </c>
      <c r="N132" s="73">
        <v>167</v>
      </c>
      <c r="O132" s="80">
        <v>2.0735084961449206E-2</v>
      </c>
      <c r="P132" s="73">
        <v>13</v>
      </c>
      <c r="Q132" s="76">
        <v>187.67446224987495</v>
      </c>
      <c r="R132" s="77">
        <v>37.372408114379816</v>
      </c>
      <c r="S132" s="81">
        <v>48.572008301142425</v>
      </c>
      <c r="T132" s="78">
        <v>384.04461538461538</v>
      </c>
      <c r="U132" s="73">
        <v>18</v>
      </c>
      <c r="V132" s="73">
        <v>13</v>
      </c>
      <c r="W132" s="80">
        <v>1</v>
      </c>
      <c r="X132" s="80">
        <v>7.0000000000000007E-2</v>
      </c>
      <c r="Y132" s="79">
        <v>9.7312673104274272E-2</v>
      </c>
      <c r="Z132" s="78">
        <v>4992.58</v>
      </c>
      <c r="AA132" s="77">
        <v>17732.669999999998</v>
      </c>
      <c r="AB132" s="78"/>
      <c r="AC132" s="77"/>
      <c r="AD132" s="74"/>
      <c r="AE132" s="76"/>
      <c r="AF132" s="73">
        <v>83</v>
      </c>
      <c r="AG132" s="74"/>
      <c r="AH132" s="73">
        <v>13</v>
      </c>
      <c r="AI132" s="75">
        <v>133.59000000000003</v>
      </c>
      <c r="AJ132" s="62">
        <v>133.59</v>
      </c>
      <c r="AK132" s="74">
        <v>0</v>
      </c>
      <c r="AL132" s="73">
        <v>32</v>
      </c>
    </row>
    <row r="133" spans="1:38">
      <c r="A133" s="73">
        <v>28</v>
      </c>
      <c r="B133" s="62" t="s">
        <v>6120</v>
      </c>
      <c r="C133" s="62" t="s">
        <v>5105</v>
      </c>
      <c r="D133" s="62" t="s">
        <v>5178</v>
      </c>
      <c r="E133" s="62" t="s">
        <v>6584</v>
      </c>
      <c r="F133" s="78">
        <v>41145.35</v>
      </c>
      <c r="G133" s="73">
        <v>7</v>
      </c>
      <c r="H133" s="80">
        <v>0.2857142857142857</v>
      </c>
      <c r="I133" s="80">
        <v>0</v>
      </c>
      <c r="J133" s="80">
        <v>0.7142857142857143</v>
      </c>
      <c r="K133" s="80">
        <v>0.75</v>
      </c>
      <c r="L133" s="80">
        <v>0.25</v>
      </c>
      <c r="M133" s="73">
        <v>2</v>
      </c>
      <c r="N133" s="73">
        <v>82</v>
      </c>
      <c r="O133" s="80">
        <v>4.7676931388438683E-2</v>
      </c>
      <c r="P133" s="73">
        <v>8</v>
      </c>
      <c r="Q133" s="76">
        <v>88.548501352904978</v>
      </c>
      <c r="R133" s="77">
        <v>29.34981091301999</v>
      </c>
      <c r="S133" s="81">
        <v>23.126576923447139</v>
      </c>
      <c r="T133" s="78">
        <v>271.63249999999999</v>
      </c>
      <c r="U133" s="73">
        <v>7</v>
      </c>
      <c r="V133" s="73">
        <v>8</v>
      </c>
      <c r="W133" s="80">
        <v>1</v>
      </c>
      <c r="X133" s="80">
        <v>0.23809523809523808</v>
      </c>
      <c r="Y133" s="79">
        <v>0.16207455429497572</v>
      </c>
      <c r="Z133" s="78">
        <v>2173.06</v>
      </c>
      <c r="AA133" s="77">
        <v>48015.99</v>
      </c>
      <c r="AB133" s="78"/>
      <c r="AC133" s="77"/>
      <c r="AD133" s="74"/>
      <c r="AE133" s="76"/>
      <c r="AF133" s="73">
        <v>29.5</v>
      </c>
      <c r="AG133" s="74"/>
      <c r="AH133" s="73">
        <v>12</v>
      </c>
      <c r="AI133" s="75">
        <v>74.040000000000006</v>
      </c>
      <c r="AJ133" s="62">
        <v>74.039999999999992</v>
      </c>
      <c r="AK133" s="74">
        <v>0.33333333333333331</v>
      </c>
      <c r="AL133" s="73">
        <v>19</v>
      </c>
    </row>
    <row r="134" spans="1:38">
      <c r="A134" s="73">
        <v>76</v>
      </c>
      <c r="B134" s="62" t="s">
        <v>5485</v>
      </c>
      <c r="C134" s="62" t="s">
        <v>19573</v>
      </c>
      <c r="D134" s="62" t="s">
        <v>19576</v>
      </c>
      <c r="E134" s="62" t="s">
        <v>19606</v>
      </c>
      <c r="F134" s="78">
        <v>202000.06</v>
      </c>
      <c r="G134" s="73">
        <v>7</v>
      </c>
      <c r="H134" s="80">
        <v>0.5714285714285714</v>
      </c>
      <c r="I134" s="80">
        <v>0.2857142857142857</v>
      </c>
      <c r="J134" s="80">
        <v>0</v>
      </c>
      <c r="K134" s="80">
        <v>0.75</v>
      </c>
      <c r="L134" s="80">
        <v>0.25</v>
      </c>
      <c r="M134" s="73">
        <v>3</v>
      </c>
      <c r="N134" s="73">
        <v>180</v>
      </c>
      <c r="O134" s="80">
        <v>7.1510560146923779E-2</v>
      </c>
      <c r="P134" s="73">
        <v>8</v>
      </c>
      <c r="Q134" s="76">
        <v>156.94220064204981</v>
      </c>
      <c r="R134" s="77">
        <v>18.9691230486685</v>
      </c>
      <c r="S134" s="81">
        <v>33.767828660657855</v>
      </c>
      <c r="T134" s="78">
        <v>206.57374999999999</v>
      </c>
      <c r="U134" s="73">
        <v>10</v>
      </c>
      <c r="V134" s="73">
        <v>8</v>
      </c>
      <c r="W134" s="80">
        <v>1</v>
      </c>
      <c r="X134" s="80">
        <v>7.5630252100840331E-2</v>
      </c>
      <c r="Y134" s="79">
        <v>8.0348943985307619E-2</v>
      </c>
      <c r="Z134" s="78">
        <v>1652.59</v>
      </c>
      <c r="AA134" s="77">
        <v>52925.78</v>
      </c>
      <c r="AB134" s="78"/>
      <c r="AC134" s="77"/>
      <c r="AD134" s="74"/>
      <c r="AE134" s="76"/>
      <c r="AF134" s="73">
        <v>91.5</v>
      </c>
      <c r="AG134" s="74"/>
      <c r="AH134" s="73">
        <v>7</v>
      </c>
      <c r="AI134" s="75">
        <v>87.12</v>
      </c>
      <c r="AJ134" s="62">
        <v>87.12</v>
      </c>
      <c r="AK134" s="74">
        <v>0</v>
      </c>
      <c r="AL134" s="73">
        <v>20</v>
      </c>
    </row>
    <row r="135" spans="1:38">
      <c r="A135" s="73">
        <v>26</v>
      </c>
      <c r="B135" s="62" t="s">
        <v>5243</v>
      </c>
      <c r="C135" s="62" t="s">
        <v>19575</v>
      </c>
      <c r="D135" s="62" t="s">
        <v>19602</v>
      </c>
      <c r="E135" s="62" t="s">
        <v>6584</v>
      </c>
      <c r="F135" s="78">
        <v>101313.62</v>
      </c>
      <c r="G135" s="73">
        <v>9</v>
      </c>
      <c r="H135" s="80">
        <v>0.33333333333333331</v>
      </c>
      <c r="I135" s="80">
        <v>0.1111111111111111</v>
      </c>
      <c r="J135" s="80">
        <v>0.55555555555555558</v>
      </c>
      <c r="K135" s="80">
        <v>0.875</v>
      </c>
      <c r="L135" s="80">
        <v>0.125</v>
      </c>
      <c r="M135" s="73">
        <v>2</v>
      </c>
      <c r="N135" s="73">
        <v>99</v>
      </c>
      <c r="O135" s="80">
        <v>1.3446761800219538E-2</v>
      </c>
      <c r="P135" s="73">
        <v>8</v>
      </c>
      <c r="Q135" s="76">
        <v>66.666666666666671</v>
      </c>
      <c r="R135" s="77">
        <v>34.603869374313938</v>
      </c>
      <c r="S135" s="81">
        <v>116.29691693273448</v>
      </c>
      <c r="T135" s="78">
        <v>315.24124999999998</v>
      </c>
      <c r="U135" s="73">
        <v>14</v>
      </c>
      <c r="V135" s="73">
        <v>8</v>
      </c>
      <c r="W135" s="80">
        <v>1</v>
      </c>
      <c r="X135" s="80">
        <v>0.47826086956521741</v>
      </c>
      <c r="Y135" s="79">
        <v>0.15093304061470911</v>
      </c>
      <c r="Z135" s="78">
        <v>2521.9299999999998</v>
      </c>
      <c r="AA135" s="77">
        <v>26700.715199999999</v>
      </c>
      <c r="AB135" s="78"/>
      <c r="AC135" s="77"/>
      <c r="AD135" s="74"/>
      <c r="AE135" s="76"/>
      <c r="AF135" s="73">
        <v>81.5</v>
      </c>
      <c r="AG135" s="74"/>
      <c r="AH135" s="73">
        <v>11</v>
      </c>
      <c r="AI135" s="75">
        <v>72.88000000000001</v>
      </c>
      <c r="AJ135" s="62">
        <v>72.88</v>
      </c>
      <c r="AK135" s="74">
        <v>0.36363636363636365</v>
      </c>
      <c r="AL135" s="73">
        <v>20</v>
      </c>
    </row>
    <row r="136" spans="1:38">
      <c r="A136" s="73">
        <v>2</v>
      </c>
      <c r="B136" s="62" t="s">
        <v>19605</v>
      </c>
      <c r="C136" s="62" t="s">
        <v>19573</v>
      </c>
      <c r="D136" s="62" t="s">
        <v>5103</v>
      </c>
      <c r="E136" s="62" t="s">
        <v>6584</v>
      </c>
      <c r="F136" s="78">
        <v>23844.49</v>
      </c>
      <c r="G136" s="73">
        <v>1</v>
      </c>
      <c r="H136" s="80">
        <v>1</v>
      </c>
      <c r="I136" s="80">
        <v>0</v>
      </c>
      <c r="J136" s="80">
        <v>0</v>
      </c>
      <c r="K136" s="80">
        <v>0.75</v>
      </c>
      <c r="L136" s="80">
        <v>0</v>
      </c>
      <c r="M136" s="73">
        <v>1</v>
      </c>
      <c r="N136" s="73">
        <v>55</v>
      </c>
      <c r="O136" s="80">
        <v>0</v>
      </c>
      <c r="P136" s="73">
        <v>4</v>
      </c>
      <c r="Q136" s="76">
        <v>59.062509228517065</v>
      </c>
      <c r="R136" s="77">
        <v>107.19148936170212</v>
      </c>
      <c r="S136" s="81">
        <v>65.694371257485031</v>
      </c>
      <c r="T136" s="78">
        <v>453.42</v>
      </c>
      <c r="U136" s="73">
        <v>1</v>
      </c>
      <c r="V136" s="73">
        <v>4</v>
      </c>
      <c r="W136" s="80"/>
      <c r="X136" s="80">
        <v>0</v>
      </c>
      <c r="Y136" s="79">
        <v>0.41371158392434981</v>
      </c>
      <c r="Z136" s="78">
        <v>1813.68</v>
      </c>
      <c r="AA136" s="77">
        <v>10946.42</v>
      </c>
      <c r="AB136" s="78"/>
      <c r="AC136" s="77"/>
      <c r="AD136" s="74"/>
      <c r="AE136" s="76"/>
      <c r="AF136" s="73">
        <v>79.5</v>
      </c>
      <c r="AG136" s="74"/>
      <c r="AH136" s="73">
        <v>7</v>
      </c>
      <c r="AI136" s="75">
        <v>16.920000000000002</v>
      </c>
      <c r="AJ136" s="62">
        <v>16.920000000000002</v>
      </c>
      <c r="AK136" s="74">
        <v>0.5714285714285714</v>
      </c>
      <c r="AL136" s="73"/>
    </row>
    <row r="137" spans="1:38">
      <c r="A137" s="73">
        <v>3</v>
      </c>
      <c r="B137" s="62" t="s">
        <v>19604</v>
      </c>
      <c r="C137" s="62" t="s">
        <v>19573</v>
      </c>
      <c r="D137" s="62" t="s">
        <v>5103</v>
      </c>
      <c r="E137" s="62" t="s">
        <v>6584</v>
      </c>
      <c r="F137" s="78">
        <v>54748.51</v>
      </c>
      <c r="G137" s="73">
        <v>5</v>
      </c>
      <c r="H137" s="80">
        <v>0.8</v>
      </c>
      <c r="I137" s="80">
        <v>0.2</v>
      </c>
      <c r="J137" s="80">
        <v>0</v>
      </c>
      <c r="K137" s="80">
        <v>1</v>
      </c>
      <c r="L137" s="80">
        <v>0</v>
      </c>
      <c r="M137" s="73">
        <v>2</v>
      </c>
      <c r="N137" s="73">
        <v>65</v>
      </c>
      <c r="O137" s="80">
        <v>0.28079316833116219</v>
      </c>
      <c r="P137" s="73">
        <v>7</v>
      </c>
      <c r="Q137" s="76">
        <v>81.000081000080996</v>
      </c>
      <c r="R137" s="77">
        <v>74.077290490664353</v>
      </c>
      <c r="S137" s="81">
        <v>83.750744346136798</v>
      </c>
      <c r="T137" s="78">
        <v>731.14285714285711</v>
      </c>
      <c r="U137" s="73">
        <v>6</v>
      </c>
      <c r="V137" s="73">
        <v>7</v>
      </c>
      <c r="W137" s="80">
        <v>1</v>
      </c>
      <c r="X137" s="80">
        <v>0.1</v>
      </c>
      <c r="Y137" s="79">
        <v>0.11579099724996381</v>
      </c>
      <c r="Z137" s="78">
        <v>5118</v>
      </c>
      <c r="AA137" s="77">
        <v>12062.32</v>
      </c>
      <c r="AB137" s="78"/>
      <c r="AC137" s="77"/>
      <c r="AD137" s="74"/>
      <c r="AE137" s="76"/>
      <c r="AF137" s="73">
        <v>66</v>
      </c>
      <c r="AG137" s="74"/>
      <c r="AH137" s="73">
        <v>8</v>
      </c>
      <c r="AI137" s="75">
        <v>69.09</v>
      </c>
      <c r="AJ137" s="62">
        <v>69.09</v>
      </c>
      <c r="AK137" s="74">
        <v>0.125</v>
      </c>
      <c r="AL137" s="73">
        <v>12</v>
      </c>
    </row>
    <row r="138" spans="1:38">
      <c r="A138" s="73">
        <v>58</v>
      </c>
      <c r="B138" s="62" t="s">
        <v>5399</v>
      </c>
      <c r="C138" s="62" t="s">
        <v>19575</v>
      </c>
      <c r="D138" s="62" t="s">
        <v>19594</v>
      </c>
      <c r="E138" s="62" t="s">
        <v>6584</v>
      </c>
      <c r="F138" s="78">
        <v>72931.89</v>
      </c>
      <c r="G138" s="73">
        <v>4</v>
      </c>
      <c r="H138" s="80">
        <v>0.5</v>
      </c>
      <c r="I138" s="80">
        <v>0</v>
      </c>
      <c r="J138" s="80">
        <v>0.5</v>
      </c>
      <c r="K138" s="80">
        <v>0</v>
      </c>
      <c r="L138" s="80">
        <v>0</v>
      </c>
      <c r="M138" s="73">
        <v>1</v>
      </c>
      <c r="N138" s="73">
        <v>69</v>
      </c>
      <c r="O138" s="80">
        <v>2.7129938124702522E-2</v>
      </c>
      <c r="P138" s="73">
        <v>2</v>
      </c>
      <c r="Q138" s="76">
        <v>110</v>
      </c>
      <c r="R138" s="77">
        <v>16.39933365064255</v>
      </c>
      <c r="S138" s="81"/>
      <c r="T138" s="78">
        <v>344.55</v>
      </c>
      <c r="U138" s="73">
        <v>9</v>
      </c>
      <c r="V138" s="73">
        <v>2</v>
      </c>
      <c r="W138" s="80">
        <v>1</v>
      </c>
      <c r="X138" s="80">
        <v>0.31578947368421051</v>
      </c>
      <c r="Y138" s="79">
        <v>2.3798191337458353E-2</v>
      </c>
      <c r="Z138" s="78">
        <v>689.1</v>
      </c>
      <c r="AA138" s="77">
        <v>58602.93</v>
      </c>
      <c r="AB138" s="78"/>
      <c r="AC138" s="77"/>
      <c r="AD138" s="74"/>
      <c r="AE138" s="76"/>
      <c r="AF138" s="73">
        <v>112</v>
      </c>
      <c r="AG138" s="74"/>
      <c r="AH138" s="73">
        <v>1</v>
      </c>
      <c r="AI138" s="75">
        <v>42.019999999999996</v>
      </c>
      <c r="AJ138" s="62">
        <v>42.02</v>
      </c>
      <c r="AK138" s="74">
        <v>0</v>
      </c>
      <c r="AL138" s="73">
        <v>4</v>
      </c>
    </row>
    <row r="139" spans="1:38">
      <c r="A139" s="73">
        <v>60</v>
      </c>
      <c r="B139" s="62" t="s">
        <v>19603</v>
      </c>
      <c r="C139" s="62" t="s">
        <v>19575</v>
      </c>
      <c r="D139" s="62" t="s">
        <v>19602</v>
      </c>
      <c r="E139" s="62" t="s">
        <v>6584</v>
      </c>
      <c r="F139" s="78">
        <v>39575.82</v>
      </c>
      <c r="G139" s="73">
        <v>6</v>
      </c>
      <c r="H139" s="80">
        <v>0.16666666666666666</v>
      </c>
      <c r="I139" s="80">
        <v>0.16666666666666666</v>
      </c>
      <c r="J139" s="80">
        <v>0.66666666666666663</v>
      </c>
      <c r="K139" s="80">
        <v>1</v>
      </c>
      <c r="L139" s="80">
        <v>0</v>
      </c>
      <c r="M139" s="73">
        <v>1</v>
      </c>
      <c r="N139" s="73">
        <v>31</v>
      </c>
      <c r="O139" s="80">
        <v>4.8793014894709809E-2</v>
      </c>
      <c r="P139" s="73">
        <v>3</v>
      </c>
      <c r="Q139" s="76">
        <v>87.096886576627853</v>
      </c>
      <c r="R139" s="77">
        <v>40.791217257318948</v>
      </c>
      <c r="S139" s="81">
        <v>57.295570249989623</v>
      </c>
      <c r="T139" s="78">
        <v>529.47</v>
      </c>
      <c r="U139" s="73">
        <v>5</v>
      </c>
      <c r="V139" s="73">
        <v>3</v>
      </c>
      <c r="W139" s="80">
        <v>0.83333333333333337</v>
      </c>
      <c r="X139" s="80">
        <v>0.5</v>
      </c>
      <c r="Y139" s="79">
        <v>0.10272213662044169</v>
      </c>
      <c r="Z139" s="78">
        <v>1588.41</v>
      </c>
      <c r="AA139" s="77">
        <v>4026.86</v>
      </c>
      <c r="AB139" s="78"/>
      <c r="AC139" s="77"/>
      <c r="AD139" s="74"/>
      <c r="AE139" s="76"/>
      <c r="AF139" s="73">
        <v>68</v>
      </c>
      <c r="AG139" s="74"/>
      <c r="AH139" s="73">
        <v>4</v>
      </c>
      <c r="AI139" s="75">
        <v>38.94</v>
      </c>
      <c r="AJ139" s="62">
        <v>38.940000000000005</v>
      </c>
      <c r="AK139" s="74">
        <v>0.25</v>
      </c>
      <c r="AL139" s="73">
        <v>10</v>
      </c>
    </row>
    <row r="140" spans="1:38">
      <c r="A140" s="73">
        <v>101</v>
      </c>
      <c r="B140" s="62" t="s">
        <v>19601</v>
      </c>
      <c r="C140" s="62" t="s">
        <v>19578</v>
      </c>
      <c r="D140" s="62" t="s">
        <v>5611</v>
      </c>
      <c r="E140" s="62" t="s">
        <v>6584</v>
      </c>
      <c r="F140" s="78">
        <v>34835.4</v>
      </c>
      <c r="G140" s="73">
        <v>3</v>
      </c>
      <c r="H140" s="80">
        <v>0.33333333333333331</v>
      </c>
      <c r="I140" s="80">
        <v>0</v>
      </c>
      <c r="J140" s="80">
        <v>0.66666666666666663</v>
      </c>
      <c r="K140" s="80">
        <v>1</v>
      </c>
      <c r="L140" s="80">
        <v>0</v>
      </c>
      <c r="M140" s="73">
        <v>1</v>
      </c>
      <c r="N140" s="73">
        <v>36</v>
      </c>
      <c r="O140" s="80">
        <v>4.5399515738498786E-3</v>
      </c>
      <c r="P140" s="73">
        <v>2</v>
      </c>
      <c r="Q140" s="76">
        <v>98.49071470296559</v>
      </c>
      <c r="R140" s="77">
        <v>23.931598062953999</v>
      </c>
      <c r="S140" s="81">
        <v>67.395011600928072</v>
      </c>
      <c r="T140" s="78">
        <v>395.35</v>
      </c>
      <c r="U140" s="73">
        <v>4</v>
      </c>
      <c r="V140" s="73">
        <v>2</v>
      </c>
      <c r="W140" s="80">
        <v>0.5</v>
      </c>
      <c r="X140" s="80">
        <v>0.14285714285714285</v>
      </c>
      <c r="Y140" s="79">
        <v>6.0532687651331719E-2</v>
      </c>
      <c r="Z140" s="78">
        <v>790.7</v>
      </c>
      <c r="AA140" s="77">
        <v>8744.18</v>
      </c>
      <c r="AB140" s="78"/>
      <c r="AC140" s="77"/>
      <c r="AD140" s="74"/>
      <c r="AE140" s="76"/>
      <c r="AF140" s="73">
        <v>107.5</v>
      </c>
      <c r="AG140" s="74"/>
      <c r="AH140" s="73">
        <v>2</v>
      </c>
      <c r="AI140" s="75">
        <v>33.04</v>
      </c>
      <c r="AJ140" s="62">
        <v>33.04</v>
      </c>
      <c r="AK140" s="74">
        <v>0</v>
      </c>
      <c r="AL140" s="73">
        <v>6</v>
      </c>
    </row>
    <row r="141" spans="1:38">
      <c r="A141" s="73">
        <v>115</v>
      </c>
      <c r="B141" s="62" t="s">
        <v>5689</v>
      </c>
      <c r="C141" s="62" t="s">
        <v>5105</v>
      </c>
      <c r="D141" s="62" t="s">
        <v>5178</v>
      </c>
      <c r="E141" s="62" t="s">
        <v>6584</v>
      </c>
      <c r="F141" s="78">
        <v>20592.439999999999</v>
      </c>
      <c r="G141" s="73">
        <v>9</v>
      </c>
      <c r="H141" s="80">
        <v>0.44444444444444442</v>
      </c>
      <c r="I141" s="80">
        <v>0.44444444444444442</v>
      </c>
      <c r="J141" s="80">
        <v>0.1111111111111111</v>
      </c>
      <c r="K141" s="80">
        <v>1</v>
      </c>
      <c r="L141" s="80">
        <v>0</v>
      </c>
      <c r="M141" s="73">
        <v>1</v>
      </c>
      <c r="N141" s="73">
        <v>20</v>
      </c>
      <c r="O141" s="80">
        <v>0</v>
      </c>
      <c r="P141" s="73">
        <v>2</v>
      </c>
      <c r="Q141" s="76">
        <v>71.162906544266463</v>
      </c>
      <c r="R141" s="77">
        <v>75.639263252470812</v>
      </c>
      <c r="S141" s="81"/>
      <c r="T141" s="78">
        <v>841.86500000000001</v>
      </c>
      <c r="U141" s="73">
        <v>8</v>
      </c>
      <c r="V141" s="73">
        <v>2</v>
      </c>
      <c r="W141" s="80">
        <v>1</v>
      </c>
      <c r="X141" s="80">
        <v>0.42857142857142855</v>
      </c>
      <c r="Y141" s="79">
        <v>4.4923629829290213E-2</v>
      </c>
      <c r="Z141" s="78">
        <v>1683.73</v>
      </c>
      <c r="AA141" s="77">
        <v>1683.73</v>
      </c>
      <c r="AB141" s="78"/>
      <c r="AC141" s="77"/>
      <c r="AD141" s="74"/>
      <c r="AE141" s="76"/>
      <c r="AF141" s="73">
        <v>67.5</v>
      </c>
      <c r="AG141" s="74"/>
      <c r="AH141" s="73">
        <v>1</v>
      </c>
      <c r="AI141" s="75">
        <v>22.259999999999998</v>
      </c>
      <c r="AJ141" s="62">
        <v>22.259999999999998</v>
      </c>
      <c r="AK141" s="74">
        <v>0</v>
      </c>
      <c r="AL141" s="73">
        <v>7</v>
      </c>
    </row>
    <row r="142" spans="1:38">
      <c r="A142" s="73">
        <v>162</v>
      </c>
      <c r="B142" s="62" t="s">
        <v>5965</v>
      </c>
      <c r="C142" s="62" t="s">
        <v>19578</v>
      </c>
      <c r="D142" s="62" t="s">
        <v>5343</v>
      </c>
      <c r="E142" s="62" t="s">
        <v>6584</v>
      </c>
      <c r="F142" s="78">
        <v>32347.3</v>
      </c>
      <c r="G142" s="73">
        <v>1</v>
      </c>
      <c r="H142" s="80">
        <v>1</v>
      </c>
      <c r="I142" s="80">
        <v>0</v>
      </c>
      <c r="J142" s="80">
        <v>0</v>
      </c>
      <c r="K142" s="80">
        <v>1</v>
      </c>
      <c r="L142" s="80">
        <v>0</v>
      </c>
      <c r="M142" s="73"/>
      <c r="N142" s="73">
        <v>11</v>
      </c>
      <c r="O142" s="80"/>
      <c r="P142" s="73">
        <v>3</v>
      </c>
      <c r="Q142" s="76">
        <v>183.10357455418935</v>
      </c>
      <c r="R142" s="77"/>
      <c r="S142" s="81"/>
      <c r="T142" s="78">
        <v>171.91</v>
      </c>
      <c r="U142" s="73">
        <v>2</v>
      </c>
      <c r="V142" s="73">
        <v>3</v>
      </c>
      <c r="W142" s="80">
        <v>1</v>
      </c>
      <c r="X142" s="80">
        <v>0.11864406779661017</v>
      </c>
      <c r="Y142" s="79"/>
      <c r="Z142" s="78">
        <v>515.73</v>
      </c>
      <c r="AA142" s="77">
        <v>30594.36</v>
      </c>
      <c r="AB142" s="78"/>
      <c r="AC142" s="77"/>
      <c r="AD142" s="74"/>
      <c r="AE142" s="76"/>
      <c r="AF142" s="73">
        <v>56</v>
      </c>
      <c r="AG142" s="74"/>
      <c r="AH142" s="73"/>
      <c r="AI142" s="75"/>
      <c r="AK142" s="74"/>
      <c r="AL142" s="73"/>
    </row>
    <row r="143" spans="1:38">
      <c r="A143" s="73">
        <v>167</v>
      </c>
      <c r="B143" s="62" t="s">
        <v>6006</v>
      </c>
      <c r="C143" s="62" t="s">
        <v>5105</v>
      </c>
      <c r="D143" s="62" t="s">
        <v>5178</v>
      </c>
      <c r="E143" s="62" t="s">
        <v>19593</v>
      </c>
      <c r="F143" s="78">
        <v>41452.800000000003</v>
      </c>
      <c r="G143" s="73">
        <v>5</v>
      </c>
      <c r="H143" s="80">
        <v>0.2</v>
      </c>
      <c r="I143" s="80">
        <v>0.6</v>
      </c>
      <c r="J143" s="80">
        <v>0</v>
      </c>
      <c r="K143" s="80">
        <v>0</v>
      </c>
      <c r="L143" s="80">
        <v>0</v>
      </c>
      <c r="M143" s="73">
        <v>2</v>
      </c>
      <c r="N143" s="73">
        <v>83</v>
      </c>
      <c r="O143" s="80">
        <v>6.5443037974683538E-2</v>
      </c>
      <c r="P143" s="73">
        <v>2</v>
      </c>
      <c r="Q143" s="76">
        <v>43.783795617242056</v>
      </c>
      <c r="R143" s="77">
        <v>20.609113924050632</v>
      </c>
      <c r="S143" s="81">
        <v>53.249856634291682</v>
      </c>
      <c r="T143" s="78">
        <v>814.06</v>
      </c>
      <c r="U143" s="73">
        <v>7</v>
      </c>
      <c r="V143" s="73">
        <v>2</v>
      </c>
      <c r="W143" s="80">
        <v>1</v>
      </c>
      <c r="X143" s="80">
        <v>0.33333333333333331</v>
      </c>
      <c r="Y143" s="79">
        <v>5.0632911392405063E-2</v>
      </c>
      <c r="Z143" s="78">
        <v>1628.12</v>
      </c>
      <c r="AA143" s="77">
        <v>10101.66</v>
      </c>
      <c r="AB143" s="78"/>
      <c r="AC143" s="77"/>
      <c r="AD143" s="74"/>
      <c r="AE143" s="76"/>
      <c r="AF143" s="73">
        <v>19</v>
      </c>
      <c r="AG143" s="74"/>
      <c r="AH143" s="73">
        <v>4</v>
      </c>
      <c r="AI143" s="75">
        <v>79</v>
      </c>
      <c r="AJ143" s="62">
        <v>79</v>
      </c>
      <c r="AK143" s="74">
        <v>0.75</v>
      </c>
      <c r="AL143" s="73">
        <v>8</v>
      </c>
    </row>
    <row r="144" spans="1:38">
      <c r="A144" s="73">
        <v>203</v>
      </c>
      <c r="B144" s="62" t="s">
        <v>19600</v>
      </c>
      <c r="C144" s="62" t="s">
        <v>5105</v>
      </c>
      <c r="D144" s="62" t="s">
        <v>5206</v>
      </c>
      <c r="E144" s="62" t="s">
        <v>6584</v>
      </c>
      <c r="F144" s="78">
        <v>16215.59</v>
      </c>
      <c r="G144" s="73">
        <v>1</v>
      </c>
      <c r="H144" s="80">
        <v>0</v>
      </c>
      <c r="I144" s="80">
        <v>1</v>
      </c>
      <c r="J144" s="80">
        <v>0</v>
      </c>
      <c r="K144" s="80">
        <v>0</v>
      </c>
      <c r="L144" s="80">
        <v>0</v>
      </c>
      <c r="M144" s="73">
        <v>1</v>
      </c>
      <c r="N144" s="73">
        <v>25</v>
      </c>
      <c r="O144" s="80">
        <v>0.13680643795002115</v>
      </c>
      <c r="P144" s="73">
        <v>1</v>
      </c>
      <c r="Q144" s="76">
        <v>49.090998347269725</v>
      </c>
      <c r="R144" s="77">
        <v>5.513553578991953</v>
      </c>
      <c r="S144" s="81">
        <v>29.555407044076571</v>
      </c>
      <c r="T144" s="78">
        <v>260.35000000000002</v>
      </c>
      <c r="U144" s="73">
        <v>2</v>
      </c>
      <c r="V144" s="73">
        <v>1</v>
      </c>
      <c r="W144" s="80">
        <v>1</v>
      </c>
      <c r="X144" s="80">
        <v>0</v>
      </c>
      <c r="Y144" s="79">
        <v>4.2354934349851756E-2</v>
      </c>
      <c r="Z144" s="78">
        <v>260.35000000000002</v>
      </c>
      <c r="AA144" s="77">
        <v>8947.17</v>
      </c>
      <c r="AB144" s="78"/>
      <c r="AC144" s="77"/>
      <c r="AD144" s="74"/>
      <c r="AE144" s="76"/>
      <c r="AF144" s="73">
        <v>10</v>
      </c>
      <c r="AG144" s="74"/>
      <c r="AH144" s="73">
        <v>2</v>
      </c>
      <c r="AI144" s="75">
        <v>47.220000000000006</v>
      </c>
      <c r="AJ144" s="62">
        <v>47.22</v>
      </c>
      <c r="AK144" s="74">
        <v>0.5</v>
      </c>
      <c r="AL144" s="73">
        <v>3</v>
      </c>
    </row>
    <row r="145" spans="1:38">
      <c r="A145" s="73">
        <v>258</v>
      </c>
      <c r="B145" s="62" t="s">
        <v>19599</v>
      </c>
      <c r="C145" s="62" t="s">
        <v>5105</v>
      </c>
      <c r="D145" s="62" t="s">
        <v>5178</v>
      </c>
      <c r="E145" s="62" t="s">
        <v>6584</v>
      </c>
      <c r="F145" s="78">
        <v>116431.78</v>
      </c>
      <c r="G145" s="73">
        <v>1</v>
      </c>
      <c r="H145" s="80">
        <v>0</v>
      </c>
      <c r="I145" s="80">
        <v>1</v>
      </c>
      <c r="J145" s="80">
        <v>0</v>
      </c>
      <c r="K145" s="80">
        <v>0</v>
      </c>
      <c r="L145" s="80">
        <v>0</v>
      </c>
      <c r="M145" s="73">
        <v>1</v>
      </c>
      <c r="N145" s="73">
        <v>277</v>
      </c>
      <c r="O145" s="80">
        <v>0.15833333333333333</v>
      </c>
      <c r="P145" s="73">
        <v>1</v>
      </c>
      <c r="Q145" s="76">
        <v>29.575975911798714</v>
      </c>
      <c r="R145" s="77">
        <v>3.6083333333333338</v>
      </c>
      <c r="S145" s="81"/>
      <c r="T145" s="78">
        <v>25.98</v>
      </c>
      <c r="U145" s="73">
        <v>24</v>
      </c>
      <c r="V145" s="73">
        <v>1</v>
      </c>
      <c r="W145" s="80">
        <v>1</v>
      </c>
      <c r="X145" s="80">
        <v>0.17647058823529413</v>
      </c>
      <c r="Y145" s="79">
        <v>0.1388888888888889</v>
      </c>
      <c r="Z145" s="78">
        <v>25.98</v>
      </c>
      <c r="AA145" s="77">
        <v>25.98</v>
      </c>
      <c r="AB145" s="78"/>
      <c r="AC145" s="77"/>
      <c r="AD145" s="74"/>
      <c r="AE145" s="76"/>
      <c r="AF145" s="73">
        <v>154</v>
      </c>
      <c r="AG145" s="74"/>
      <c r="AH145" s="73">
        <v>1</v>
      </c>
      <c r="AI145" s="75">
        <v>7.1999999999999993</v>
      </c>
      <c r="AJ145" s="62">
        <v>7.1999999999999993</v>
      </c>
      <c r="AK145" s="74">
        <v>0</v>
      </c>
      <c r="AL145" s="73">
        <v>13</v>
      </c>
    </row>
    <row r="146" spans="1:38">
      <c r="A146" s="73">
        <v>30</v>
      </c>
      <c r="B146" s="62" t="s">
        <v>5269</v>
      </c>
      <c r="C146" s="62" t="s">
        <v>19573</v>
      </c>
      <c r="D146" s="62" t="s">
        <v>5103</v>
      </c>
      <c r="E146" s="62" t="s">
        <v>6584</v>
      </c>
      <c r="F146" s="78">
        <v>23487.78</v>
      </c>
      <c r="G146" s="73">
        <v>2</v>
      </c>
      <c r="H146" s="80">
        <v>1</v>
      </c>
      <c r="I146" s="80">
        <v>0</v>
      </c>
      <c r="J146" s="80">
        <v>0</v>
      </c>
      <c r="K146" s="80"/>
      <c r="L146" s="80"/>
      <c r="M146" s="73">
        <v>1</v>
      </c>
      <c r="N146" s="73">
        <v>17</v>
      </c>
      <c r="O146" s="80">
        <v>0.21685296646603613</v>
      </c>
      <c r="P146" s="73"/>
      <c r="Q146" s="76"/>
      <c r="R146" s="77"/>
      <c r="S146" s="81"/>
      <c r="T146" s="78"/>
      <c r="U146" s="73">
        <v>2</v>
      </c>
      <c r="V146" s="73"/>
      <c r="W146" s="80">
        <v>1</v>
      </c>
      <c r="X146" s="80">
        <v>0.42857142857142855</v>
      </c>
      <c r="Y146" s="79"/>
      <c r="Z146" s="78"/>
      <c r="AA146" s="77"/>
      <c r="AB146" s="78"/>
      <c r="AC146" s="77"/>
      <c r="AD146" s="74"/>
      <c r="AE146" s="76"/>
      <c r="AF146" s="73"/>
      <c r="AG146" s="74"/>
      <c r="AH146" s="73"/>
      <c r="AI146" s="75">
        <v>58.15</v>
      </c>
      <c r="AJ146" s="62">
        <v>58.15</v>
      </c>
      <c r="AK146" s="74"/>
      <c r="AL146" s="73">
        <v>2</v>
      </c>
    </row>
    <row r="147" spans="1:38">
      <c r="A147" s="73">
        <v>49</v>
      </c>
      <c r="B147" s="62" t="s">
        <v>19598</v>
      </c>
      <c r="C147" s="62" t="s">
        <v>5105</v>
      </c>
      <c r="D147" s="62" t="s">
        <v>5206</v>
      </c>
      <c r="E147" s="62" t="s">
        <v>6584</v>
      </c>
      <c r="F147" s="78">
        <v>1221.3399999999999</v>
      </c>
      <c r="G147" s="73"/>
      <c r="H147" s="80"/>
      <c r="I147" s="80"/>
      <c r="J147" s="80"/>
      <c r="K147" s="80"/>
      <c r="L147" s="80"/>
      <c r="M147" s="73"/>
      <c r="N147" s="73"/>
      <c r="O147" s="80"/>
      <c r="P147" s="73"/>
      <c r="Q147" s="76"/>
      <c r="R147" s="77"/>
      <c r="S147" s="81"/>
      <c r="T147" s="78"/>
      <c r="U147" s="73"/>
      <c r="V147" s="73"/>
      <c r="W147" s="80"/>
      <c r="X147" s="80"/>
      <c r="Y147" s="79"/>
      <c r="Z147" s="78"/>
      <c r="AA147" s="77"/>
      <c r="AB147" s="78"/>
      <c r="AC147" s="77"/>
      <c r="AD147" s="74"/>
      <c r="AE147" s="76"/>
      <c r="AF147" s="73"/>
      <c r="AG147" s="74"/>
      <c r="AH147" s="73"/>
      <c r="AI147" s="75"/>
      <c r="AK147" s="74"/>
      <c r="AL147" s="73"/>
    </row>
    <row r="148" spans="1:38">
      <c r="A148" s="73">
        <v>79</v>
      </c>
      <c r="B148" s="62" t="s">
        <v>19597</v>
      </c>
      <c r="C148" s="62" t="s">
        <v>19573</v>
      </c>
      <c r="D148" s="62" t="s">
        <v>5126</v>
      </c>
      <c r="E148" s="62" t="s">
        <v>6584</v>
      </c>
      <c r="F148" s="78">
        <v>35481.620000000003</v>
      </c>
      <c r="G148" s="73">
        <v>3</v>
      </c>
      <c r="H148" s="80">
        <v>0.66666666666666663</v>
      </c>
      <c r="I148" s="80">
        <v>0.33333333333333331</v>
      </c>
      <c r="J148" s="80">
        <v>0</v>
      </c>
      <c r="K148" s="80"/>
      <c r="L148" s="80"/>
      <c r="M148" s="73">
        <v>2</v>
      </c>
      <c r="N148" s="73">
        <v>28</v>
      </c>
      <c r="O148" s="80">
        <v>3.4025223331581707E-2</v>
      </c>
      <c r="P148" s="73"/>
      <c r="Q148" s="76"/>
      <c r="R148" s="77"/>
      <c r="S148" s="81"/>
      <c r="T148" s="78"/>
      <c r="U148" s="73">
        <v>1</v>
      </c>
      <c r="V148" s="73"/>
      <c r="W148" s="80">
        <v>1</v>
      </c>
      <c r="X148" s="80">
        <v>0.32258064516129031</v>
      </c>
      <c r="Y148" s="79"/>
      <c r="Z148" s="78"/>
      <c r="AA148" s="77"/>
      <c r="AB148" s="78"/>
      <c r="AC148" s="77"/>
      <c r="AD148" s="74"/>
      <c r="AE148" s="76"/>
      <c r="AF148" s="73"/>
      <c r="AG148" s="74"/>
      <c r="AH148" s="73"/>
      <c r="AI148" s="75">
        <v>76.12</v>
      </c>
      <c r="AJ148" s="62">
        <v>76.11999999999999</v>
      </c>
      <c r="AK148" s="74"/>
      <c r="AL148" s="73">
        <v>3</v>
      </c>
    </row>
    <row r="149" spans="1:38">
      <c r="A149" s="73">
        <v>80</v>
      </c>
      <c r="B149" s="62" t="s">
        <v>19596</v>
      </c>
      <c r="C149" s="62" t="s">
        <v>19573</v>
      </c>
      <c r="D149" s="62" t="s">
        <v>5126</v>
      </c>
      <c r="E149" s="62" t="s">
        <v>6584</v>
      </c>
      <c r="F149" s="78">
        <v>25126.12</v>
      </c>
      <c r="G149" s="73">
        <v>7</v>
      </c>
      <c r="H149" s="80">
        <v>0.5714285714285714</v>
      </c>
      <c r="I149" s="80">
        <v>0.42857142857142855</v>
      </c>
      <c r="J149" s="80">
        <v>0</v>
      </c>
      <c r="K149" s="80"/>
      <c r="L149" s="80"/>
      <c r="M149" s="73">
        <v>1</v>
      </c>
      <c r="N149" s="73">
        <v>49</v>
      </c>
      <c r="O149" s="80">
        <v>7.0355191256830596E-2</v>
      </c>
      <c r="P149" s="73"/>
      <c r="Q149" s="76"/>
      <c r="R149" s="77"/>
      <c r="S149" s="81"/>
      <c r="T149" s="78"/>
      <c r="U149" s="73">
        <v>10</v>
      </c>
      <c r="V149" s="73"/>
      <c r="W149" s="80">
        <v>1</v>
      </c>
      <c r="X149" s="80">
        <v>0</v>
      </c>
      <c r="Y149" s="79"/>
      <c r="Z149" s="78"/>
      <c r="AA149" s="77">
        <v>11941.34</v>
      </c>
      <c r="AB149" s="78"/>
      <c r="AC149" s="77"/>
      <c r="AD149" s="74"/>
      <c r="AE149" s="76"/>
      <c r="AF149" s="73"/>
      <c r="AG149" s="74"/>
      <c r="AH149" s="73"/>
      <c r="AI149" s="75">
        <v>43.92</v>
      </c>
      <c r="AJ149" s="62">
        <v>43.92</v>
      </c>
      <c r="AK149" s="74"/>
      <c r="AL149" s="73">
        <v>2</v>
      </c>
    </row>
    <row r="150" spans="1:38">
      <c r="A150" s="73">
        <v>88</v>
      </c>
      <c r="B150" s="62" t="s">
        <v>19595</v>
      </c>
      <c r="C150" s="62" t="s">
        <v>19575</v>
      </c>
      <c r="D150" s="62" t="s">
        <v>19594</v>
      </c>
      <c r="E150" s="62" t="s">
        <v>19593</v>
      </c>
      <c r="F150" s="78">
        <v>22076.73</v>
      </c>
      <c r="G150" s="73">
        <v>3</v>
      </c>
      <c r="H150" s="80">
        <v>0.33333333333333331</v>
      </c>
      <c r="I150" s="80">
        <v>0.66666666666666663</v>
      </c>
      <c r="J150" s="80">
        <v>0</v>
      </c>
      <c r="K150" s="80"/>
      <c r="L150" s="80"/>
      <c r="M150" s="73">
        <v>1</v>
      </c>
      <c r="N150" s="73">
        <v>55</v>
      </c>
      <c r="O150" s="80">
        <v>0</v>
      </c>
      <c r="P150" s="73"/>
      <c r="Q150" s="76"/>
      <c r="R150" s="77"/>
      <c r="S150" s="81"/>
      <c r="T150" s="78"/>
      <c r="U150" s="73">
        <v>6</v>
      </c>
      <c r="V150" s="73"/>
      <c r="W150" s="80">
        <v>1</v>
      </c>
      <c r="X150" s="80">
        <v>0.25</v>
      </c>
      <c r="Y150" s="79">
        <v>5.2826201796090863E-2</v>
      </c>
      <c r="Z150" s="78"/>
      <c r="AA150" s="77">
        <v>8078</v>
      </c>
      <c r="AB150" s="78"/>
      <c r="AC150" s="77"/>
      <c r="AD150" s="74"/>
      <c r="AE150" s="76"/>
      <c r="AF150" s="73"/>
      <c r="AG150" s="74"/>
      <c r="AH150" s="73">
        <v>1</v>
      </c>
      <c r="AI150" s="75">
        <v>18.93</v>
      </c>
      <c r="AJ150" s="62">
        <v>18.93</v>
      </c>
      <c r="AK150" s="74">
        <v>1</v>
      </c>
      <c r="AL150" s="73">
        <v>2</v>
      </c>
    </row>
    <row r="151" spans="1:38">
      <c r="A151" s="73">
        <v>92</v>
      </c>
      <c r="B151" s="62" t="s">
        <v>19592</v>
      </c>
      <c r="C151" s="62" t="s">
        <v>5105</v>
      </c>
      <c r="D151" s="62" t="s">
        <v>5225</v>
      </c>
      <c r="E151" s="62" t="s">
        <v>6584</v>
      </c>
      <c r="F151" s="78">
        <v>29604.41</v>
      </c>
      <c r="G151" s="73">
        <v>9</v>
      </c>
      <c r="H151" s="80">
        <v>0.55555555555555558</v>
      </c>
      <c r="I151" s="80">
        <v>0.33333333333333331</v>
      </c>
      <c r="J151" s="80">
        <v>0.1111111111111111</v>
      </c>
      <c r="K151" s="80"/>
      <c r="L151" s="80"/>
      <c r="M151" s="73">
        <v>1</v>
      </c>
      <c r="N151" s="73">
        <v>54</v>
      </c>
      <c r="O151" s="80">
        <v>2.0568070519098921E-2</v>
      </c>
      <c r="P151" s="73"/>
      <c r="Q151" s="76"/>
      <c r="R151" s="77"/>
      <c r="S151" s="81"/>
      <c r="T151" s="78"/>
      <c r="U151" s="73">
        <v>8</v>
      </c>
      <c r="V151" s="73"/>
      <c r="W151" s="80">
        <v>1</v>
      </c>
      <c r="X151" s="80">
        <v>8.6956521739130432E-2</v>
      </c>
      <c r="Y151" s="79"/>
      <c r="Z151" s="78"/>
      <c r="AA151" s="77"/>
      <c r="AB151" s="78"/>
      <c r="AC151" s="77"/>
      <c r="AD151" s="74"/>
      <c r="AE151" s="76"/>
      <c r="AF151" s="73"/>
      <c r="AG151" s="74"/>
      <c r="AH151" s="73"/>
      <c r="AI151" s="75">
        <v>40.840000000000003</v>
      </c>
      <c r="AJ151" s="62">
        <v>40.840000000000003</v>
      </c>
      <c r="AK151" s="74"/>
      <c r="AL151" s="73">
        <v>10</v>
      </c>
    </row>
    <row r="152" spans="1:38">
      <c r="A152" s="73">
        <v>125</v>
      </c>
      <c r="B152" s="62" t="s">
        <v>19591</v>
      </c>
      <c r="C152" s="62" t="s">
        <v>19578</v>
      </c>
      <c r="D152" s="62" t="s">
        <v>5343</v>
      </c>
      <c r="E152" s="62" t="s">
        <v>6584</v>
      </c>
      <c r="F152" s="78"/>
      <c r="G152" s="73"/>
      <c r="H152" s="80"/>
      <c r="I152" s="80"/>
      <c r="J152" s="80"/>
      <c r="K152" s="80"/>
      <c r="L152" s="80"/>
      <c r="M152" s="73"/>
      <c r="N152" s="73">
        <v>88</v>
      </c>
      <c r="O152" s="80">
        <v>7.3922139721868965E-2</v>
      </c>
      <c r="P152" s="73"/>
      <c r="Q152" s="76"/>
      <c r="R152" s="77"/>
      <c r="S152" s="81"/>
      <c r="T152" s="78"/>
      <c r="U152" s="73"/>
      <c r="V152" s="73"/>
      <c r="W152" s="80"/>
      <c r="X152" s="80"/>
      <c r="Y152" s="79"/>
      <c r="Z152" s="78"/>
      <c r="AA152" s="77">
        <v>46616.706200000001</v>
      </c>
      <c r="AB152" s="78"/>
      <c r="AC152" s="77"/>
      <c r="AD152" s="74"/>
      <c r="AE152" s="76"/>
      <c r="AF152" s="73"/>
      <c r="AG152" s="74"/>
      <c r="AH152" s="73">
        <v>32</v>
      </c>
      <c r="AI152" s="75">
        <v>243.77000000000004</v>
      </c>
      <c r="AK152" s="74">
        <v>1</v>
      </c>
      <c r="AL152" s="73">
        <v>34</v>
      </c>
    </row>
    <row r="153" spans="1:38">
      <c r="A153" s="73">
        <v>139</v>
      </c>
      <c r="B153" s="62" t="s">
        <v>19590</v>
      </c>
      <c r="C153" s="62" t="s">
        <v>5105</v>
      </c>
      <c r="D153" s="62" t="s">
        <v>5206</v>
      </c>
      <c r="E153" s="62" t="s">
        <v>6584</v>
      </c>
      <c r="F153" s="78"/>
      <c r="G153" s="73"/>
      <c r="H153" s="80"/>
      <c r="I153" s="80"/>
      <c r="J153" s="80"/>
      <c r="K153" s="80"/>
      <c r="L153" s="80"/>
      <c r="M153" s="73"/>
      <c r="N153" s="73">
        <v>25</v>
      </c>
      <c r="O153" s="80">
        <v>9.8413631022326684E-2</v>
      </c>
      <c r="P153" s="73"/>
      <c r="Q153" s="76"/>
      <c r="R153" s="77"/>
      <c r="S153" s="81"/>
      <c r="T153" s="78"/>
      <c r="U153" s="73"/>
      <c r="V153" s="73"/>
      <c r="W153" s="80"/>
      <c r="X153" s="80"/>
      <c r="Y153" s="79"/>
      <c r="Z153" s="78"/>
      <c r="AA153" s="77">
        <v>7810</v>
      </c>
      <c r="AB153" s="78"/>
      <c r="AC153" s="77"/>
      <c r="AD153" s="74"/>
      <c r="AE153" s="76"/>
      <c r="AF153" s="73"/>
      <c r="AG153" s="74"/>
      <c r="AH153" s="73">
        <v>7</v>
      </c>
      <c r="AI153" s="75">
        <v>34.04</v>
      </c>
      <c r="AK153" s="74">
        <v>1</v>
      </c>
      <c r="AL153" s="73">
        <v>13</v>
      </c>
    </row>
    <row r="154" spans="1:38">
      <c r="A154" s="73">
        <v>146</v>
      </c>
      <c r="B154" s="62" t="s">
        <v>5886</v>
      </c>
      <c r="C154" s="62" t="s">
        <v>19573</v>
      </c>
      <c r="D154" s="62" t="s">
        <v>5265</v>
      </c>
      <c r="E154" s="62" t="s">
        <v>6584</v>
      </c>
      <c r="F154" s="78">
        <v>24339.73</v>
      </c>
      <c r="G154" s="73">
        <v>2</v>
      </c>
      <c r="H154" s="80">
        <v>1</v>
      </c>
      <c r="I154" s="80">
        <v>0</v>
      </c>
      <c r="J154" s="80">
        <v>0</v>
      </c>
      <c r="K154" s="80"/>
      <c r="L154" s="80"/>
      <c r="M154" s="73"/>
      <c r="N154" s="73">
        <v>11</v>
      </c>
      <c r="O154" s="80"/>
      <c r="P154" s="73"/>
      <c r="Q154" s="76"/>
      <c r="R154" s="77"/>
      <c r="S154" s="81"/>
      <c r="T154" s="78"/>
      <c r="U154" s="73">
        <v>2</v>
      </c>
      <c r="V154" s="73"/>
      <c r="W154" s="80"/>
      <c r="X154" s="80"/>
      <c r="Y154" s="79"/>
      <c r="Z154" s="78"/>
      <c r="AA154" s="77"/>
      <c r="AB154" s="78"/>
      <c r="AC154" s="77"/>
      <c r="AD154" s="74"/>
      <c r="AE154" s="76"/>
      <c r="AF154" s="73"/>
      <c r="AG154" s="74"/>
      <c r="AH154" s="73"/>
      <c r="AI154" s="75"/>
      <c r="AK154" s="74"/>
      <c r="AL154" s="73"/>
    </row>
    <row r="155" spans="1:38">
      <c r="A155" s="73">
        <v>147</v>
      </c>
      <c r="B155" s="62" t="s">
        <v>5892</v>
      </c>
      <c r="C155" s="62" t="s">
        <v>19573</v>
      </c>
      <c r="D155" s="62" t="s">
        <v>5103</v>
      </c>
      <c r="E155" s="62" t="s">
        <v>6584</v>
      </c>
      <c r="F155" s="78">
        <v>24219.03</v>
      </c>
      <c r="G155" s="73">
        <v>2</v>
      </c>
      <c r="H155" s="80">
        <v>0</v>
      </c>
      <c r="I155" s="80">
        <v>1</v>
      </c>
      <c r="J155" s="80">
        <v>0</v>
      </c>
      <c r="K155" s="80"/>
      <c r="L155" s="80"/>
      <c r="M155" s="73">
        <v>1</v>
      </c>
      <c r="N155" s="73">
        <v>46</v>
      </c>
      <c r="O155" s="80">
        <v>0</v>
      </c>
      <c r="P155" s="73"/>
      <c r="Q155" s="76"/>
      <c r="R155" s="77"/>
      <c r="S155" s="81"/>
      <c r="T155" s="78"/>
      <c r="U155" s="73">
        <v>9</v>
      </c>
      <c r="V155" s="73"/>
      <c r="W155" s="80">
        <v>1</v>
      </c>
      <c r="X155" s="80">
        <v>0.375</v>
      </c>
      <c r="Y155" s="79">
        <v>2.2650056625141565E-2</v>
      </c>
      <c r="Z155" s="78"/>
      <c r="AA155" s="77">
        <v>14912.03</v>
      </c>
      <c r="AB155" s="78"/>
      <c r="AC155" s="77"/>
      <c r="AD155" s="74"/>
      <c r="AE155" s="76"/>
      <c r="AF155" s="73"/>
      <c r="AG155" s="74"/>
      <c r="AH155" s="73">
        <v>1</v>
      </c>
      <c r="AI155" s="75">
        <v>44.150000000000006</v>
      </c>
      <c r="AJ155" s="62">
        <v>44.15</v>
      </c>
      <c r="AK155" s="74">
        <v>1</v>
      </c>
      <c r="AL155" s="73">
        <v>3</v>
      </c>
    </row>
    <row r="156" spans="1:38">
      <c r="A156" s="73">
        <v>170</v>
      </c>
      <c r="B156" s="62" t="s">
        <v>19589</v>
      </c>
      <c r="C156" s="62" t="s">
        <v>19573</v>
      </c>
      <c r="D156" s="62" t="s">
        <v>5265</v>
      </c>
      <c r="E156" s="62" t="s">
        <v>6584</v>
      </c>
      <c r="F156" s="78">
        <v>28475.53</v>
      </c>
      <c r="G156" s="73">
        <v>2</v>
      </c>
      <c r="H156" s="80">
        <v>1</v>
      </c>
      <c r="I156" s="80">
        <v>0</v>
      </c>
      <c r="J156" s="80">
        <v>0</v>
      </c>
      <c r="K156" s="80"/>
      <c r="L156" s="80"/>
      <c r="M156" s="73">
        <v>1</v>
      </c>
      <c r="N156" s="73">
        <v>23</v>
      </c>
      <c r="O156" s="80">
        <v>1.790739319519059E-3</v>
      </c>
      <c r="P156" s="73"/>
      <c r="Q156" s="76"/>
      <c r="R156" s="77"/>
      <c r="S156" s="81"/>
      <c r="T156" s="78"/>
      <c r="U156" s="73">
        <v>3</v>
      </c>
      <c r="V156" s="73"/>
      <c r="W156" s="80">
        <v>0.5</v>
      </c>
      <c r="X156" s="80">
        <v>0.1111111111111111</v>
      </c>
      <c r="Y156" s="79">
        <v>7.6745970836531077E-2</v>
      </c>
      <c r="Z156" s="78"/>
      <c r="AA156" s="77">
        <v>5085.92</v>
      </c>
      <c r="AB156" s="78"/>
      <c r="AC156" s="77"/>
      <c r="AD156" s="74"/>
      <c r="AE156" s="76"/>
      <c r="AF156" s="73"/>
      <c r="AG156" s="74"/>
      <c r="AH156" s="73">
        <v>3</v>
      </c>
      <c r="AI156" s="75">
        <v>39.089999999999996</v>
      </c>
      <c r="AJ156" s="62">
        <v>39.090000000000003</v>
      </c>
      <c r="AK156" s="74">
        <v>1</v>
      </c>
      <c r="AL156" s="73">
        <v>6</v>
      </c>
    </row>
    <row r="157" spans="1:38">
      <c r="A157" s="73">
        <v>173</v>
      </c>
      <c r="B157" s="62" t="s">
        <v>19588</v>
      </c>
      <c r="C157" s="62" t="s">
        <v>19573</v>
      </c>
      <c r="D157" s="62" t="s">
        <v>5103</v>
      </c>
      <c r="E157" s="62" t="s">
        <v>6584</v>
      </c>
      <c r="F157" s="78"/>
      <c r="G157" s="73"/>
      <c r="H157" s="80"/>
      <c r="I157" s="80"/>
      <c r="J157" s="80"/>
      <c r="K157" s="80"/>
      <c r="L157" s="80"/>
      <c r="M157" s="73"/>
      <c r="N157" s="73">
        <v>1</v>
      </c>
      <c r="O157" s="80"/>
      <c r="P157" s="73"/>
      <c r="Q157" s="76"/>
      <c r="R157" s="77"/>
      <c r="S157" s="81"/>
      <c r="T157" s="78"/>
      <c r="U157" s="73"/>
      <c r="V157" s="73"/>
      <c r="W157" s="80"/>
      <c r="X157" s="80"/>
      <c r="Y157" s="79"/>
      <c r="Z157" s="78"/>
      <c r="AA157" s="77"/>
      <c r="AB157" s="78"/>
      <c r="AC157" s="77"/>
      <c r="AD157" s="74"/>
      <c r="AE157" s="76"/>
      <c r="AF157" s="73"/>
      <c r="AG157" s="74"/>
      <c r="AH157" s="73"/>
      <c r="AI157" s="75"/>
      <c r="AK157" s="74"/>
      <c r="AL157" s="73"/>
    </row>
    <row r="158" spans="1:38">
      <c r="A158" s="73">
        <v>179</v>
      </c>
      <c r="B158" s="62" t="s">
        <v>19587</v>
      </c>
      <c r="C158" s="62" t="s">
        <v>19573</v>
      </c>
      <c r="D158" s="62" t="s">
        <v>19576</v>
      </c>
      <c r="E158" s="62" t="s">
        <v>6584</v>
      </c>
      <c r="F158" s="78">
        <v>11686.02</v>
      </c>
      <c r="G158" s="73"/>
      <c r="H158" s="80"/>
      <c r="I158" s="80"/>
      <c r="J158" s="80"/>
      <c r="K158" s="80"/>
      <c r="L158" s="80"/>
      <c r="M158" s="73">
        <v>1</v>
      </c>
      <c r="N158" s="73">
        <v>19</v>
      </c>
      <c r="O158" s="80">
        <v>0</v>
      </c>
      <c r="P158" s="73"/>
      <c r="Q158" s="76"/>
      <c r="R158" s="77"/>
      <c r="S158" s="81"/>
      <c r="T158" s="78"/>
      <c r="U158" s="73"/>
      <c r="V158" s="73"/>
      <c r="W158" s="80"/>
      <c r="X158" s="80">
        <v>1</v>
      </c>
      <c r="Y158" s="79"/>
      <c r="Z158" s="78"/>
      <c r="AA158" s="77"/>
      <c r="AB158" s="78"/>
      <c r="AC158" s="77"/>
      <c r="AD158" s="74"/>
      <c r="AE158" s="76"/>
      <c r="AF158" s="73"/>
      <c r="AG158" s="74"/>
      <c r="AH158" s="73"/>
      <c r="AI158" s="75">
        <v>16.299999999999997</v>
      </c>
      <c r="AJ158" s="62">
        <v>16.299999999999997</v>
      </c>
      <c r="AK158" s="74"/>
      <c r="AL158" s="73">
        <v>1</v>
      </c>
    </row>
    <row r="159" spans="1:38">
      <c r="A159" s="73">
        <v>189</v>
      </c>
      <c r="B159" s="62" t="s">
        <v>19586</v>
      </c>
      <c r="C159" s="62" t="s">
        <v>5105</v>
      </c>
      <c r="D159" s="62" t="s">
        <v>5178</v>
      </c>
      <c r="E159" s="62" t="s">
        <v>6584</v>
      </c>
      <c r="F159" s="78"/>
      <c r="G159" s="73"/>
      <c r="H159" s="80"/>
      <c r="I159" s="80"/>
      <c r="J159" s="80"/>
      <c r="K159" s="80"/>
      <c r="L159" s="80"/>
      <c r="M159" s="73"/>
      <c r="N159" s="73">
        <v>4</v>
      </c>
      <c r="O159" s="80">
        <v>0</v>
      </c>
      <c r="P159" s="73"/>
      <c r="Q159" s="76"/>
      <c r="R159" s="77"/>
      <c r="S159" s="81"/>
      <c r="T159" s="78"/>
      <c r="U159" s="73"/>
      <c r="V159" s="73"/>
      <c r="W159" s="80"/>
      <c r="X159" s="80"/>
      <c r="Y159" s="79"/>
      <c r="Z159" s="78"/>
      <c r="AA159" s="77">
        <v>1096.5</v>
      </c>
      <c r="AB159" s="78"/>
      <c r="AC159" s="77"/>
      <c r="AD159" s="74"/>
      <c r="AE159" s="76"/>
      <c r="AF159" s="73"/>
      <c r="AG159" s="74"/>
      <c r="AH159" s="73"/>
      <c r="AI159" s="75">
        <v>38.61</v>
      </c>
      <c r="AK159" s="74"/>
      <c r="AL159" s="73"/>
    </row>
    <row r="160" spans="1:38">
      <c r="A160" s="73">
        <v>194</v>
      </c>
      <c r="B160" s="62" t="s">
        <v>19585</v>
      </c>
      <c r="C160" s="62" t="s">
        <v>19578</v>
      </c>
      <c r="D160" s="62" t="s">
        <v>5331</v>
      </c>
      <c r="E160" s="62" t="s">
        <v>6584</v>
      </c>
      <c r="F160" s="78"/>
      <c r="G160" s="73"/>
      <c r="H160" s="80"/>
      <c r="I160" s="80"/>
      <c r="J160" s="80"/>
      <c r="K160" s="80"/>
      <c r="L160" s="80"/>
      <c r="M160" s="73"/>
      <c r="N160" s="73"/>
      <c r="O160" s="80"/>
      <c r="P160" s="73"/>
      <c r="Q160" s="76"/>
      <c r="R160" s="77"/>
      <c r="S160" s="81"/>
      <c r="T160" s="78"/>
      <c r="U160" s="73"/>
      <c r="V160" s="73"/>
      <c r="W160" s="80"/>
      <c r="X160" s="80"/>
      <c r="Y160" s="79"/>
      <c r="Z160" s="78"/>
      <c r="AA160" s="77">
        <v>942.4</v>
      </c>
      <c r="AB160" s="78"/>
      <c r="AC160" s="77"/>
      <c r="AD160" s="74"/>
      <c r="AE160" s="76"/>
      <c r="AF160" s="73"/>
      <c r="AG160" s="74"/>
      <c r="AH160" s="73"/>
      <c r="AI160" s="75"/>
      <c r="AK160" s="74"/>
      <c r="AL160" s="73"/>
    </row>
    <row r="161" spans="1:38">
      <c r="A161" s="73">
        <v>202</v>
      </c>
      <c r="B161" s="62" t="s">
        <v>19584</v>
      </c>
      <c r="C161" s="62" t="s">
        <v>19573</v>
      </c>
      <c r="D161" s="62" t="s">
        <v>5103</v>
      </c>
      <c r="E161" s="62" t="s">
        <v>6584</v>
      </c>
      <c r="F161" s="78">
        <v>58887.51</v>
      </c>
      <c r="G161" s="73">
        <v>4</v>
      </c>
      <c r="H161" s="80">
        <v>0.25</v>
      </c>
      <c r="I161" s="80">
        <v>0.25</v>
      </c>
      <c r="J161" s="80">
        <v>0.25</v>
      </c>
      <c r="K161" s="80"/>
      <c r="L161" s="80"/>
      <c r="M161" s="73">
        <v>2</v>
      </c>
      <c r="N161" s="73">
        <v>71</v>
      </c>
      <c r="O161" s="80">
        <v>0</v>
      </c>
      <c r="P161" s="73"/>
      <c r="Q161" s="76"/>
      <c r="R161" s="77"/>
      <c r="S161" s="81"/>
      <c r="T161" s="78"/>
      <c r="U161" s="73">
        <v>4</v>
      </c>
      <c r="V161" s="73"/>
      <c r="W161" s="80">
        <v>1</v>
      </c>
      <c r="X161" s="80">
        <v>0</v>
      </c>
      <c r="Y161" s="79">
        <v>3.133813851457224E-2</v>
      </c>
      <c r="Z161" s="78"/>
      <c r="AA161" s="77">
        <v>18455.169999999998</v>
      </c>
      <c r="AB161" s="78"/>
      <c r="AC161" s="77"/>
      <c r="AD161" s="74"/>
      <c r="AE161" s="76"/>
      <c r="AF161" s="73"/>
      <c r="AG161" s="74"/>
      <c r="AH161" s="73">
        <v>2</v>
      </c>
      <c r="AI161" s="75">
        <v>63.82</v>
      </c>
      <c r="AJ161" s="62">
        <v>63.819999999999993</v>
      </c>
      <c r="AK161" s="74">
        <v>1</v>
      </c>
      <c r="AL161" s="73">
        <v>3</v>
      </c>
    </row>
    <row r="162" spans="1:38">
      <c r="A162" s="73">
        <v>209</v>
      </c>
      <c r="B162" s="62" t="s">
        <v>6171</v>
      </c>
      <c r="C162" s="62" t="s">
        <v>19573</v>
      </c>
      <c r="D162" s="62" t="s">
        <v>5126</v>
      </c>
      <c r="E162" s="62" t="s">
        <v>6584</v>
      </c>
      <c r="F162" s="78">
        <v>53898.55</v>
      </c>
      <c r="G162" s="73">
        <v>4</v>
      </c>
      <c r="H162" s="80">
        <v>0.75</v>
      </c>
      <c r="I162" s="80">
        <v>0</v>
      </c>
      <c r="J162" s="80">
        <v>0</v>
      </c>
      <c r="K162" s="80"/>
      <c r="L162" s="80"/>
      <c r="M162" s="73">
        <v>1</v>
      </c>
      <c r="N162" s="73">
        <v>40</v>
      </c>
      <c r="O162" s="80">
        <v>0</v>
      </c>
      <c r="P162" s="73"/>
      <c r="Q162" s="76"/>
      <c r="R162" s="77"/>
      <c r="S162" s="81"/>
      <c r="T162" s="78"/>
      <c r="U162" s="73">
        <v>5</v>
      </c>
      <c r="V162" s="73"/>
      <c r="W162" s="80">
        <v>1</v>
      </c>
      <c r="X162" s="80">
        <v>0.3125</v>
      </c>
      <c r="Y162" s="79"/>
      <c r="Z162" s="78"/>
      <c r="AA162" s="77"/>
      <c r="AB162" s="78"/>
      <c r="AC162" s="77"/>
      <c r="AD162" s="74"/>
      <c r="AE162" s="76"/>
      <c r="AF162" s="73"/>
      <c r="AG162" s="74"/>
      <c r="AH162" s="73"/>
      <c r="AI162" s="75">
        <v>27</v>
      </c>
      <c r="AJ162" s="62">
        <v>27</v>
      </c>
      <c r="AK162" s="74"/>
      <c r="AL162" s="73">
        <v>4</v>
      </c>
    </row>
    <row r="163" spans="1:38">
      <c r="A163" s="73">
        <v>211</v>
      </c>
      <c r="B163" s="62" t="s">
        <v>6182</v>
      </c>
      <c r="C163" s="62" t="s">
        <v>19573</v>
      </c>
      <c r="D163" s="62" t="s">
        <v>5265</v>
      </c>
      <c r="E163" s="62" t="s">
        <v>6584</v>
      </c>
      <c r="F163" s="78">
        <v>43.15</v>
      </c>
      <c r="G163" s="73"/>
      <c r="H163" s="80"/>
      <c r="I163" s="80"/>
      <c r="J163" s="80"/>
      <c r="K163" s="80"/>
      <c r="L163" s="80"/>
      <c r="M163" s="73"/>
      <c r="N163" s="73"/>
      <c r="O163" s="80"/>
      <c r="P163" s="73"/>
      <c r="Q163" s="76"/>
      <c r="R163" s="77"/>
      <c r="S163" s="81"/>
      <c r="T163" s="78"/>
      <c r="U163" s="73"/>
      <c r="V163" s="73"/>
      <c r="W163" s="80"/>
      <c r="X163" s="80"/>
      <c r="Y163" s="79"/>
      <c r="Z163" s="78"/>
      <c r="AA163" s="77"/>
      <c r="AB163" s="78"/>
      <c r="AC163" s="77"/>
      <c r="AD163" s="74"/>
      <c r="AE163" s="76"/>
      <c r="AF163" s="73"/>
      <c r="AG163" s="74"/>
      <c r="AH163" s="73"/>
      <c r="AI163" s="75"/>
      <c r="AK163" s="74"/>
      <c r="AL163" s="73"/>
    </row>
    <row r="164" spans="1:38">
      <c r="A164" s="73">
        <v>212</v>
      </c>
      <c r="B164" s="62" t="s">
        <v>19583</v>
      </c>
      <c r="C164" s="62" t="s">
        <v>19573</v>
      </c>
      <c r="D164" s="62" t="s">
        <v>5103</v>
      </c>
      <c r="E164" s="62" t="s">
        <v>6584</v>
      </c>
      <c r="F164" s="78">
        <v>39606.65</v>
      </c>
      <c r="G164" s="73">
        <v>2</v>
      </c>
      <c r="H164" s="80">
        <v>0</v>
      </c>
      <c r="I164" s="80">
        <v>0.5</v>
      </c>
      <c r="J164" s="80">
        <v>0</v>
      </c>
      <c r="K164" s="80"/>
      <c r="L164" s="80"/>
      <c r="M164" s="73"/>
      <c r="N164" s="73">
        <v>10</v>
      </c>
      <c r="O164" s="80"/>
      <c r="P164" s="73"/>
      <c r="Q164" s="76"/>
      <c r="R164" s="77"/>
      <c r="S164" s="81"/>
      <c r="T164" s="78"/>
      <c r="U164" s="73">
        <v>4</v>
      </c>
      <c r="V164" s="73"/>
      <c r="W164" s="80">
        <v>1</v>
      </c>
      <c r="X164" s="80">
        <v>0</v>
      </c>
      <c r="Y164" s="79"/>
      <c r="Z164" s="78"/>
      <c r="AA164" s="77"/>
      <c r="AB164" s="78"/>
      <c r="AC164" s="77"/>
      <c r="AD164" s="74"/>
      <c r="AE164" s="76"/>
      <c r="AF164" s="73"/>
      <c r="AG164" s="74"/>
      <c r="AH164" s="73"/>
      <c r="AI164" s="75"/>
      <c r="AK164" s="74"/>
      <c r="AL164" s="73">
        <v>1</v>
      </c>
    </row>
    <row r="165" spans="1:38">
      <c r="A165" s="73">
        <v>215</v>
      </c>
      <c r="B165" s="62" t="s">
        <v>19577</v>
      </c>
      <c r="C165" s="62" t="s">
        <v>19573</v>
      </c>
      <c r="D165" s="62" t="s">
        <v>19576</v>
      </c>
      <c r="E165" s="62" t="s">
        <v>6584</v>
      </c>
      <c r="F165" s="78"/>
      <c r="G165" s="73"/>
      <c r="H165" s="80"/>
      <c r="I165" s="80"/>
      <c r="J165" s="80"/>
      <c r="K165" s="80"/>
      <c r="L165" s="80"/>
      <c r="M165" s="73"/>
      <c r="N165" s="73">
        <v>1</v>
      </c>
      <c r="O165" s="80"/>
      <c r="P165" s="73"/>
      <c r="Q165" s="76"/>
      <c r="R165" s="77"/>
      <c r="S165" s="81"/>
      <c r="T165" s="78"/>
      <c r="U165" s="73"/>
      <c r="V165" s="73"/>
      <c r="W165" s="80"/>
      <c r="X165" s="80"/>
      <c r="Y165" s="79"/>
      <c r="Z165" s="78"/>
      <c r="AA165" s="77"/>
      <c r="AB165" s="78"/>
      <c r="AC165" s="77"/>
      <c r="AD165" s="74"/>
      <c r="AE165" s="76"/>
      <c r="AF165" s="73"/>
      <c r="AG165" s="74"/>
      <c r="AH165" s="73"/>
      <c r="AI165" s="75"/>
      <c r="AK165" s="74"/>
      <c r="AL165" s="73"/>
    </row>
    <row r="166" spans="1:38">
      <c r="A166" s="73">
        <v>217</v>
      </c>
      <c r="B166" s="62" t="s">
        <v>6203</v>
      </c>
      <c r="C166" s="62" t="s">
        <v>19573</v>
      </c>
      <c r="D166" s="62" t="s">
        <v>19576</v>
      </c>
      <c r="E166" s="62" t="s">
        <v>6584</v>
      </c>
      <c r="F166" s="78"/>
      <c r="G166" s="73"/>
      <c r="H166" s="80"/>
      <c r="I166" s="80"/>
      <c r="J166" s="80"/>
      <c r="K166" s="80"/>
      <c r="L166" s="80"/>
      <c r="M166" s="73"/>
      <c r="N166" s="73">
        <v>3</v>
      </c>
      <c r="O166" s="80"/>
      <c r="P166" s="73"/>
      <c r="Q166" s="76"/>
      <c r="R166" s="77"/>
      <c r="S166" s="81"/>
      <c r="T166" s="78"/>
      <c r="U166" s="73"/>
      <c r="V166" s="73"/>
      <c r="W166" s="80"/>
      <c r="X166" s="80"/>
      <c r="Y166" s="79"/>
      <c r="Z166" s="78"/>
      <c r="AA166" s="77">
        <v>3635</v>
      </c>
      <c r="AB166" s="78"/>
      <c r="AC166" s="77"/>
      <c r="AD166" s="74"/>
      <c r="AE166" s="76"/>
      <c r="AF166" s="73"/>
      <c r="AG166" s="74"/>
      <c r="AH166" s="73">
        <v>1</v>
      </c>
      <c r="AI166" s="75"/>
      <c r="AK166" s="74">
        <v>1</v>
      </c>
      <c r="AL166" s="73">
        <v>2</v>
      </c>
    </row>
    <row r="167" spans="1:38">
      <c r="A167" s="73">
        <v>222</v>
      </c>
      <c r="B167" s="62" t="s">
        <v>6228</v>
      </c>
      <c r="C167" s="62" t="s">
        <v>19573</v>
      </c>
      <c r="D167" s="62" t="s">
        <v>5126</v>
      </c>
      <c r="E167" s="62" t="s">
        <v>6584</v>
      </c>
      <c r="F167" s="78"/>
      <c r="G167" s="73"/>
      <c r="H167" s="80"/>
      <c r="I167" s="80"/>
      <c r="J167" s="80"/>
      <c r="K167" s="80"/>
      <c r="L167" s="80"/>
      <c r="M167" s="73"/>
      <c r="N167" s="73">
        <v>1</v>
      </c>
      <c r="O167" s="80"/>
      <c r="P167" s="73"/>
      <c r="Q167" s="76"/>
      <c r="R167" s="77"/>
      <c r="S167" s="81"/>
      <c r="T167" s="78"/>
      <c r="U167" s="73"/>
      <c r="V167" s="73"/>
      <c r="W167" s="80"/>
      <c r="X167" s="80"/>
      <c r="Y167" s="79"/>
      <c r="Z167" s="78"/>
      <c r="AA167" s="77"/>
      <c r="AB167" s="78"/>
      <c r="AC167" s="77"/>
      <c r="AD167" s="74"/>
      <c r="AE167" s="76"/>
      <c r="AF167" s="73"/>
      <c r="AG167" s="74"/>
      <c r="AH167" s="73"/>
      <c r="AI167" s="75"/>
      <c r="AK167" s="74"/>
      <c r="AL167" s="73"/>
    </row>
    <row r="168" spans="1:38">
      <c r="A168" s="73">
        <v>229</v>
      </c>
      <c r="B168" s="62" t="s">
        <v>19582</v>
      </c>
      <c r="C168" s="62" t="s">
        <v>19573</v>
      </c>
      <c r="D168" s="62" t="s">
        <v>19576</v>
      </c>
      <c r="E168" s="62" t="s">
        <v>6584</v>
      </c>
      <c r="F168" s="78"/>
      <c r="G168" s="73">
        <v>2</v>
      </c>
      <c r="H168" s="80">
        <v>0</v>
      </c>
      <c r="I168" s="80">
        <v>0.5</v>
      </c>
      <c r="J168" s="80">
        <v>0.5</v>
      </c>
      <c r="K168" s="80"/>
      <c r="L168" s="80"/>
      <c r="M168" s="73"/>
      <c r="N168" s="73">
        <v>28</v>
      </c>
      <c r="O168" s="80"/>
      <c r="P168" s="73"/>
      <c r="Q168" s="76"/>
      <c r="R168" s="77"/>
      <c r="S168" s="81"/>
      <c r="T168" s="78"/>
      <c r="U168" s="73">
        <v>3</v>
      </c>
      <c r="V168" s="73"/>
      <c r="W168" s="80">
        <v>1</v>
      </c>
      <c r="X168" s="80">
        <v>0</v>
      </c>
      <c r="Y168" s="79"/>
      <c r="Z168" s="78"/>
      <c r="AA168" s="77">
        <v>10679.07</v>
      </c>
      <c r="AB168" s="78"/>
      <c r="AC168" s="77"/>
      <c r="AD168" s="74"/>
      <c r="AE168" s="76"/>
      <c r="AF168" s="73"/>
      <c r="AG168" s="74"/>
      <c r="AH168" s="73">
        <v>4</v>
      </c>
      <c r="AI168" s="75"/>
      <c r="AK168" s="74">
        <v>1</v>
      </c>
      <c r="AL168" s="73">
        <v>5</v>
      </c>
    </row>
    <row r="169" spans="1:38">
      <c r="A169" s="73">
        <v>232</v>
      </c>
      <c r="B169" s="62" t="s">
        <v>19581</v>
      </c>
      <c r="C169" s="62" t="s">
        <v>19573</v>
      </c>
      <c r="D169" s="62" t="s">
        <v>19576</v>
      </c>
      <c r="E169" s="62" t="s">
        <v>6584</v>
      </c>
      <c r="F169" s="78"/>
      <c r="G169" s="73">
        <v>1</v>
      </c>
      <c r="H169" s="80">
        <v>0</v>
      </c>
      <c r="I169" s="80">
        <v>0</v>
      </c>
      <c r="J169" s="80">
        <v>1</v>
      </c>
      <c r="K169" s="80"/>
      <c r="L169" s="80"/>
      <c r="M169" s="73"/>
      <c r="N169" s="73">
        <v>30</v>
      </c>
      <c r="O169" s="80"/>
      <c r="P169" s="73"/>
      <c r="Q169" s="76"/>
      <c r="R169" s="77"/>
      <c r="S169" s="81"/>
      <c r="T169" s="78"/>
      <c r="U169" s="73">
        <v>3</v>
      </c>
      <c r="V169" s="73"/>
      <c r="W169" s="80">
        <v>1</v>
      </c>
      <c r="X169" s="80">
        <v>0</v>
      </c>
      <c r="Y169" s="79"/>
      <c r="Z169" s="78"/>
      <c r="AA169" s="77"/>
      <c r="AB169" s="78"/>
      <c r="AC169" s="77"/>
      <c r="AD169" s="74"/>
      <c r="AE169" s="76"/>
      <c r="AF169" s="73"/>
      <c r="AG169" s="74"/>
      <c r="AH169" s="73"/>
      <c r="AI169" s="75"/>
      <c r="AK169" s="74"/>
      <c r="AL169" s="73">
        <v>1</v>
      </c>
    </row>
    <row r="170" spans="1:38">
      <c r="A170" s="73">
        <v>239</v>
      </c>
      <c r="B170" s="62" t="s">
        <v>6284</v>
      </c>
      <c r="C170" s="62" t="s">
        <v>5105</v>
      </c>
      <c r="D170" s="62" t="s">
        <v>5178</v>
      </c>
      <c r="E170" s="62" t="s">
        <v>6584</v>
      </c>
      <c r="F170" s="78">
        <v>45</v>
      </c>
      <c r="G170" s="73"/>
      <c r="H170" s="80"/>
      <c r="I170" s="80"/>
      <c r="J170" s="80"/>
      <c r="K170" s="80"/>
      <c r="L170" s="80"/>
      <c r="M170" s="73"/>
      <c r="N170" s="73">
        <v>14</v>
      </c>
      <c r="O170" s="80"/>
      <c r="P170" s="73"/>
      <c r="Q170" s="76"/>
      <c r="R170" s="77"/>
      <c r="S170" s="81"/>
      <c r="T170" s="78"/>
      <c r="U170" s="73"/>
      <c r="V170" s="73"/>
      <c r="W170" s="80"/>
      <c r="X170" s="80"/>
      <c r="Y170" s="79"/>
      <c r="Z170" s="78"/>
      <c r="AA170" s="77">
        <v>1537.0344</v>
      </c>
      <c r="AB170" s="78"/>
      <c r="AC170" s="77"/>
      <c r="AD170" s="74"/>
      <c r="AE170" s="76"/>
      <c r="AF170" s="73"/>
      <c r="AG170" s="74"/>
      <c r="AH170" s="73">
        <v>3</v>
      </c>
      <c r="AI170" s="75"/>
      <c r="AK170" s="74">
        <v>1</v>
      </c>
      <c r="AL170" s="73">
        <v>3</v>
      </c>
    </row>
    <row r="171" spans="1:38">
      <c r="A171" s="73">
        <v>243</v>
      </c>
      <c r="B171" s="62" t="s">
        <v>6301</v>
      </c>
      <c r="C171" s="62" t="s">
        <v>19573</v>
      </c>
      <c r="D171" s="62" t="s">
        <v>5265</v>
      </c>
      <c r="E171" s="62" t="s">
        <v>6584</v>
      </c>
      <c r="F171" s="78">
        <v>7307.69</v>
      </c>
      <c r="G171" s="73">
        <v>2</v>
      </c>
      <c r="H171" s="80">
        <v>0</v>
      </c>
      <c r="I171" s="80">
        <v>1</v>
      </c>
      <c r="J171" s="80">
        <v>0</v>
      </c>
      <c r="K171" s="80"/>
      <c r="L171" s="80"/>
      <c r="M171" s="73"/>
      <c r="N171" s="73">
        <v>11</v>
      </c>
      <c r="O171" s="80"/>
      <c r="P171" s="73"/>
      <c r="Q171" s="76"/>
      <c r="R171" s="77"/>
      <c r="S171" s="81"/>
      <c r="T171" s="78"/>
      <c r="U171" s="73">
        <v>2</v>
      </c>
      <c r="V171" s="73"/>
      <c r="W171" s="80">
        <v>0.5</v>
      </c>
      <c r="X171" s="80">
        <v>0</v>
      </c>
      <c r="Y171" s="79"/>
      <c r="Z171" s="78"/>
      <c r="AA171" s="77">
        <v>200</v>
      </c>
      <c r="AB171" s="78"/>
      <c r="AC171" s="77"/>
      <c r="AD171" s="74"/>
      <c r="AE171" s="76"/>
      <c r="AF171" s="73"/>
      <c r="AG171" s="74"/>
      <c r="AH171" s="73"/>
      <c r="AI171" s="75"/>
      <c r="AK171" s="74"/>
      <c r="AL171" s="73">
        <v>1</v>
      </c>
    </row>
    <row r="172" spans="1:38">
      <c r="A172" s="73">
        <v>252</v>
      </c>
      <c r="B172" s="62" t="s">
        <v>19580</v>
      </c>
      <c r="C172" s="62" t="s">
        <v>5105</v>
      </c>
      <c r="D172" s="62" t="s">
        <v>5178</v>
      </c>
      <c r="E172" s="62" t="s">
        <v>6584</v>
      </c>
      <c r="F172" s="78"/>
      <c r="G172" s="73"/>
      <c r="H172" s="80"/>
      <c r="I172" s="80"/>
      <c r="J172" s="80"/>
      <c r="K172" s="80"/>
      <c r="L172" s="80"/>
      <c r="M172" s="73"/>
      <c r="N172" s="73">
        <v>15</v>
      </c>
      <c r="O172" s="80"/>
      <c r="P172" s="73"/>
      <c r="Q172" s="76"/>
      <c r="R172" s="77"/>
      <c r="S172" s="81"/>
      <c r="T172" s="78"/>
      <c r="U172" s="73"/>
      <c r="V172" s="73"/>
      <c r="W172" s="80"/>
      <c r="X172" s="80"/>
      <c r="Y172" s="79"/>
      <c r="Z172" s="78"/>
      <c r="AA172" s="77">
        <v>37345</v>
      </c>
      <c r="AB172" s="78"/>
      <c r="AC172" s="77"/>
      <c r="AD172" s="74"/>
      <c r="AE172" s="76"/>
      <c r="AF172" s="73"/>
      <c r="AG172" s="74"/>
      <c r="AH172" s="73"/>
      <c r="AI172" s="75"/>
      <c r="AK172" s="74"/>
      <c r="AL172" s="73"/>
    </row>
    <row r="173" spans="1:38">
      <c r="A173" s="73">
        <v>254</v>
      </c>
      <c r="B173" s="62" t="s">
        <v>6344</v>
      </c>
      <c r="C173" s="62" t="s">
        <v>19575</v>
      </c>
      <c r="D173" s="62" t="s">
        <v>19574</v>
      </c>
      <c r="E173" s="62" t="s">
        <v>6584</v>
      </c>
      <c r="F173" s="78">
        <v>11264.06</v>
      </c>
      <c r="G173" s="73"/>
      <c r="H173" s="80"/>
      <c r="I173" s="80"/>
      <c r="J173" s="80"/>
      <c r="K173" s="80"/>
      <c r="L173" s="80"/>
      <c r="M173" s="73"/>
      <c r="N173" s="73">
        <v>15</v>
      </c>
      <c r="O173" s="80"/>
      <c r="P173" s="73"/>
      <c r="Q173" s="76"/>
      <c r="R173" s="77"/>
      <c r="S173" s="81"/>
      <c r="T173" s="78"/>
      <c r="U173" s="73">
        <v>1</v>
      </c>
      <c r="V173" s="73"/>
      <c r="W173" s="80"/>
      <c r="X173" s="80">
        <v>0.33333333333333331</v>
      </c>
      <c r="Y173" s="79"/>
      <c r="Z173" s="78"/>
      <c r="AA173" s="77"/>
      <c r="AB173" s="78"/>
      <c r="AC173" s="77"/>
      <c r="AD173" s="74"/>
      <c r="AE173" s="76"/>
      <c r="AF173" s="73"/>
      <c r="AG173" s="74"/>
      <c r="AH173" s="73"/>
      <c r="AI173" s="75"/>
      <c r="AK173" s="74"/>
      <c r="AL173" s="73"/>
    </row>
    <row r="174" spans="1:38">
      <c r="A174" s="73">
        <v>255</v>
      </c>
      <c r="B174" s="62" t="s">
        <v>19579</v>
      </c>
      <c r="C174" s="62" t="s">
        <v>19578</v>
      </c>
      <c r="D174" s="62" t="s">
        <v>5343</v>
      </c>
      <c r="E174" s="62" t="s">
        <v>6584</v>
      </c>
      <c r="F174" s="78"/>
      <c r="G174" s="73"/>
      <c r="H174" s="80"/>
      <c r="I174" s="80"/>
      <c r="J174" s="80"/>
      <c r="K174" s="80"/>
      <c r="L174" s="80"/>
      <c r="M174" s="73"/>
      <c r="N174" s="73">
        <v>96</v>
      </c>
      <c r="O174" s="80">
        <v>7.4641396767702983E-2</v>
      </c>
      <c r="P174" s="73"/>
      <c r="Q174" s="76"/>
      <c r="R174" s="77"/>
      <c r="S174" s="81"/>
      <c r="T174" s="78"/>
      <c r="U174" s="73"/>
      <c r="V174" s="73"/>
      <c r="W174" s="80"/>
      <c r="X174" s="80"/>
      <c r="Y174" s="79"/>
      <c r="Z174" s="78"/>
      <c r="AA174" s="77">
        <v>25325.200000000001</v>
      </c>
      <c r="AB174" s="78"/>
      <c r="AC174" s="77"/>
      <c r="AD174" s="74"/>
      <c r="AE174" s="76"/>
      <c r="AF174" s="73"/>
      <c r="AG174" s="74"/>
      <c r="AH174" s="73">
        <v>14</v>
      </c>
      <c r="AI174" s="75">
        <v>308.14000000000004</v>
      </c>
      <c r="AK174" s="74">
        <v>1</v>
      </c>
      <c r="AL174" s="73">
        <v>36</v>
      </c>
    </row>
    <row r="175" spans="1:38">
      <c r="A175" s="73">
        <v>262</v>
      </c>
      <c r="B175" s="62" t="s">
        <v>19577</v>
      </c>
      <c r="C175" s="62" t="s">
        <v>19573</v>
      </c>
      <c r="D175" s="62" t="s">
        <v>19576</v>
      </c>
      <c r="E175" s="62" t="s">
        <v>6584</v>
      </c>
      <c r="F175" s="78"/>
      <c r="G175" s="73"/>
      <c r="H175" s="80"/>
      <c r="I175" s="80"/>
      <c r="J175" s="80"/>
      <c r="K175" s="80"/>
      <c r="L175" s="80"/>
      <c r="M175" s="73">
        <v>1</v>
      </c>
      <c r="N175" s="73"/>
      <c r="O175" s="80">
        <v>0.13293864370290634</v>
      </c>
      <c r="P175" s="73"/>
      <c r="Q175" s="76"/>
      <c r="R175" s="77"/>
      <c r="S175" s="81"/>
      <c r="T175" s="78"/>
      <c r="U175" s="73"/>
      <c r="V175" s="73"/>
      <c r="W175" s="80"/>
      <c r="X175" s="80"/>
      <c r="Y175" s="79"/>
      <c r="Z175" s="78"/>
      <c r="AA175" s="77"/>
      <c r="AB175" s="78"/>
      <c r="AC175" s="77"/>
      <c r="AD175" s="74"/>
      <c r="AE175" s="76"/>
      <c r="AF175" s="73"/>
      <c r="AG175" s="74"/>
      <c r="AH175" s="73"/>
      <c r="AI175" s="75">
        <v>37.160000000000004</v>
      </c>
      <c r="AJ175" s="62">
        <v>37.159999999999997</v>
      </c>
      <c r="AK175" s="74"/>
      <c r="AL175" s="73"/>
    </row>
    <row r="176" spans="1:38">
      <c r="A176" s="73">
        <v>267</v>
      </c>
      <c r="B176" s="62" t="s">
        <v>6387</v>
      </c>
      <c r="C176" s="62" t="s">
        <v>19575</v>
      </c>
      <c r="D176" s="62" t="s">
        <v>19574</v>
      </c>
      <c r="E176" s="62" t="s">
        <v>6584</v>
      </c>
      <c r="F176" s="78"/>
      <c r="G176" s="73"/>
      <c r="H176" s="80"/>
      <c r="I176" s="80"/>
      <c r="J176" s="80"/>
      <c r="K176" s="80"/>
      <c r="L176" s="80"/>
      <c r="M176" s="73"/>
      <c r="N176" s="73">
        <v>9</v>
      </c>
      <c r="O176" s="80"/>
      <c r="P176" s="73"/>
      <c r="Q176" s="76"/>
      <c r="R176" s="77"/>
      <c r="S176" s="81"/>
      <c r="T176" s="78"/>
      <c r="U176" s="73"/>
      <c r="V176" s="73"/>
      <c r="W176" s="80"/>
      <c r="X176" s="80"/>
      <c r="Y176" s="79"/>
      <c r="Z176" s="78"/>
      <c r="AA176" s="77"/>
      <c r="AB176" s="78"/>
      <c r="AC176" s="77"/>
      <c r="AD176" s="74"/>
      <c r="AE176" s="76"/>
      <c r="AF176" s="73"/>
      <c r="AG176" s="74"/>
      <c r="AH176" s="73"/>
      <c r="AI176" s="75"/>
      <c r="AK176" s="74"/>
      <c r="AL176" s="73">
        <v>1</v>
      </c>
    </row>
    <row r="177" spans="1:38">
      <c r="A177" s="73">
        <v>269</v>
      </c>
      <c r="B177" s="62" t="s">
        <v>6394</v>
      </c>
      <c r="C177" s="62" t="s">
        <v>19573</v>
      </c>
      <c r="D177" s="62" t="s">
        <v>5103</v>
      </c>
      <c r="E177" s="62" t="s">
        <v>6584</v>
      </c>
      <c r="F177" s="78">
        <v>4294.7</v>
      </c>
      <c r="G177" s="73"/>
      <c r="H177" s="80"/>
      <c r="I177" s="80"/>
      <c r="J177" s="80"/>
      <c r="K177" s="80"/>
      <c r="L177" s="80"/>
      <c r="M177" s="73"/>
      <c r="N177" s="73">
        <v>14</v>
      </c>
      <c r="O177" s="80"/>
      <c r="P177" s="73"/>
      <c r="Q177" s="76"/>
      <c r="R177" s="77"/>
      <c r="S177" s="81"/>
      <c r="T177" s="78"/>
      <c r="U177" s="73">
        <v>1</v>
      </c>
      <c r="V177" s="73"/>
      <c r="W177" s="80"/>
      <c r="X177" s="80">
        <v>1</v>
      </c>
      <c r="Y177" s="79"/>
      <c r="Z177" s="78"/>
      <c r="AA177" s="77"/>
      <c r="AB177" s="78"/>
      <c r="AC177" s="77"/>
      <c r="AD177" s="74"/>
      <c r="AE177" s="76"/>
      <c r="AF177" s="73"/>
      <c r="AG177" s="74"/>
      <c r="AH177" s="73"/>
      <c r="AI177" s="75"/>
      <c r="AK177" s="74"/>
      <c r="AL177" s="73"/>
    </row>
    <row r="178" spans="1:38">
      <c r="A178" s="73">
        <v>270</v>
      </c>
      <c r="B178" s="62" t="s">
        <v>19572</v>
      </c>
      <c r="C178" s="62" t="s">
        <v>5105</v>
      </c>
      <c r="D178" s="62" t="s">
        <v>5206</v>
      </c>
      <c r="E178" s="62" t="s">
        <v>6584</v>
      </c>
      <c r="F178" s="78">
        <v>3619</v>
      </c>
      <c r="G178" s="73">
        <v>2</v>
      </c>
      <c r="H178" s="80">
        <v>0</v>
      </c>
      <c r="I178" s="80">
        <v>1</v>
      </c>
      <c r="J178" s="80">
        <v>0</v>
      </c>
      <c r="K178" s="80"/>
      <c r="L178" s="80"/>
      <c r="M178" s="73"/>
      <c r="N178" s="73">
        <v>3</v>
      </c>
      <c r="O178" s="80"/>
      <c r="P178" s="73"/>
      <c r="Q178" s="76"/>
      <c r="R178" s="77"/>
      <c r="S178" s="81"/>
      <c r="T178" s="78"/>
      <c r="U178" s="73">
        <v>2</v>
      </c>
      <c r="V178" s="73"/>
      <c r="W178" s="80">
        <v>0.5</v>
      </c>
      <c r="X178" s="80"/>
      <c r="Y178" s="79"/>
      <c r="Z178" s="78"/>
      <c r="AA178" s="77"/>
      <c r="AB178" s="78"/>
      <c r="AC178" s="77"/>
      <c r="AD178" s="74"/>
      <c r="AE178" s="76"/>
      <c r="AF178" s="73"/>
      <c r="AG178" s="74"/>
      <c r="AH178" s="73"/>
      <c r="AI178" s="75"/>
      <c r="AK178" s="74"/>
      <c r="AL178" s="73">
        <v>2</v>
      </c>
    </row>
    <row r="179" spans="1:38">
      <c r="A179" s="65" t="s">
        <v>19571</v>
      </c>
      <c r="B179" s="65"/>
      <c r="C179" s="65"/>
      <c r="D179" s="65"/>
      <c r="E179" s="65"/>
      <c r="F179" s="69">
        <v>16463217.790000005</v>
      </c>
      <c r="G179" s="63">
        <v>1916</v>
      </c>
      <c r="H179" s="71">
        <v>0.34812108559498955</v>
      </c>
      <c r="I179" s="71">
        <v>0.43893528183716074</v>
      </c>
      <c r="J179" s="71">
        <v>0.13152400835073069</v>
      </c>
      <c r="K179" s="71">
        <v>0.17429022082018927</v>
      </c>
      <c r="L179" s="71">
        <v>0.75315457413249209</v>
      </c>
      <c r="M179" s="63">
        <v>416</v>
      </c>
      <c r="N179" s="63">
        <v>19781</v>
      </c>
      <c r="O179" s="71">
        <v>5.5791768646679965E-2</v>
      </c>
      <c r="P179" s="63">
        <v>1268</v>
      </c>
      <c r="Q179" s="67">
        <v>88.631344126520517</v>
      </c>
      <c r="R179" s="68">
        <v>42.299214510493485</v>
      </c>
      <c r="S179" s="72">
        <v>67.334479226899248</v>
      </c>
      <c r="T179" s="69">
        <v>468.96885599369074</v>
      </c>
      <c r="U179" s="63">
        <v>2171</v>
      </c>
      <c r="V179" s="63">
        <v>1268</v>
      </c>
      <c r="W179" s="71">
        <v>0.97091584158415845</v>
      </c>
      <c r="X179" s="71">
        <v>0.19042841376542591</v>
      </c>
      <c r="Y179" s="70">
        <v>0.13287580806701269</v>
      </c>
      <c r="Z179" s="69">
        <v>594652.50939999986</v>
      </c>
      <c r="AA179" s="68">
        <v>5241920.1705000037</v>
      </c>
      <c r="AB179" s="69"/>
      <c r="AC179" s="68"/>
      <c r="AD179" s="64"/>
      <c r="AE179" s="67"/>
      <c r="AF179" s="63">
        <v>64</v>
      </c>
      <c r="AG179" s="64"/>
      <c r="AH179" s="63">
        <v>1868</v>
      </c>
      <c r="AI179" s="66">
        <v>15562.690000000004</v>
      </c>
      <c r="AJ179" s="65">
        <v>14058.239999999998</v>
      </c>
      <c r="AK179" s="64">
        <v>0.39828693790149894</v>
      </c>
      <c r="AL179" s="63">
        <v>3666</v>
      </c>
    </row>
    <row r="181" spans="1:38">
      <c r="A181" s="62" t="s">
        <v>19570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65D5BB28FD7842A052533C14575A47" ma:contentTypeVersion="14" ma:contentTypeDescription="Create a new document." ma:contentTypeScope="" ma:versionID="c7823f50842a6660712510b65d06b380">
  <xsd:schema xmlns:xsd="http://www.w3.org/2001/XMLSchema" xmlns:xs="http://www.w3.org/2001/XMLSchema" xmlns:p="http://schemas.microsoft.com/office/2006/metadata/properties" xmlns:ns3="c413531c-5818-478f-b5c9-a4c321d5a83e" xmlns:ns4="cf83c6e0-6c83-4413-9f18-c23a97cf51fc" targetNamespace="http://schemas.microsoft.com/office/2006/metadata/properties" ma:root="true" ma:fieldsID="92b2b9b1d6c1ac89fb0577b5be00183a" ns3:_="" ns4:_="">
    <xsd:import namespace="c413531c-5818-478f-b5c9-a4c321d5a83e"/>
    <xsd:import namespace="cf83c6e0-6c83-4413-9f18-c23a97cf51f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13531c-5818-478f-b5c9-a4c321d5a8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83c6e0-6c83-4413-9f18-c23a97cf51fc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66C4C76-084B-4F49-9B36-32A2A7F64A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13531c-5818-478f-b5c9-a4c321d5a83e"/>
    <ds:schemaRef ds:uri="cf83c6e0-6c83-4413-9f18-c23a97cf51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373D36-78F6-406F-AE52-E8542DE0B01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6DA17B-A070-4BFD-BDF8-1AF0FB459CB9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Vehicle Details</vt:lpstr>
      <vt:lpstr>Contacts</vt:lpstr>
      <vt:lpstr>Report</vt:lpstr>
      <vt:lpstr>VehiclesReport</vt:lpstr>
      <vt:lpstr>Blackout</vt:lpstr>
      <vt:lpstr>National Seating Mobility - NSM</vt:lpstr>
      <vt:lpstr>Page1</vt:lpstr>
      <vt:lpstr>Export</vt:lpstr>
    </vt:vector>
  </TitlesOfParts>
  <Company>NSM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Capps, Charles</dc:creator>
  <cp:lastModifiedBy>Capps, Charles</cp:lastModifiedBy>
  <dcterms:created xsi:type="dcterms:W3CDTF">2022-07-11T14:04:28Z</dcterms:created>
  <dcterms:modified xsi:type="dcterms:W3CDTF">2022-07-11T14:58:05Z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0x0101001765D5BB28FD7842A052533C14575A47</vt:lpwstr>
  </property>
</Properties>
</file>