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benjaminngiimei/Downloads/"/>
    </mc:Choice>
  </mc:AlternateContent>
  <xr:revisionPtr revIDLastSave="0" documentId="13_ncr:1_{58C58A0D-9F7B-014A-81A9-15A6EC2CBD9B}" xr6:coauthVersionLast="47" xr6:coauthVersionMax="47" xr10:uidLastSave="{00000000-0000-0000-0000-000000000000}"/>
  <bookViews>
    <workbookView xWindow="5440" yWindow="0" windowWidth="22900" windowHeight="18000" activeTab="1" xr2:uid="{00000000-000D-0000-FFFF-FFFF00000000}"/>
  </bookViews>
  <sheets>
    <sheet name="Sheet1" sheetId="1" r:id="rId1"/>
    <sheet name="DASHBOARD" sheetId="3" r:id="rId2"/>
  </sheets>
  <definedNames>
    <definedName name="_xlnm._FilterDatabase" localSheetId="0" hidden="1">Sheet1!$J$1:$J$101</definedName>
    <definedName name="Slicer_Product">#N/A</definedName>
    <definedName name="Slicer_Region">#N/A</definedName>
    <definedName name="Slicer_Salesperson">#N/A</definedName>
  </definedNames>
  <calcPr calcId="191029"/>
  <pivotCaches>
    <pivotCache cacheId="0" r:id="rId3"/>
    <pivotCache cacheId="1" r:id="rId4"/>
    <pivotCache cacheId="5"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J103" i="1"/>
  <c r="S103" i="1"/>
  <c r="J104" i="1"/>
  <c r="S104" i="1"/>
  <c r="J105" i="1"/>
  <c r="S105" i="1"/>
  <c r="J106" i="1"/>
  <c r="S106" i="1"/>
</calcChain>
</file>

<file path=xl/sharedStrings.xml><?xml version="1.0" encoding="utf-8"?>
<sst xmlns="http://schemas.openxmlformats.org/spreadsheetml/2006/main" count="1082" uniqueCount="136">
  <si>
    <t>Date</t>
  </si>
  <si>
    <t>Product</t>
  </si>
  <si>
    <t>Region</t>
  </si>
  <si>
    <t>Salesperson</t>
  </si>
  <si>
    <t>Units Sold</t>
  </si>
  <si>
    <t>Revenue</t>
  </si>
  <si>
    <t>Cost</t>
  </si>
  <si>
    <t>Profit</t>
  </si>
  <si>
    <t>2023-06-11</t>
  </si>
  <si>
    <t>2023-05-26</t>
  </si>
  <si>
    <t>2023-01-15</t>
  </si>
  <si>
    <t>2023-07-11</t>
  </si>
  <si>
    <t>2023-05-05</t>
  </si>
  <si>
    <t>2023-02-08</t>
  </si>
  <si>
    <t>2023-01-23</t>
  </si>
  <si>
    <t>2023-08-21</t>
  </si>
  <si>
    <t>2023-08-17</t>
  </si>
  <si>
    <t>2023-09-18</t>
  </si>
  <si>
    <t>2023-09-23</t>
  </si>
  <si>
    <t>2023-06-21</t>
  </si>
  <si>
    <t>2023-09-09</t>
  </si>
  <si>
    <t>2023-07-10</t>
  </si>
  <si>
    <t>2023-02-04</t>
  </si>
  <si>
    <t>2023-03-02</t>
  </si>
  <si>
    <t>2023-07-21</t>
  </si>
  <si>
    <t>2023-10-29</t>
  </si>
  <si>
    <t>2023-07-07</t>
  </si>
  <si>
    <t>2023-11-26</t>
  </si>
  <si>
    <t>2023-04-24</t>
  </si>
  <si>
    <t>2023-07-04</t>
  </si>
  <si>
    <t>2023-12-03</t>
  </si>
  <si>
    <t>2023-02-16</t>
  </si>
  <si>
    <t>2023-03-04</t>
  </si>
  <si>
    <t>2023-12-02</t>
  </si>
  <si>
    <t>2023-07-24</t>
  </si>
  <si>
    <t>2023-09-26</t>
  </si>
  <si>
    <t>2023-04-14</t>
  </si>
  <si>
    <t>2023-10-21</t>
  </si>
  <si>
    <t>2023-02-03</t>
  </si>
  <si>
    <t>2023-09-20</t>
  </si>
  <si>
    <t>2023-01-09</t>
  </si>
  <si>
    <t>2023-02-27</t>
  </si>
  <si>
    <t>2023-02-10</t>
  </si>
  <si>
    <t>2023-09-25</t>
  </si>
  <si>
    <t>2023-08-04</t>
  </si>
  <si>
    <t>2023-06-26</t>
  </si>
  <si>
    <t>2023-08-23</t>
  </si>
  <si>
    <t>2023-07-18</t>
  </si>
  <si>
    <t>2023-11-11</t>
  </si>
  <si>
    <t>2023-08-05</t>
  </si>
  <si>
    <t>2023-06-14</t>
  </si>
  <si>
    <t>2023-04-06</t>
  </si>
  <si>
    <t>2023-01-30</t>
  </si>
  <si>
    <t>2023-12-10</t>
  </si>
  <si>
    <t>2023-02-18</t>
  </si>
  <si>
    <t>2023-09-22</t>
  </si>
  <si>
    <t>2023-02-17</t>
  </si>
  <si>
    <t>2023-09-08</t>
  </si>
  <si>
    <t>2023-04-19</t>
  </si>
  <si>
    <t>2023-10-16</t>
  </si>
  <si>
    <t>2023-12-22</t>
  </si>
  <si>
    <t>2023-04-26</t>
  </si>
  <si>
    <t>2023-09-15</t>
  </si>
  <si>
    <t>2023-11-13</t>
  </si>
  <si>
    <t>2023-11-07</t>
  </si>
  <si>
    <t>2023-09-12</t>
  </si>
  <si>
    <t>2023-04-15</t>
  </si>
  <si>
    <t>2023-06-05</t>
  </si>
  <si>
    <t>2023-08-28</t>
  </si>
  <si>
    <t>2023-04-30</t>
  </si>
  <si>
    <t>2023-02-24</t>
  </si>
  <si>
    <t>2023-06-20</t>
  </si>
  <si>
    <t>2023-04-02</t>
  </si>
  <si>
    <t>2023-07-02</t>
  </si>
  <si>
    <t>2023-02-19</t>
  </si>
  <si>
    <t>2023-03-03</t>
  </si>
  <si>
    <t>2023-11-03</t>
  </si>
  <si>
    <t>2023-10-17</t>
  </si>
  <si>
    <t>2023-04-12</t>
  </si>
  <si>
    <t>2023-08-18</t>
  </si>
  <si>
    <t>2023-02-21</t>
  </si>
  <si>
    <t>2023-05-02</t>
  </si>
  <si>
    <t>2023-01-08</t>
  </si>
  <si>
    <t>2023-05-08</t>
  </si>
  <si>
    <t>2023-10-07</t>
  </si>
  <si>
    <t>2023-07-01</t>
  </si>
  <si>
    <t>2023-10-03</t>
  </si>
  <si>
    <t>2023-04-22</t>
  </si>
  <si>
    <t>2023-02-12</t>
  </si>
  <si>
    <t>2023-04-23</t>
  </si>
  <si>
    <t>2023-02-11</t>
  </si>
  <si>
    <t>2023-05-24</t>
  </si>
  <si>
    <t>2023-11-06</t>
  </si>
  <si>
    <t>2023-06-13</t>
  </si>
  <si>
    <t>2023-10-02</t>
  </si>
  <si>
    <t>2023-06-04</t>
  </si>
  <si>
    <t>2023-05-12</t>
  </si>
  <si>
    <t>2023-08-24</t>
  </si>
  <si>
    <t>Product A</t>
  </si>
  <si>
    <t>Product C</t>
  </si>
  <si>
    <t>Product B</t>
  </si>
  <si>
    <t>South</t>
  </si>
  <si>
    <t>North</t>
  </si>
  <si>
    <t>East</t>
  </si>
  <si>
    <t>West</t>
  </si>
  <si>
    <t>Mary Johnson</t>
  </si>
  <si>
    <t>Paul Brown</t>
  </si>
  <si>
    <t>John Doe</t>
  </si>
  <si>
    <t>Jane Smith</t>
  </si>
  <si>
    <t>Peter Pan</t>
  </si>
  <si>
    <t>East total</t>
  </si>
  <si>
    <t>North total</t>
  </si>
  <si>
    <t>West total</t>
  </si>
  <si>
    <t>South total</t>
  </si>
  <si>
    <t>Month</t>
  </si>
  <si>
    <t>Jan</t>
  </si>
  <si>
    <t>Feb</t>
  </si>
  <si>
    <t>Mar</t>
  </si>
  <si>
    <t>Apr</t>
  </si>
  <si>
    <t>May</t>
  </si>
  <si>
    <t>Jun</t>
  </si>
  <si>
    <t>Jul</t>
  </si>
  <si>
    <t>Aug</t>
  </si>
  <si>
    <t>Sep</t>
  </si>
  <si>
    <t>Oct</t>
  </si>
  <si>
    <t>Nov</t>
  </si>
  <si>
    <t>Dec</t>
  </si>
  <si>
    <t>Grand Total</t>
  </si>
  <si>
    <t>Sum of Profit</t>
  </si>
  <si>
    <t>Sum of Units Sold</t>
  </si>
  <si>
    <t>Sales Person</t>
  </si>
  <si>
    <t>Products</t>
  </si>
  <si>
    <t>Months</t>
  </si>
  <si>
    <t>Count of Product</t>
  </si>
  <si>
    <t>sales person and region</t>
  </si>
  <si>
    <t>GO TO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</si>
</sst>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6" tint="-0.249977111117893"/>
      <name val="Calibri"/>
      <family val="2"/>
      <scheme val="minor"/>
    </font>
    <font>
      <sz val="11"/>
      <color theme="6" tint="-0.249977111117893"/>
      <name val="Calibri"/>
      <family val="2"/>
      <scheme val="minor"/>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2" borderId="0" xfId="0" applyFill="1"/>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xf numFmtId="0" fontId="0" fillId="0" borderId="0" xfId="0" applyAlignment="1">
      <alignment horizontal="left"/>
    </xf>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cellXfs>
  <cellStyles count="1">
    <cellStyle name="Normal" xfId="0" builtinId="0"/>
  </cellStyles>
  <dxfs count="11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colors>
    <mruColors>
      <color rgb="FFFF58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Sheet1!$I$103:$I$106</c:f>
              <c:strCache>
                <c:ptCount val="4"/>
                <c:pt idx="0">
                  <c:v>East total</c:v>
                </c:pt>
                <c:pt idx="1">
                  <c:v>North total</c:v>
                </c:pt>
                <c:pt idx="2">
                  <c:v>West total</c:v>
                </c:pt>
                <c:pt idx="3">
                  <c:v>South total</c:v>
                </c:pt>
              </c:strCache>
            </c:strRef>
          </c:cat>
          <c:val>
            <c:numRef>
              <c:f>Sheet1!$J$103:$J$106</c:f>
              <c:numCache>
                <c:formatCode>General</c:formatCode>
                <c:ptCount val="4"/>
                <c:pt idx="0">
                  <c:v>66758.52</c:v>
                </c:pt>
                <c:pt idx="1">
                  <c:v>58368.840000000004</c:v>
                </c:pt>
                <c:pt idx="2">
                  <c:v>80785.01999999999</c:v>
                </c:pt>
                <c:pt idx="3">
                  <c:v>83977.039999999979</c:v>
                </c:pt>
              </c:numCache>
            </c:numRef>
          </c:val>
          <c:extLst>
            <c:ext xmlns:c16="http://schemas.microsoft.com/office/drawing/2014/chart" uri="{C3380CC4-5D6E-409C-BE32-E72D297353CC}">
              <c16:uniqueId val="{00000000-9AAA-B84A-8DF0-0D8B9711C326}"/>
            </c:ext>
          </c:extLst>
        </c:ser>
        <c:dLbls>
          <c:showLegendKey val="0"/>
          <c:showVal val="0"/>
          <c:showCatName val="0"/>
          <c:showSerName val="0"/>
          <c:showPercent val="0"/>
          <c:showBubbleSize val="0"/>
        </c:dLbls>
        <c:gapWidth val="150"/>
        <c:overlap val="100"/>
        <c:axId val="390671424"/>
        <c:axId val="997126416"/>
      </c:barChart>
      <c:catAx>
        <c:axId val="3906714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26416"/>
        <c:crosses val="autoZero"/>
        <c:auto val="1"/>
        <c:lblAlgn val="ctr"/>
        <c:lblOffset val="100"/>
        <c:noMultiLvlLbl val="0"/>
      </c:catAx>
      <c:valAx>
        <c:axId val="99712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sales performence dashboard.xlsx]DASHBOARD!PivotTable3</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Monthly Profit Margins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890479599141"/>
          <c:y val="0.17797696007843378"/>
          <c:w val="0.84362967227910746"/>
          <c:h val="0.70934077415080388"/>
        </c:manualLayout>
      </c:layout>
      <c:barChart>
        <c:barDir val="col"/>
        <c:grouping val="clustered"/>
        <c:varyColors val="0"/>
        <c:ser>
          <c:idx val="0"/>
          <c:order val="0"/>
          <c:tx>
            <c:strRef>
              <c:f>DASHBOARD!$B$9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DASHBOARD!$B$10:$B$22</c:f>
              <c:numCache>
                <c:formatCode>General</c:formatCode>
                <c:ptCount val="12"/>
                <c:pt idx="0">
                  <c:v>893.42999999999984</c:v>
                </c:pt>
                <c:pt idx="1">
                  <c:v>19805.22</c:v>
                </c:pt>
                <c:pt idx="2">
                  <c:v>5245.72</c:v>
                </c:pt>
                <c:pt idx="3">
                  <c:v>2833.3900000000003</c:v>
                </c:pt>
                <c:pt idx="4">
                  <c:v>-2175.0299999999997</c:v>
                </c:pt>
                <c:pt idx="5">
                  <c:v>7950.9800000000005</c:v>
                </c:pt>
                <c:pt idx="6">
                  <c:v>18500.080000000002</c:v>
                </c:pt>
                <c:pt idx="7">
                  <c:v>9861.119999999999</c:v>
                </c:pt>
                <c:pt idx="8">
                  <c:v>14815.789999999999</c:v>
                </c:pt>
                <c:pt idx="9">
                  <c:v>5658.72</c:v>
                </c:pt>
                <c:pt idx="10">
                  <c:v>7591.26</c:v>
                </c:pt>
                <c:pt idx="11">
                  <c:v>-3590.13</c:v>
                </c:pt>
              </c:numCache>
            </c:numRef>
          </c:val>
          <c:extLst>
            <c:ext xmlns:c16="http://schemas.microsoft.com/office/drawing/2014/chart" uri="{C3380CC4-5D6E-409C-BE32-E72D297353CC}">
              <c16:uniqueId val="{00000000-394D-E048-AE0E-E1B2679C781F}"/>
            </c:ext>
          </c:extLst>
        </c:ser>
        <c:dLbls>
          <c:dLblPos val="inEnd"/>
          <c:showLegendKey val="0"/>
          <c:showVal val="1"/>
          <c:showCatName val="0"/>
          <c:showSerName val="0"/>
          <c:showPercent val="0"/>
          <c:showBubbleSize val="0"/>
        </c:dLbls>
        <c:gapWidth val="41"/>
        <c:axId val="446506944"/>
        <c:axId val="446508672"/>
      </c:barChart>
      <c:catAx>
        <c:axId val="446506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46508672"/>
        <c:crosses val="autoZero"/>
        <c:auto val="1"/>
        <c:lblAlgn val="ctr"/>
        <c:lblOffset val="100"/>
        <c:noMultiLvlLbl val="0"/>
      </c:catAx>
      <c:valAx>
        <c:axId val="44650867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Sum of Monthly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65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sales performence dashboard.xlsx]DASHBOARD!PivotTable4</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Sum of Unit Sold By Product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DASHBOARD!$A$25:$A$28</c:f>
              <c:strCache>
                <c:ptCount val="3"/>
                <c:pt idx="0">
                  <c:v>Product A</c:v>
                </c:pt>
                <c:pt idx="1">
                  <c:v>Product B</c:v>
                </c:pt>
                <c:pt idx="2">
                  <c:v>Product C</c:v>
                </c:pt>
              </c:strCache>
            </c:strRef>
          </c:cat>
          <c:val>
            <c:numRef>
              <c:f>DASHBOARD!$B$25:$B$28</c:f>
              <c:numCache>
                <c:formatCode>General</c:formatCode>
                <c:ptCount val="3"/>
                <c:pt idx="0">
                  <c:v>1564</c:v>
                </c:pt>
                <c:pt idx="1">
                  <c:v>1756</c:v>
                </c:pt>
                <c:pt idx="2">
                  <c:v>1643</c:v>
                </c:pt>
              </c:numCache>
            </c:numRef>
          </c:val>
          <c:extLst>
            <c:ext xmlns:c16="http://schemas.microsoft.com/office/drawing/2014/chart" uri="{C3380CC4-5D6E-409C-BE32-E72D297353CC}">
              <c16:uniqueId val="{00000000-F5EC-BA41-AB76-DF9F302DC0B0}"/>
            </c:ext>
          </c:extLst>
        </c:ser>
        <c:dLbls>
          <c:dLblPos val="inEnd"/>
          <c:showLegendKey val="0"/>
          <c:showVal val="1"/>
          <c:showCatName val="0"/>
          <c:showSerName val="0"/>
          <c:showPercent val="0"/>
          <c:showBubbleSize val="0"/>
        </c:dLbls>
        <c:gapWidth val="41"/>
        <c:axId val="447196736"/>
        <c:axId val="447199008"/>
      </c:barChart>
      <c:catAx>
        <c:axId val="44719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Product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47199008"/>
        <c:crosses val="autoZero"/>
        <c:auto val="1"/>
        <c:lblAlgn val="ctr"/>
        <c:lblOffset val="100"/>
        <c:noMultiLvlLbl val="0"/>
      </c:catAx>
      <c:valAx>
        <c:axId val="4471990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719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sales performence dashboard.xlsx]DASHBOARD!PivotTable6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PERSON PERFORMENCE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4659179105679274"/>
          <c:y val="0.17997814700475215"/>
          <c:w val="0.67995829509041417"/>
          <c:h val="0.62441257067536149"/>
        </c:manualLayout>
      </c:layout>
      <c:pieChart>
        <c:varyColors val="1"/>
        <c:ser>
          <c:idx val="0"/>
          <c:order val="0"/>
          <c:tx>
            <c:strRef>
              <c:f>DASHBOARD!$B$31</c:f>
              <c:strCache>
                <c:ptCount val="1"/>
                <c:pt idx="0">
                  <c:v>Sum of Units Sold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9E6-6944-BC44-0830DA086DB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9E6-6944-BC44-0830DA086DB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9E6-6944-BC44-0830DA086DB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9E6-6944-BC44-0830DA086DB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9E6-6944-BC44-0830DA086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DASHBOARD!$A$32:$A$37</c:f>
              <c:strCache>
                <c:ptCount val="5"/>
                <c:pt idx="0">
                  <c:v>Peter Pan</c:v>
                </c:pt>
                <c:pt idx="1">
                  <c:v>John Doe</c:v>
                </c:pt>
                <c:pt idx="2">
                  <c:v>Mary Johnson</c:v>
                </c:pt>
                <c:pt idx="3">
                  <c:v>Jane Smith</c:v>
                </c:pt>
                <c:pt idx="4">
                  <c:v>Paul Brown</c:v>
                </c:pt>
              </c:strCache>
            </c:strRef>
          </c:cat>
          <c:val>
            <c:numRef>
              <c:f>DASHBOARD!$B$32:$B$37</c:f>
              <c:numCache>
                <c:formatCode>General</c:formatCode>
                <c:ptCount val="5"/>
                <c:pt idx="0">
                  <c:v>635</c:v>
                </c:pt>
                <c:pt idx="1">
                  <c:v>807</c:v>
                </c:pt>
                <c:pt idx="2">
                  <c:v>897</c:v>
                </c:pt>
                <c:pt idx="3">
                  <c:v>1217</c:v>
                </c:pt>
                <c:pt idx="4">
                  <c:v>1407</c:v>
                </c:pt>
              </c:numCache>
            </c:numRef>
          </c:val>
          <c:extLst>
            <c:ext xmlns:c16="http://schemas.microsoft.com/office/drawing/2014/chart" uri="{C3380CC4-5D6E-409C-BE32-E72D297353CC}">
              <c16:uniqueId val="{00000000-0D11-8E4A-AA0E-E8DCCD203895}"/>
            </c:ext>
          </c:extLst>
        </c:ser>
        <c:ser>
          <c:idx val="1"/>
          <c:order val="1"/>
          <c:tx>
            <c:strRef>
              <c:f>DASHBOARD!$C$31</c:f>
              <c:strCache>
                <c:ptCount val="1"/>
                <c:pt idx="0">
                  <c:v>Sum of 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9E6-6944-BC44-0830DA086DB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9E6-6944-BC44-0830DA086DB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9E6-6944-BC44-0830DA086DB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9E6-6944-BC44-0830DA086DB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9E6-6944-BC44-0830DA086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DASHBOARD!$A$32:$A$37</c:f>
              <c:strCache>
                <c:ptCount val="5"/>
                <c:pt idx="0">
                  <c:v>Peter Pan</c:v>
                </c:pt>
                <c:pt idx="1">
                  <c:v>John Doe</c:v>
                </c:pt>
                <c:pt idx="2">
                  <c:v>Mary Johnson</c:v>
                </c:pt>
                <c:pt idx="3">
                  <c:v>Jane Smith</c:v>
                </c:pt>
                <c:pt idx="4">
                  <c:v>Paul Brown</c:v>
                </c:pt>
              </c:strCache>
            </c:strRef>
          </c:cat>
          <c:val>
            <c:numRef>
              <c:f>DASHBOARD!$C$32:$C$37</c:f>
              <c:numCache>
                <c:formatCode>General</c:formatCode>
                <c:ptCount val="5"/>
                <c:pt idx="0">
                  <c:v>20031.39</c:v>
                </c:pt>
                <c:pt idx="1">
                  <c:v>15591.900000000001</c:v>
                </c:pt>
                <c:pt idx="2">
                  <c:v>4568.7599999999993</c:v>
                </c:pt>
                <c:pt idx="3">
                  <c:v>16686.690000000002</c:v>
                </c:pt>
                <c:pt idx="4">
                  <c:v>30511.81</c:v>
                </c:pt>
              </c:numCache>
            </c:numRef>
          </c:val>
          <c:extLst>
            <c:ext xmlns:c16="http://schemas.microsoft.com/office/drawing/2014/chart" uri="{C3380CC4-5D6E-409C-BE32-E72D297353CC}">
              <c16:uniqueId val="{00000001-0D11-8E4A-AA0E-E8DCCD2038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sales performence dashboard.xlsx]DASHBOARD!PivotTable7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Filter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5436742686956"/>
          <c:y val="0.11053227768846573"/>
          <c:w val="0.77059432056296584"/>
          <c:h val="0.6827349140602571"/>
        </c:manualLayout>
      </c:layout>
      <c:barChart>
        <c:barDir val="col"/>
        <c:grouping val="clustered"/>
        <c:varyColors val="0"/>
        <c:ser>
          <c:idx val="0"/>
          <c:order val="0"/>
          <c:tx>
            <c:strRef>
              <c:f>DASHBOARD!$B$41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DASHBOARD!$A$42:$A$67</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Jane Smith</c:v>
                  </c:pt>
                  <c:pt idx="4">
                    <c:v>John Doe</c:v>
                  </c:pt>
                  <c:pt idx="8">
                    <c:v>Mary Johnson</c:v>
                  </c:pt>
                  <c:pt idx="12">
                    <c:v>Paul Brown</c:v>
                  </c:pt>
                  <c:pt idx="16">
                    <c:v>Peter Pan</c:v>
                  </c:pt>
                </c:lvl>
              </c:multiLvlStrCache>
            </c:multiLvlStrRef>
          </c:cat>
          <c:val>
            <c:numRef>
              <c:f>DASHBOARD!$B$42:$B$67</c:f>
              <c:numCache>
                <c:formatCode>General</c:formatCode>
                <c:ptCount val="20"/>
                <c:pt idx="0">
                  <c:v>6</c:v>
                </c:pt>
                <c:pt idx="1">
                  <c:v>4</c:v>
                </c:pt>
                <c:pt idx="2">
                  <c:v>4</c:v>
                </c:pt>
                <c:pt idx="3">
                  <c:v>10</c:v>
                </c:pt>
                <c:pt idx="4">
                  <c:v>3</c:v>
                </c:pt>
                <c:pt idx="5">
                  <c:v>7</c:v>
                </c:pt>
                <c:pt idx="6">
                  <c:v>7</c:v>
                </c:pt>
                <c:pt idx="7">
                  <c:v>5</c:v>
                </c:pt>
                <c:pt idx="8">
                  <c:v>2</c:v>
                </c:pt>
                <c:pt idx="9">
                  <c:v>4</c:v>
                </c:pt>
                <c:pt idx="10">
                  <c:v>5</c:v>
                </c:pt>
                <c:pt idx="11">
                  <c:v>3</c:v>
                </c:pt>
                <c:pt idx="12">
                  <c:v>9</c:v>
                </c:pt>
                <c:pt idx="13">
                  <c:v>9</c:v>
                </c:pt>
                <c:pt idx="14">
                  <c:v>6</c:v>
                </c:pt>
                <c:pt idx="15">
                  <c:v>6</c:v>
                </c:pt>
                <c:pt idx="16">
                  <c:v>1</c:v>
                </c:pt>
                <c:pt idx="17">
                  <c:v>3</c:v>
                </c:pt>
                <c:pt idx="18">
                  <c:v>4</c:v>
                </c:pt>
                <c:pt idx="19">
                  <c:v>2</c:v>
                </c:pt>
              </c:numCache>
            </c:numRef>
          </c:val>
          <c:extLst>
            <c:ext xmlns:c16="http://schemas.microsoft.com/office/drawing/2014/chart" uri="{C3380CC4-5D6E-409C-BE32-E72D297353CC}">
              <c16:uniqueId val="{00000000-0522-4A47-8436-362F8B8073E6}"/>
            </c:ext>
          </c:extLst>
        </c:ser>
        <c:dLbls>
          <c:showLegendKey val="0"/>
          <c:showVal val="0"/>
          <c:showCatName val="0"/>
          <c:showSerName val="0"/>
          <c:showPercent val="0"/>
          <c:showBubbleSize val="0"/>
        </c:dLbls>
        <c:gapWidth val="100"/>
        <c:overlap val="-24"/>
        <c:axId val="664151535"/>
        <c:axId val="664153263"/>
      </c:barChart>
      <c:catAx>
        <c:axId val="664151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 and 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53263"/>
        <c:crosses val="autoZero"/>
        <c:auto val="1"/>
        <c:lblAlgn val="ctr"/>
        <c:lblOffset val="100"/>
        <c:noMultiLvlLbl val="0"/>
      </c:catAx>
      <c:valAx>
        <c:axId val="6641532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51535"/>
        <c:crosses val="autoZero"/>
        <c:crossBetween val="between"/>
      </c:valAx>
      <c:spPr>
        <a:noFill/>
        <a:ln>
          <a:noFill/>
        </a:ln>
        <a:effectLst/>
      </c:spPr>
    </c:plotArea>
    <c:legend>
      <c:legendPos val="r"/>
      <c:layout>
        <c:manualLayout>
          <c:xMode val="edge"/>
          <c:yMode val="edge"/>
          <c:x val="0.89201616816673179"/>
          <c:y val="0.47786406399295722"/>
          <c:w val="0.10798383183326822"/>
          <c:h val="0.11418425914210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414820</xdr:colOff>
      <xdr:row>7</xdr:row>
      <xdr:rowOff>71492</xdr:rowOff>
    </xdr:from>
    <xdr:to>
      <xdr:col>12</xdr:col>
      <xdr:colOff>699215</xdr:colOff>
      <xdr:row>25</xdr:row>
      <xdr:rowOff>71349</xdr:rowOff>
    </xdr:to>
    <xdr:graphicFrame macro="">
      <xdr:nvGraphicFramePr>
        <xdr:cNvPr id="2" name="Chart 1">
          <a:extLst>
            <a:ext uri="{FF2B5EF4-FFF2-40B4-BE49-F238E27FC236}">
              <a16:creationId xmlns:a16="http://schemas.microsoft.com/office/drawing/2014/main" id="{7350C9BC-B833-1E49-ADDC-F5F7EFE52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470898</xdr:colOff>
      <xdr:row>25</xdr:row>
      <xdr:rowOff>128428</xdr:rowOff>
    </xdr:from>
    <xdr:to>
      <xdr:col>12</xdr:col>
      <xdr:colOff>699421</xdr:colOff>
      <xdr:row>42</xdr:row>
      <xdr:rowOff>110436</xdr:rowOff>
    </xdr:to>
    <xdr:graphicFrame macro="">
      <xdr:nvGraphicFramePr>
        <xdr:cNvPr id="3" name="Chart 2">
          <a:extLst>
            <a:ext uri="{FF2B5EF4-FFF2-40B4-BE49-F238E27FC236}">
              <a16:creationId xmlns:a16="http://schemas.microsoft.com/office/drawing/2014/main" id="{1FD0057C-B744-B445-9FD7-21E9978E2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789796</xdr:colOff>
      <xdr:row>7</xdr:row>
      <xdr:rowOff>101749</xdr:rowOff>
    </xdr:from>
    <xdr:to>
      <xdr:col>20</xdr:col>
      <xdr:colOff>515363</xdr:colOff>
      <xdr:row>25</xdr:row>
      <xdr:rowOff>55218</xdr:rowOff>
    </xdr:to>
    <xdr:graphicFrame macro="">
      <xdr:nvGraphicFramePr>
        <xdr:cNvPr id="4" name="Chart 3">
          <a:extLst>
            <a:ext uri="{FF2B5EF4-FFF2-40B4-BE49-F238E27FC236}">
              <a16:creationId xmlns:a16="http://schemas.microsoft.com/office/drawing/2014/main" id="{ECF47B7E-C73F-A441-A145-8098798EC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806338</xdr:colOff>
      <xdr:row>25</xdr:row>
      <xdr:rowOff>157381</xdr:rowOff>
    </xdr:from>
    <xdr:to>
      <xdr:col>20</xdr:col>
      <xdr:colOff>515362</xdr:colOff>
      <xdr:row>42</xdr:row>
      <xdr:rowOff>36811</xdr:rowOff>
    </xdr:to>
    <xdr:graphicFrame macro="">
      <xdr:nvGraphicFramePr>
        <xdr:cNvPr id="5" name="Chart 4">
          <a:extLst>
            <a:ext uri="{FF2B5EF4-FFF2-40B4-BE49-F238E27FC236}">
              <a16:creationId xmlns:a16="http://schemas.microsoft.com/office/drawing/2014/main" id="{B7C47756-A74C-9744-8D85-08344E980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129460</xdr:colOff>
      <xdr:row>42</xdr:row>
      <xdr:rowOff>148534</xdr:rowOff>
    </xdr:from>
    <xdr:to>
      <xdr:col>20</xdr:col>
      <xdr:colOff>441738</xdr:colOff>
      <xdr:row>67</xdr:row>
      <xdr:rowOff>181783</xdr:rowOff>
    </xdr:to>
    <xdr:graphicFrame macro="">
      <xdr:nvGraphicFramePr>
        <xdr:cNvPr id="6" name="Chart 5">
          <a:extLst>
            <a:ext uri="{FF2B5EF4-FFF2-40B4-BE49-F238E27FC236}">
              <a16:creationId xmlns:a16="http://schemas.microsoft.com/office/drawing/2014/main" id="{6E971301-EAAD-414C-A774-5F9585524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16196</xdr:colOff>
      <xdr:row>45</xdr:row>
      <xdr:rowOff>25400</xdr:rowOff>
    </xdr:from>
    <xdr:to>
      <xdr:col>4</xdr:col>
      <xdr:colOff>196756</xdr:colOff>
      <xdr:row>57</xdr:row>
      <xdr:rowOff>168270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1682E3-38F8-914C-B328-4472D279D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43808" y="8555251"/>
              <a:ext cx="1848620" cy="2417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274246</xdr:colOff>
      <xdr:row>45</xdr:row>
      <xdr:rowOff>18404</xdr:rowOff>
    </xdr:from>
    <xdr:to>
      <xdr:col>6</xdr:col>
      <xdr:colOff>452045</xdr:colOff>
      <xdr:row>57</xdr:row>
      <xdr:rowOff>161274</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806288B-136B-1746-B0AB-26C13128DAF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69918" y="8548255"/>
              <a:ext cx="1845859" cy="2417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570787</xdr:colOff>
      <xdr:row>45</xdr:row>
      <xdr:rowOff>3584</xdr:rowOff>
    </xdr:from>
    <xdr:to>
      <xdr:col>9</xdr:col>
      <xdr:colOff>1</xdr:colOff>
      <xdr:row>57</xdr:row>
      <xdr:rowOff>147247</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DB1E5D5-33FA-674C-8F8F-3E64EDA0797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034518" y="8533435"/>
              <a:ext cx="1931303" cy="241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169136</xdr:colOff>
      <xdr:row>0</xdr:row>
      <xdr:rowOff>159041</xdr:rowOff>
    </xdr:from>
    <xdr:ext cx="7918771" cy="937629"/>
    <xdr:sp macro="" textlink="">
      <xdr:nvSpPr>
        <xdr:cNvPr id="10" name="Rectangle 9">
          <a:extLst>
            <a:ext uri="{FF2B5EF4-FFF2-40B4-BE49-F238E27FC236}">
              <a16:creationId xmlns:a16="http://schemas.microsoft.com/office/drawing/2014/main" id="{FCEE5275-DE1F-5917-1793-F18BA1FAFD5B}"/>
            </a:ext>
          </a:extLst>
        </xdr:cNvPr>
        <xdr:cNvSpPr/>
      </xdr:nvSpPr>
      <xdr:spPr>
        <a:xfrm>
          <a:off x="5798837" y="159041"/>
          <a:ext cx="7918771" cy="937629"/>
        </a:xfrm>
        <a:prstGeom prst="rect">
          <a:avLst/>
        </a:prstGeom>
        <a:solidFill>
          <a:schemeClr val="tx2">
            <a:lumMod val="20000"/>
            <a:lumOff val="80000"/>
          </a:schemeClr>
        </a:solidFill>
        <a:effectLst>
          <a:reflection blurRad="6350" stA="50000" endA="300" endPos="55000" dir="5400000" sy="-100000" algn="bl" rotWithShape="0"/>
        </a:effectLst>
        <a:scene3d>
          <a:camera prst="perspectiveAbove"/>
          <a:lightRig rig="threePt" dir="t"/>
        </a:scene3d>
        <a:sp3d>
          <a:bevelT prst="relaxedInset"/>
        </a:sp3d>
      </xdr:spPr>
      <xdr:style>
        <a:lnRef idx="2">
          <a:schemeClr val="dk1"/>
        </a:lnRef>
        <a:fillRef idx="1">
          <a:schemeClr val="lt1"/>
        </a:fillRef>
        <a:effectRef idx="0">
          <a:schemeClr val="dk1"/>
        </a:effectRef>
        <a:fontRef idx="minor">
          <a:schemeClr val="dk1"/>
        </a:fontRef>
      </xdr:style>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COFFEE</a:t>
          </a:r>
          <a:r>
            <a:rPr lang="en-US" sz="5400" b="0" cap="none" spc="0" baseline="0">
              <a:ln w="0"/>
              <a:solidFill>
                <a:schemeClr val="accent1"/>
              </a:solidFill>
              <a:effectLst>
                <a:outerShdw blurRad="38100" dist="25400" dir="5400000" algn="ctr" rotWithShape="0">
                  <a:srgbClr val="6E747A">
                    <a:alpha val="43000"/>
                  </a:srgbClr>
                </a:outerShdw>
              </a:effectLst>
            </a:rPr>
            <a:t> SALES</a:t>
          </a:r>
          <a:r>
            <a:rPr lang="en-US" sz="5400" b="0" cap="none" spc="0">
              <a:ln w="0"/>
              <a:solidFill>
                <a:schemeClr val="accent1"/>
              </a:solidFill>
              <a:effectLst>
                <a:outerShdw blurRad="38100" dist="25400" dir="5400000" algn="ctr" rotWithShape="0">
                  <a:srgbClr val="6E747A">
                    <a:alpha val="43000"/>
                  </a:srgbClr>
                </a:outerShdw>
              </a:effectLst>
            </a:rPr>
            <a:t>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9.62615960648" createdVersion="8" refreshedVersion="8" minRefreshableVersion="3" recordCount="100" xr:uid="{1899D4F2-7779-8741-800D-D75BF84C0F73}">
  <cacheSource type="worksheet">
    <worksheetSource ref="L1:M101" sheet="Sheet1"/>
  </cacheSource>
  <cacheFields count="2">
    <cacheField name="Month" numFmtId="0">
      <sharedItems count="12">
        <s v="Jun"/>
        <s v="May"/>
        <s v="Jan"/>
        <s v="Jul"/>
        <s v="Feb"/>
        <s v="Aug"/>
        <s v="Sep"/>
        <s v="Mar"/>
        <s v="Oct"/>
        <s v="Nov"/>
        <s v="Apr"/>
        <s v="Dec"/>
      </sharedItems>
    </cacheField>
    <cacheField name="Profit" numFmtId="0">
      <sharedItems containsSemiMixedTypes="0" containsString="0" containsNumber="1" minValue="-4411.2" maxValue="8835.85" count="100">
        <n v="2902.96"/>
        <n v="-2404.4499999999998"/>
        <n v="1265.67"/>
        <n v="5102"/>
        <n v="91.82"/>
        <n v="-3557.96"/>
        <n v="1140.32"/>
        <n v="363.37"/>
        <n v="-598.03"/>
        <n v="9.52"/>
        <n v="5961.21"/>
        <n v="-875.99"/>
        <n v="-251.04"/>
        <n v="1791.88"/>
        <n v="497.96"/>
        <n v="2026.96"/>
        <n v="5698.53"/>
        <n v="-112.86"/>
        <n v="1234.78"/>
        <n v="963.48"/>
        <n v="-3153.84"/>
        <n v="3842.03"/>
        <n v="-288.95999999999998"/>
        <n v="3993.89"/>
        <n v="1289.3699999999999"/>
        <n v="-1397.39"/>
        <n v="1875.23"/>
        <n v="697.09"/>
        <n v="806.83"/>
        <n v="-2925"/>
        <n v="227.53"/>
        <n v="2736.16"/>
        <n v="669.98"/>
        <n v="-2144.9699999999998"/>
        <n v="1444.83"/>
        <n v="3237.89"/>
        <n v="1667.94"/>
        <n v="-1599.97"/>
        <n v="886.64"/>
        <n v="360.37"/>
        <n v="729.9"/>
        <n v="-79.12"/>
        <n v="1398.34"/>
        <n v="2742.13"/>
        <n v="697.36"/>
        <n v="1.83"/>
        <n v="1132.58"/>
        <n v="-1503.99"/>
        <n v="942.81"/>
        <n v="184.79"/>
        <n v="260.85000000000002"/>
        <n v="1504.99"/>
        <n v="944.45"/>
        <n v="1966.86"/>
        <n v="-399.79"/>
        <n v="56.02"/>
        <n v="7.2"/>
        <n v="113.63"/>
        <n v="236.2"/>
        <n v="3941.09"/>
        <n v="5224.7"/>
        <n v="-399.07"/>
        <n v="859.37"/>
        <n v="4466.01"/>
        <n v="2313.67"/>
        <n v="1217.46"/>
        <n v="-22.45"/>
        <n v="1891.74"/>
        <n v="2709.49"/>
        <n v="-1523.77"/>
        <n v="-123.59"/>
        <n v="-812.74"/>
        <n v="309.06"/>
        <n v="-1758.53"/>
        <n v="377.96"/>
        <n v="8835.85"/>
        <n v="-231.51"/>
        <n v="1446.86"/>
        <n v="-348.33"/>
        <n v="1176.8399999999999"/>
        <n v="1046.3800000000001"/>
        <n v="-500.17"/>
        <n v="-214.9"/>
        <n v="-255.89"/>
        <n v="5500.7"/>
        <n v="-250.5"/>
        <n v="65.349999999999994"/>
        <n v="1502.66"/>
        <n v="569.35"/>
        <n v="1302.02"/>
        <n v="3963.64"/>
        <n v="227.55"/>
        <n v="2220.5500000000002"/>
        <n v="1110.58"/>
        <n v="-230.33"/>
        <n v="783.55"/>
        <n v="473.28"/>
        <n v="1601.76"/>
        <n v="-1076.76"/>
        <n v="-4411.2"/>
      </sharedItems>
    </cacheField>
  </cacheFields>
  <extLst>
    <ext xmlns:x14="http://schemas.microsoft.com/office/spreadsheetml/2009/9/main" uri="{725AE2AE-9491-48be-B2B4-4EB974FC3084}">
      <x14:pivotCacheDefinition pivotCacheId="20403637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9.651164120369" createdVersion="8" refreshedVersion="8" minRefreshableVersion="3" recordCount="100" xr:uid="{28BA2F6B-3CFB-7B40-9927-8414358D7A64}">
  <cacheSource type="worksheet">
    <worksheetSource ref="N1:O101" sheet="Sheet1"/>
  </cacheSource>
  <cacheFields count="2">
    <cacheField name="Product" numFmtId="0">
      <sharedItems count="3">
        <s v="Product A"/>
        <s v="Product C"/>
        <s v="Product B"/>
      </sharedItems>
    </cacheField>
    <cacheField name="Units Sold" numFmtId="0">
      <sharedItems containsSemiMixedTypes="0" containsString="0" containsNumber="1" containsInteger="1" minValue="2" maxValue="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9.687076041664" createdVersion="8" refreshedVersion="8" minRefreshableVersion="3" recordCount="100" xr:uid="{037ECFF8-2749-D94A-BE0A-D8DA84A6AEF8}">
  <cacheSource type="worksheet">
    <worksheetSource ref="O1:Q101" sheet="Sheet1"/>
  </cacheSource>
  <cacheFields count="3">
    <cacheField name="Units Sold" numFmtId="0">
      <sharedItems containsSemiMixedTypes="0" containsString="0" containsNumber="1" containsInteger="1" minValue="2" maxValue="99" count="58">
        <n v="52"/>
        <n v="74"/>
        <n v="51"/>
        <n v="94"/>
        <n v="79"/>
        <n v="88"/>
        <n v="45"/>
        <n v="26"/>
        <n v="58"/>
        <n v="19"/>
        <n v="84"/>
        <n v="76"/>
        <n v="70"/>
        <n v="20"/>
        <n v="9"/>
        <n v="64"/>
        <n v="33"/>
        <n v="66"/>
        <n v="49"/>
        <n v="71"/>
        <n v="43"/>
        <n v="63"/>
        <n v="77"/>
        <n v="99"/>
        <n v="95"/>
        <n v="62"/>
        <n v="91"/>
        <n v="22"/>
        <n v="42"/>
        <n v="27"/>
        <n v="72"/>
        <n v="54"/>
        <n v="78"/>
        <n v="36"/>
        <n v="85"/>
        <n v="34"/>
        <n v="23"/>
        <n v="11"/>
        <n v="25"/>
        <n v="15"/>
        <n v="18"/>
        <n v="13"/>
        <n v="5"/>
        <n v="6"/>
        <n v="2"/>
        <n v="75"/>
        <n v="73"/>
        <n v="57"/>
        <n v="55"/>
        <n v="48"/>
        <n v="31"/>
        <n v="46"/>
        <n v="14"/>
        <n v="24"/>
        <n v="98"/>
        <n v="59"/>
        <n v="7"/>
        <n v="30"/>
      </sharedItems>
    </cacheField>
    <cacheField name="Salesperson" numFmtId="0">
      <sharedItems count="5">
        <s v="Mary Johnson"/>
        <s v="Paul Brown"/>
        <s v="John Doe"/>
        <s v="Jane Smith"/>
        <s v="Peter Pan"/>
      </sharedItems>
    </cacheField>
    <cacheField name="Profit" numFmtId="0">
      <sharedItems containsSemiMixedTypes="0" containsString="0" containsNumber="1" minValue="-4411.2" maxValue="8835.85" count="100">
        <n v="2902.96"/>
        <n v="-2404.4499999999998"/>
        <n v="1265.67"/>
        <n v="5102"/>
        <n v="91.82"/>
        <n v="-3557.96"/>
        <n v="1140.32"/>
        <n v="363.37"/>
        <n v="-598.03"/>
        <n v="9.52"/>
        <n v="5961.21"/>
        <n v="-875.99"/>
        <n v="-251.04"/>
        <n v="1791.88"/>
        <n v="497.96"/>
        <n v="2026.96"/>
        <n v="5698.53"/>
        <n v="-112.86"/>
        <n v="1234.78"/>
        <n v="963.48"/>
        <n v="-3153.84"/>
        <n v="3842.03"/>
        <n v="-288.95999999999998"/>
        <n v="3993.89"/>
        <n v="1289.3699999999999"/>
        <n v="-1397.39"/>
        <n v="1875.23"/>
        <n v="697.09"/>
        <n v="806.83"/>
        <n v="-2925"/>
        <n v="227.53"/>
        <n v="2736.16"/>
        <n v="669.98"/>
        <n v="-2144.9699999999998"/>
        <n v="1444.83"/>
        <n v="3237.89"/>
        <n v="1667.94"/>
        <n v="-1599.97"/>
        <n v="886.64"/>
        <n v="360.37"/>
        <n v="729.9"/>
        <n v="-79.12"/>
        <n v="1398.34"/>
        <n v="2742.13"/>
        <n v="697.36"/>
        <n v="1.83"/>
        <n v="1132.58"/>
        <n v="-1503.99"/>
        <n v="942.81"/>
        <n v="184.79"/>
        <n v="260.85000000000002"/>
        <n v="1504.99"/>
        <n v="944.45"/>
        <n v="1966.86"/>
        <n v="-399.79"/>
        <n v="56.02"/>
        <n v="7.2"/>
        <n v="113.63"/>
        <n v="236.2"/>
        <n v="3941.09"/>
        <n v="5224.7"/>
        <n v="-399.07"/>
        <n v="859.37"/>
        <n v="4466.01"/>
        <n v="2313.67"/>
        <n v="1217.46"/>
        <n v="-22.45"/>
        <n v="1891.74"/>
        <n v="2709.49"/>
        <n v="-1523.77"/>
        <n v="-123.59"/>
        <n v="-812.74"/>
        <n v="309.06"/>
        <n v="-1758.53"/>
        <n v="377.96"/>
        <n v="8835.85"/>
        <n v="-231.51"/>
        <n v="1446.86"/>
        <n v="-348.33"/>
        <n v="1176.8399999999999"/>
        <n v="1046.3800000000001"/>
        <n v="-500.17"/>
        <n v="-214.9"/>
        <n v="-255.89"/>
        <n v="5500.7"/>
        <n v="-250.5"/>
        <n v="65.349999999999994"/>
        <n v="1502.66"/>
        <n v="569.35"/>
        <n v="1302.02"/>
        <n v="3963.64"/>
        <n v="227.55"/>
        <n v="2220.5500000000002"/>
        <n v="1110.58"/>
        <n v="-230.33"/>
        <n v="783.55"/>
        <n v="473.28"/>
        <n v="1601.76"/>
        <n v="-1076.76"/>
        <n v="-4411.2"/>
      </sharedItems>
    </cacheField>
  </cacheFields>
  <extLst>
    <ext xmlns:x14="http://schemas.microsoft.com/office/spreadsheetml/2009/9/main" uri="{725AE2AE-9491-48be-B2B4-4EB974FC3084}">
      <x14:pivotCacheDefinition pivotCacheId="52830771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9.711064583331" createdVersion="8" refreshedVersion="8" minRefreshableVersion="3" recordCount="100" xr:uid="{7BB263FB-C415-784E-9412-765232BCC358}">
  <cacheSource type="worksheet">
    <worksheetSource ref="S1:U101" sheet="Sheet1"/>
  </cacheSource>
  <cacheFields count="3">
    <cacheField name="Region" numFmtId="0">
      <sharedItems count="4">
        <s v="South"/>
        <s v="North"/>
        <s v="East"/>
        <s v="West"/>
      </sharedItems>
    </cacheField>
    <cacheField name="Product" numFmtId="0">
      <sharedItems count="3">
        <s v="Product A"/>
        <s v="Product C"/>
        <s v="Product B"/>
      </sharedItems>
    </cacheField>
    <cacheField name="Salesperson" numFmtId="0">
      <sharedItems count="5">
        <s v="Mary Johnson"/>
        <s v="Paul Brown"/>
        <s v="John Doe"/>
        <s v="Jane Smith"/>
        <s v="Peter Pan"/>
      </sharedItems>
    </cacheField>
  </cacheFields>
  <extLst>
    <ext xmlns:x14="http://schemas.microsoft.com/office/spreadsheetml/2009/9/main" uri="{725AE2AE-9491-48be-B2B4-4EB974FC3084}">
      <x14:pivotCacheDefinition pivotCacheId="1623537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r>
  <r>
    <x v="1"/>
    <x v="1"/>
  </r>
  <r>
    <x v="2"/>
    <x v="2"/>
  </r>
  <r>
    <x v="3"/>
    <x v="3"/>
  </r>
  <r>
    <x v="1"/>
    <x v="4"/>
  </r>
  <r>
    <x v="4"/>
    <x v="5"/>
  </r>
  <r>
    <x v="2"/>
    <x v="6"/>
  </r>
  <r>
    <x v="5"/>
    <x v="7"/>
  </r>
  <r>
    <x v="5"/>
    <x v="8"/>
  </r>
  <r>
    <x v="6"/>
    <x v="9"/>
  </r>
  <r>
    <x v="6"/>
    <x v="10"/>
  </r>
  <r>
    <x v="0"/>
    <x v="11"/>
  </r>
  <r>
    <x v="6"/>
    <x v="12"/>
  </r>
  <r>
    <x v="3"/>
    <x v="13"/>
  </r>
  <r>
    <x v="4"/>
    <x v="14"/>
  </r>
  <r>
    <x v="7"/>
    <x v="15"/>
  </r>
  <r>
    <x v="3"/>
    <x v="16"/>
  </r>
  <r>
    <x v="8"/>
    <x v="17"/>
  </r>
  <r>
    <x v="3"/>
    <x v="18"/>
  </r>
  <r>
    <x v="9"/>
    <x v="19"/>
  </r>
  <r>
    <x v="10"/>
    <x v="20"/>
  </r>
  <r>
    <x v="3"/>
    <x v="21"/>
  </r>
  <r>
    <x v="11"/>
    <x v="22"/>
  </r>
  <r>
    <x v="4"/>
    <x v="23"/>
  </r>
  <r>
    <x v="7"/>
    <x v="24"/>
  </r>
  <r>
    <x v="11"/>
    <x v="25"/>
  </r>
  <r>
    <x v="3"/>
    <x v="26"/>
  </r>
  <r>
    <x v="4"/>
    <x v="27"/>
  </r>
  <r>
    <x v="6"/>
    <x v="28"/>
  </r>
  <r>
    <x v="10"/>
    <x v="29"/>
  </r>
  <r>
    <x v="8"/>
    <x v="30"/>
  </r>
  <r>
    <x v="4"/>
    <x v="31"/>
  </r>
  <r>
    <x v="6"/>
    <x v="32"/>
  </r>
  <r>
    <x v="2"/>
    <x v="33"/>
  </r>
  <r>
    <x v="4"/>
    <x v="34"/>
  </r>
  <r>
    <x v="4"/>
    <x v="35"/>
  </r>
  <r>
    <x v="6"/>
    <x v="36"/>
  </r>
  <r>
    <x v="5"/>
    <x v="37"/>
  </r>
  <r>
    <x v="0"/>
    <x v="38"/>
  </r>
  <r>
    <x v="5"/>
    <x v="39"/>
  </r>
  <r>
    <x v="3"/>
    <x v="40"/>
  </r>
  <r>
    <x v="9"/>
    <x v="41"/>
  </r>
  <r>
    <x v="5"/>
    <x v="42"/>
  </r>
  <r>
    <x v="7"/>
    <x v="43"/>
  </r>
  <r>
    <x v="0"/>
    <x v="44"/>
  </r>
  <r>
    <x v="10"/>
    <x v="45"/>
  </r>
  <r>
    <x v="2"/>
    <x v="46"/>
  </r>
  <r>
    <x v="11"/>
    <x v="47"/>
  </r>
  <r>
    <x v="4"/>
    <x v="48"/>
  </r>
  <r>
    <x v="6"/>
    <x v="49"/>
  </r>
  <r>
    <x v="4"/>
    <x v="50"/>
  </r>
  <r>
    <x v="6"/>
    <x v="51"/>
  </r>
  <r>
    <x v="10"/>
    <x v="52"/>
  </r>
  <r>
    <x v="8"/>
    <x v="53"/>
  </r>
  <r>
    <x v="11"/>
    <x v="54"/>
  </r>
  <r>
    <x v="10"/>
    <x v="55"/>
  </r>
  <r>
    <x v="0"/>
    <x v="56"/>
  </r>
  <r>
    <x v="6"/>
    <x v="57"/>
  </r>
  <r>
    <x v="9"/>
    <x v="58"/>
  </r>
  <r>
    <x v="9"/>
    <x v="59"/>
  </r>
  <r>
    <x v="6"/>
    <x v="60"/>
  </r>
  <r>
    <x v="10"/>
    <x v="61"/>
  </r>
  <r>
    <x v="0"/>
    <x v="62"/>
  </r>
  <r>
    <x v="5"/>
    <x v="63"/>
  </r>
  <r>
    <x v="10"/>
    <x v="64"/>
  </r>
  <r>
    <x v="4"/>
    <x v="65"/>
  </r>
  <r>
    <x v="0"/>
    <x v="66"/>
  </r>
  <r>
    <x v="10"/>
    <x v="67"/>
  </r>
  <r>
    <x v="4"/>
    <x v="68"/>
  </r>
  <r>
    <x v="3"/>
    <x v="69"/>
  </r>
  <r>
    <x v="4"/>
    <x v="70"/>
  </r>
  <r>
    <x v="7"/>
    <x v="71"/>
  </r>
  <r>
    <x v="9"/>
    <x v="72"/>
  </r>
  <r>
    <x v="8"/>
    <x v="73"/>
  </r>
  <r>
    <x v="10"/>
    <x v="74"/>
  </r>
  <r>
    <x v="5"/>
    <x v="75"/>
  </r>
  <r>
    <x v="4"/>
    <x v="76"/>
  </r>
  <r>
    <x v="4"/>
    <x v="77"/>
  </r>
  <r>
    <x v="1"/>
    <x v="78"/>
  </r>
  <r>
    <x v="10"/>
    <x v="79"/>
  </r>
  <r>
    <x v="5"/>
    <x v="80"/>
  </r>
  <r>
    <x v="2"/>
    <x v="81"/>
  </r>
  <r>
    <x v="1"/>
    <x v="82"/>
  </r>
  <r>
    <x v="10"/>
    <x v="83"/>
  </r>
  <r>
    <x v="8"/>
    <x v="84"/>
  </r>
  <r>
    <x v="3"/>
    <x v="85"/>
  </r>
  <r>
    <x v="8"/>
    <x v="86"/>
  </r>
  <r>
    <x v="10"/>
    <x v="87"/>
  </r>
  <r>
    <x v="4"/>
    <x v="88"/>
  </r>
  <r>
    <x v="10"/>
    <x v="89"/>
  </r>
  <r>
    <x v="4"/>
    <x v="90"/>
  </r>
  <r>
    <x v="1"/>
    <x v="91"/>
  </r>
  <r>
    <x v="9"/>
    <x v="92"/>
  </r>
  <r>
    <x v="0"/>
    <x v="93"/>
  </r>
  <r>
    <x v="8"/>
    <x v="94"/>
  </r>
  <r>
    <x v="0"/>
    <x v="95"/>
  </r>
  <r>
    <x v="1"/>
    <x v="96"/>
  </r>
  <r>
    <x v="0"/>
    <x v="97"/>
  </r>
  <r>
    <x v="6"/>
    <x v="98"/>
  </r>
  <r>
    <x v="5"/>
    <x v="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52"/>
  </r>
  <r>
    <x v="1"/>
    <n v="74"/>
  </r>
  <r>
    <x v="2"/>
    <n v="51"/>
  </r>
  <r>
    <x v="0"/>
    <n v="94"/>
  </r>
  <r>
    <x v="0"/>
    <n v="79"/>
  </r>
  <r>
    <x v="1"/>
    <n v="88"/>
  </r>
  <r>
    <x v="2"/>
    <n v="45"/>
  </r>
  <r>
    <x v="2"/>
    <n v="26"/>
  </r>
  <r>
    <x v="2"/>
    <n v="58"/>
  </r>
  <r>
    <x v="0"/>
    <n v="19"/>
  </r>
  <r>
    <x v="1"/>
    <n v="84"/>
  </r>
  <r>
    <x v="0"/>
    <n v="76"/>
  </r>
  <r>
    <x v="0"/>
    <n v="70"/>
  </r>
  <r>
    <x v="0"/>
    <n v="20"/>
  </r>
  <r>
    <x v="1"/>
    <n v="9"/>
  </r>
  <r>
    <x v="0"/>
    <n v="64"/>
  </r>
  <r>
    <x v="1"/>
    <n v="79"/>
  </r>
  <r>
    <x v="2"/>
    <n v="64"/>
  </r>
  <r>
    <x v="1"/>
    <n v="33"/>
  </r>
  <r>
    <x v="2"/>
    <n v="66"/>
  </r>
  <r>
    <x v="0"/>
    <n v="49"/>
  </r>
  <r>
    <x v="2"/>
    <n v="71"/>
  </r>
  <r>
    <x v="2"/>
    <n v="43"/>
  </r>
  <r>
    <x v="2"/>
    <n v="63"/>
  </r>
  <r>
    <x v="0"/>
    <n v="77"/>
  </r>
  <r>
    <x v="2"/>
    <n v="99"/>
  </r>
  <r>
    <x v="0"/>
    <n v="95"/>
  </r>
  <r>
    <x v="0"/>
    <n v="66"/>
  </r>
  <r>
    <x v="2"/>
    <n v="62"/>
  </r>
  <r>
    <x v="0"/>
    <n v="91"/>
  </r>
  <r>
    <x v="2"/>
    <n v="22"/>
  </r>
  <r>
    <x v="1"/>
    <n v="42"/>
  </r>
  <r>
    <x v="1"/>
    <n v="27"/>
  </r>
  <r>
    <x v="1"/>
    <n v="72"/>
  </r>
  <r>
    <x v="0"/>
    <n v="54"/>
  </r>
  <r>
    <x v="1"/>
    <n v="78"/>
  </r>
  <r>
    <x v="2"/>
    <n v="36"/>
  </r>
  <r>
    <x v="1"/>
    <n v="77"/>
  </r>
  <r>
    <x v="1"/>
    <n v="85"/>
  </r>
  <r>
    <x v="1"/>
    <n v="34"/>
  </r>
  <r>
    <x v="0"/>
    <n v="23"/>
  </r>
  <r>
    <x v="1"/>
    <n v="11"/>
  </r>
  <r>
    <x v="1"/>
    <n v="25"/>
  </r>
  <r>
    <x v="0"/>
    <n v="72"/>
  </r>
  <r>
    <x v="1"/>
    <n v="15"/>
  </r>
  <r>
    <x v="0"/>
    <n v="18"/>
  </r>
  <r>
    <x v="2"/>
    <n v="13"/>
  </r>
  <r>
    <x v="2"/>
    <n v="62"/>
  </r>
  <r>
    <x v="1"/>
    <n v="43"/>
  </r>
  <r>
    <x v="2"/>
    <n v="5"/>
  </r>
  <r>
    <x v="2"/>
    <n v="6"/>
  </r>
  <r>
    <x v="2"/>
    <n v="74"/>
  </r>
  <r>
    <x v="2"/>
    <n v="13"/>
  </r>
  <r>
    <x v="2"/>
    <n v="63"/>
  </r>
  <r>
    <x v="2"/>
    <n v="64"/>
  </r>
  <r>
    <x v="0"/>
    <n v="2"/>
  </r>
  <r>
    <x v="2"/>
    <n v="2"/>
  </r>
  <r>
    <x v="0"/>
    <n v="23"/>
  </r>
  <r>
    <x v="1"/>
    <n v="88"/>
  </r>
  <r>
    <x v="1"/>
    <n v="75"/>
  </r>
  <r>
    <x v="1"/>
    <n v="84"/>
  </r>
  <r>
    <x v="0"/>
    <n v="73"/>
  </r>
  <r>
    <x v="1"/>
    <n v="20"/>
  </r>
  <r>
    <x v="2"/>
    <n v="57"/>
  </r>
  <r>
    <x v="0"/>
    <n v="57"/>
  </r>
  <r>
    <x v="2"/>
    <n v="58"/>
  </r>
  <r>
    <x v="2"/>
    <n v="27"/>
  </r>
  <r>
    <x v="1"/>
    <n v="84"/>
  </r>
  <r>
    <x v="0"/>
    <n v="84"/>
  </r>
  <r>
    <x v="0"/>
    <n v="34"/>
  </r>
  <r>
    <x v="0"/>
    <n v="5"/>
  </r>
  <r>
    <x v="0"/>
    <n v="55"/>
  </r>
  <r>
    <x v="1"/>
    <n v="13"/>
  </r>
  <r>
    <x v="0"/>
    <n v="48"/>
  </r>
  <r>
    <x v="2"/>
    <n v="48"/>
  </r>
  <r>
    <x v="2"/>
    <n v="99"/>
  </r>
  <r>
    <x v="0"/>
    <n v="31"/>
  </r>
  <r>
    <x v="1"/>
    <n v="46"/>
  </r>
  <r>
    <x v="1"/>
    <n v="55"/>
  </r>
  <r>
    <x v="0"/>
    <n v="14"/>
  </r>
  <r>
    <x v="2"/>
    <n v="52"/>
  </r>
  <r>
    <x v="1"/>
    <n v="19"/>
  </r>
  <r>
    <x v="1"/>
    <n v="22"/>
  </r>
  <r>
    <x v="1"/>
    <n v="24"/>
  </r>
  <r>
    <x v="2"/>
    <n v="98"/>
  </r>
  <r>
    <x v="1"/>
    <n v="54"/>
  </r>
  <r>
    <x v="0"/>
    <n v="15"/>
  </r>
  <r>
    <x v="2"/>
    <n v="49"/>
  </r>
  <r>
    <x v="1"/>
    <n v="52"/>
  </r>
  <r>
    <x v="2"/>
    <n v="33"/>
  </r>
  <r>
    <x v="1"/>
    <n v="94"/>
  </r>
  <r>
    <x v="2"/>
    <n v="59"/>
  </r>
  <r>
    <x v="0"/>
    <n v="58"/>
  </r>
  <r>
    <x v="2"/>
    <n v="34"/>
  </r>
  <r>
    <x v="1"/>
    <n v="7"/>
  </r>
  <r>
    <x v="2"/>
    <n v="13"/>
  </r>
  <r>
    <x v="1"/>
    <n v="30"/>
  </r>
  <r>
    <x v="0"/>
    <n v="46"/>
  </r>
  <r>
    <x v="2"/>
    <n v="27"/>
  </r>
  <r>
    <x v="2"/>
    <n v="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r>
  <r>
    <x v="1"/>
    <x v="0"/>
    <x v="1"/>
  </r>
  <r>
    <x v="2"/>
    <x v="1"/>
    <x v="2"/>
  </r>
  <r>
    <x v="3"/>
    <x v="2"/>
    <x v="3"/>
  </r>
  <r>
    <x v="4"/>
    <x v="1"/>
    <x v="4"/>
  </r>
  <r>
    <x v="5"/>
    <x v="3"/>
    <x v="5"/>
  </r>
  <r>
    <x v="6"/>
    <x v="3"/>
    <x v="6"/>
  </r>
  <r>
    <x v="7"/>
    <x v="2"/>
    <x v="7"/>
  </r>
  <r>
    <x v="8"/>
    <x v="1"/>
    <x v="8"/>
  </r>
  <r>
    <x v="9"/>
    <x v="3"/>
    <x v="9"/>
  </r>
  <r>
    <x v="10"/>
    <x v="4"/>
    <x v="10"/>
  </r>
  <r>
    <x v="11"/>
    <x v="1"/>
    <x v="11"/>
  </r>
  <r>
    <x v="12"/>
    <x v="1"/>
    <x v="12"/>
  </r>
  <r>
    <x v="13"/>
    <x v="2"/>
    <x v="13"/>
  </r>
  <r>
    <x v="14"/>
    <x v="2"/>
    <x v="14"/>
  </r>
  <r>
    <x v="15"/>
    <x v="3"/>
    <x v="15"/>
  </r>
  <r>
    <x v="4"/>
    <x v="1"/>
    <x v="16"/>
  </r>
  <r>
    <x v="15"/>
    <x v="1"/>
    <x v="17"/>
  </r>
  <r>
    <x v="16"/>
    <x v="3"/>
    <x v="18"/>
  </r>
  <r>
    <x v="17"/>
    <x v="3"/>
    <x v="19"/>
  </r>
  <r>
    <x v="18"/>
    <x v="1"/>
    <x v="20"/>
  </r>
  <r>
    <x v="19"/>
    <x v="1"/>
    <x v="21"/>
  </r>
  <r>
    <x v="20"/>
    <x v="0"/>
    <x v="22"/>
  </r>
  <r>
    <x v="21"/>
    <x v="1"/>
    <x v="23"/>
  </r>
  <r>
    <x v="22"/>
    <x v="0"/>
    <x v="24"/>
  </r>
  <r>
    <x v="23"/>
    <x v="0"/>
    <x v="25"/>
  </r>
  <r>
    <x v="24"/>
    <x v="4"/>
    <x v="26"/>
  </r>
  <r>
    <x v="17"/>
    <x v="4"/>
    <x v="27"/>
  </r>
  <r>
    <x v="25"/>
    <x v="3"/>
    <x v="28"/>
  </r>
  <r>
    <x v="26"/>
    <x v="0"/>
    <x v="29"/>
  </r>
  <r>
    <x v="27"/>
    <x v="1"/>
    <x v="30"/>
  </r>
  <r>
    <x v="28"/>
    <x v="3"/>
    <x v="31"/>
  </r>
  <r>
    <x v="29"/>
    <x v="1"/>
    <x v="32"/>
  </r>
  <r>
    <x v="30"/>
    <x v="2"/>
    <x v="33"/>
  </r>
  <r>
    <x v="31"/>
    <x v="2"/>
    <x v="34"/>
  </r>
  <r>
    <x v="32"/>
    <x v="4"/>
    <x v="35"/>
  </r>
  <r>
    <x v="33"/>
    <x v="2"/>
    <x v="36"/>
  </r>
  <r>
    <x v="22"/>
    <x v="0"/>
    <x v="37"/>
  </r>
  <r>
    <x v="34"/>
    <x v="2"/>
    <x v="38"/>
  </r>
  <r>
    <x v="35"/>
    <x v="1"/>
    <x v="39"/>
  </r>
  <r>
    <x v="36"/>
    <x v="3"/>
    <x v="40"/>
  </r>
  <r>
    <x v="37"/>
    <x v="0"/>
    <x v="41"/>
  </r>
  <r>
    <x v="38"/>
    <x v="3"/>
    <x v="42"/>
  </r>
  <r>
    <x v="30"/>
    <x v="1"/>
    <x v="43"/>
  </r>
  <r>
    <x v="39"/>
    <x v="1"/>
    <x v="44"/>
  </r>
  <r>
    <x v="40"/>
    <x v="2"/>
    <x v="45"/>
  </r>
  <r>
    <x v="41"/>
    <x v="1"/>
    <x v="46"/>
  </r>
  <r>
    <x v="25"/>
    <x v="4"/>
    <x v="47"/>
  </r>
  <r>
    <x v="20"/>
    <x v="3"/>
    <x v="48"/>
  </r>
  <r>
    <x v="42"/>
    <x v="2"/>
    <x v="49"/>
  </r>
  <r>
    <x v="43"/>
    <x v="2"/>
    <x v="50"/>
  </r>
  <r>
    <x v="1"/>
    <x v="1"/>
    <x v="51"/>
  </r>
  <r>
    <x v="41"/>
    <x v="2"/>
    <x v="52"/>
  </r>
  <r>
    <x v="21"/>
    <x v="3"/>
    <x v="53"/>
  </r>
  <r>
    <x v="15"/>
    <x v="3"/>
    <x v="54"/>
  </r>
  <r>
    <x v="44"/>
    <x v="2"/>
    <x v="55"/>
  </r>
  <r>
    <x v="44"/>
    <x v="1"/>
    <x v="56"/>
  </r>
  <r>
    <x v="36"/>
    <x v="1"/>
    <x v="57"/>
  </r>
  <r>
    <x v="5"/>
    <x v="3"/>
    <x v="58"/>
  </r>
  <r>
    <x v="45"/>
    <x v="0"/>
    <x v="59"/>
  </r>
  <r>
    <x v="10"/>
    <x v="4"/>
    <x v="60"/>
  </r>
  <r>
    <x v="46"/>
    <x v="3"/>
    <x v="61"/>
  </r>
  <r>
    <x v="13"/>
    <x v="1"/>
    <x v="62"/>
  </r>
  <r>
    <x v="47"/>
    <x v="1"/>
    <x v="63"/>
  </r>
  <r>
    <x v="47"/>
    <x v="1"/>
    <x v="64"/>
  </r>
  <r>
    <x v="8"/>
    <x v="2"/>
    <x v="65"/>
  </r>
  <r>
    <x v="29"/>
    <x v="1"/>
    <x v="66"/>
  </r>
  <r>
    <x v="10"/>
    <x v="0"/>
    <x v="67"/>
  </r>
  <r>
    <x v="10"/>
    <x v="2"/>
    <x v="68"/>
  </r>
  <r>
    <x v="35"/>
    <x v="2"/>
    <x v="69"/>
  </r>
  <r>
    <x v="42"/>
    <x v="2"/>
    <x v="70"/>
  </r>
  <r>
    <x v="48"/>
    <x v="0"/>
    <x v="71"/>
  </r>
  <r>
    <x v="41"/>
    <x v="0"/>
    <x v="72"/>
  </r>
  <r>
    <x v="49"/>
    <x v="0"/>
    <x v="73"/>
  </r>
  <r>
    <x v="49"/>
    <x v="2"/>
    <x v="74"/>
  </r>
  <r>
    <x v="23"/>
    <x v="1"/>
    <x v="75"/>
  </r>
  <r>
    <x v="50"/>
    <x v="3"/>
    <x v="76"/>
  </r>
  <r>
    <x v="51"/>
    <x v="3"/>
    <x v="77"/>
  </r>
  <r>
    <x v="48"/>
    <x v="3"/>
    <x v="78"/>
  </r>
  <r>
    <x v="52"/>
    <x v="3"/>
    <x v="79"/>
  </r>
  <r>
    <x v="0"/>
    <x v="4"/>
    <x v="80"/>
  </r>
  <r>
    <x v="9"/>
    <x v="1"/>
    <x v="81"/>
  </r>
  <r>
    <x v="27"/>
    <x v="1"/>
    <x v="82"/>
  </r>
  <r>
    <x v="53"/>
    <x v="1"/>
    <x v="83"/>
  </r>
  <r>
    <x v="54"/>
    <x v="0"/>
    <x v="84"/>
  </r>
  <r>
    <x v="31"/>
    <x v="3"/>
    <x v="85"/>
  </r>
  <r>
    <x v="39"/>
    <x v="2"/>
    <x v="86"/>
  </r>
  <r>
    <x v="18"/>
    <x v="4"/>
    <x v="87"/>
  </r>
  <r>
    <x v="0"/>
    <x v="3"/>
    <x v="88"/>
  </r>
  <r>
    <x v="16"/>
    <x v="1"/>
    <x v="89"/>
  </r>
  <r>
    <x v="3"/>
    <x v="3"/>
    <x v="90"/>
  </r>
  <r>
    <x v="55"/>
    <x v="2"/>
    <x v="91"/>
  </r>
  <r>
    <x v="8"/>
    <x v="4"/>
    <x v="92"/>
  </r>
  <r>
    <x v="35"/>
    <x v="2"/>
    <x v="93"/>
  </r>
  <r>
    <x v="56"/>
    <x v="4"/>
    <x v="94"/>
  </r>
  <r>
    <x v="41"/>
    <x v="1"/>
    <x v="95"/>
  </r>
  <r>
    <x v="57"/>
    <x v="2"/>
    <x v="96"/>
  </r>
  <r>
    <x v="51"/>
    <x v="3"/>
    <x v="97"/>
  </r>
  <r>
    <x v="29"/>
    <x v="3"/>
    <x v="98"/>
  </r>
  <r>
    <x v="3"/>
    <x v="1"/>
    <x v="9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r>
  <r>
    <x v="1"/>
    <x v="1"/>
    <x v="0"/>
  </r>
  <r>
    <x v="2"/>
    <x v="2"/>
    <x v="1"/>
  </r>
  <r>
    <x v="1"/>
    <x v="0"/>
    <x v="2"/>
  </r>
  <r>
    <x v="1"/>
    <x v="0"/>
    <x v="1"/>
  </r>
  <r>
    <x v="0"/>
    <x v="1"/>
    <x v="3"/>
  </r>
  <r>
    <x v="3"/>
    <x v="2"/>
    <x v="3"/>
  </r>
  <r>
    <x v="0"/>
    <x v="2"/>
    <x v="2"/>
  </r>
  <r>
    <x v="0"/>
    <x v="2"/>
    <x v="1"/>
  </r>
  <r>
    <x v="3"/>
    <x v="0"/>
    <x v="3"/>
  </r>
  <r>
    <x v="0"/>
    <x v="1"/>
    <x v="4"/>
  </r>
  <r>
    <x v="2"/>
    <x v="0"/>
    <x v="1"/>
  </r>
  <r>
    <x v="3"/>
    <x v="0"/>
    <x v="1"/>
  </r>
  <r>
    <x v="1"/>
    <x v="0"/>
    <x v="2"/>
  </r>
  <r>
    <x v="3"/>
    <x v="1"/>
    <x v="2"/>
  </r>
  <r>
    <x v="0"/>
    <x v="0"/>
    <x v="3"/>
  </r>
  <r>
    <x v="2"/>
    <x v="1"/>
    <x v="1"/>
  </r>
  <r>
    <x v="0"/>
    <x v="2"/>
    <x v="1"/>
  </r>
  <r>
    <x v="2"/>
    <x v="1"/>
    <x v="3"/>
  </r>
  <r>
    <x v="3"/>
    <x v="2"/>
    <x v="3"/>
  </r>
  <r>
    <x v="2"/>
    <x v="0"/>
    <x v="1"/>
  </r>
  <r>
    <x v="3"/>
    <x v="2"/>
    <x v="1"/>
  </r>
  <r>
    <x v="1"/>
    <x v="2"/>
    <x v="0"/>
  </r>
  <r>
    <x v="1"/>
    <x v="2"/>
    <x v="1"/>
  </r>
  <r>
    <x v="3"/>
    <x v="0"/>
    <x v="0"/>
  </r>
  <r>
    <x v="0"/>
    <x v="2"/>
    <x v="0"/>
  </r>
  <r>
    <x v="3"/>
    <x v="0"/>
    <x v="4"/>
  </r>
  <r>
    <x v="3"/>
    <x v="0"/>
    <x v="4"/>
  </r>
  <r>
    <x v="1"/>
    <x v="2"/>
    <x v="3"/>
  </r>
  <r>
    <x v="0"/>
    <x v="0"/>
    <x v="0"/>
  </r>
  <r>
    <x v="0"/>
    <x v="2"/>
    <x v="1"/>
  </r>
  <r>
    <x v="0"/>
    <x v="1"/>
    <x v="3"/>
  </r>
  <r>
    <x v="1"/>
    <x v="1"/>
    <x v="1"/>
  </r>
  <r>
    <x v="1"/>
    <x v="1"/>
    <x v="2"/>
  </r>
  <r>
    <x v="0"/>
    <x v="0"/>
    <x v="2"/>
  </r>
  <r>
    <x v="0"/>
    <x v="1"/>
    <x v="4"/>
  </r>
  <r>
    <x v="0"/>
    <x v="2"/>
    <x v="2"/>
  </r>
  <r>
    <x v="0"/>
    <x v="1"/>
    <x v="0"/>
  </r>
  <r>
    <x v="0"/>
    <x v="1"/>
    <x v="2"/>
  </r>
  <r>
    <x v="2"/>
    <x v="1"/>
    <x v="1"/>
  </r>
  <r>
    <x v="2"/>
    <x v="0"/>
    <x v="3"/>
  </r>
  <r>
    <x v="3"/>
    <x v="1"/>
    <x v="0"/>
  </r>
  <r>
    <x v="3"/>
    <x v="1"/>
    <x v="3"/>
  </r>
  <r>
    <x v="0"/>
    <x v="0"/>
    <x v="1"/>
  </r>
  <r>
    <x v="3"/>
    <x v="1"/>
    <x v="1"/>
  </r>
  <r>
    <x v="1"/>
    <x v="0"/>
    <x v="2"/>
  </r>
  <r>
    <x v="1"/>
    <x v="2"/>
    <x v="1"/>
  </r>
  <r>
    <x v="1"/>
    <x v="2"/>
    <x v="4"/>
  </r>
  <r>
    <x v="0"/>
    <x v="1"/>
    <x v="3"/>
  </r>
  <r>
    <x v="0"/>
    <x v="2"/>
    <x v="2"/>
  </r>
  <r>
    <x v="0"/>
    <x v="2"/>
    <x v="2"/>
  </r>
  <r>
    <x v="2"/>
    <x v="2"/>
    <x v="1"/>
  </r>
  <r>
    <x v="1"/>
    <x v="2"/>
    <x v="2"/>
  </r>
  <r>
    <x v="3"/>
    <x v="2"/>
    <x v="3"/>
  </r>
  <r>
    <x v="3"/>
    <x v="2"/>
    <x v="3"/>
  </r>
  <r>
    <x v="1"/>
    <x v="0"/>
    <x v="2"/>
  </r>
  <r>
    <x v="3"/>
    <x v="2"/>
    <x v="1"/>
  </r>
  <r>
    <x v="1"/>
    <x v="0"/>
    <x v="1"/>
  </r>
  <r>
    <x v="3"/>
    <x v="1"/>
    <x v="3"/>
  </r>
  <r>
    <x v="2"/>
    <x v="1"/>
    <x v="0"/>
  </r>
  <r>
    <x v="2"/>
    <x v="1"/>
    <x v="4"/>
  </r>
  <r>
    <x v="3"/>
    <x v="0"/>
    <x v="3"/>
  </r>
  <r>
    <x v="0"/>
    <x v="1"/>
    <x v="1"/>
  </r>
  <r>
    <x v="2"/>
    <x v="2"/>
    <x v="1"/>
  </r>
  <r>
    <x v="2"/>
    <x v="0"/>
    <x v="1"/>
  </r>
  <r>
    <x v="3"/>
    <x v="2"/>
    <x v="2"/>
  </r>
  <r>
    <x v="1"/>
    <x v="2"/>
    <x v="1"/>
  </r>
  <r>
    <x v="3"/>
    <x v="1"/>
    <x v="0"/>
  </r>
  <r>
    <x v="3"/>
    <x v="0"/>
    <x v="2"/>
  </r>
  <r>
    <x v="2"/>
    <x v="0"/>
    <x v="2"/>
  </r>
  <r>
    <x v="2"/>
    <x v="0"/>
    <x v="2"/>
  </r>
  <r>
    <x v="1"/>
    <x v="0"/>
    <x v="0"/>
  </r>
  <r>
    <x v="0"/>
    <x v="1"/>
    <x v="0"/>
  </r>
  <r>
    <x v="1"/>
    <x v="0"/>
    <x v="0"/>
  </r>
  <r>
    <x v="3"/>
    <x v="2"/>
    <x v="2"/>
  </r>
  <r>
    <x v="3"/>
    <x v="2"/>
    <x v="1"/>
  </r>
  <r>
    <x v="3"/>
    <x v="0"/>
    <x v="3"/>
  </r>
  <r>
    <x v="1"/>
    <x v="1"/>
    <x v="3"/>
  </r>
  <r>
    <x v="2"/>
    <x v="1"/>
    <x v="3"/>
  </r>
  <r>
    <x v="1"/>
    <x v="0"/>
    <x v="3"/>
  </r>
  <r>
    <x v="1"/>
    <x v="2"/>
    <x v="4"/>
  </r>
  <r>
    <x v="3"/>
    <x v="1"/>
    <x v="1"/>
  </r>
  <r>
    <x v="2"/>
    <x v="1"/>
    <x v="1"/>
  </r>
  <r>
    <x v="1"/>
    <x v="1"/>
    <x v="1"/>
  </r>
  <r>
    <x v="2"/>
    <x v="2"/>
    <x v="0"/>
  </r>
  <r>
    <x v="2"/>
    <x v="1"/>
    <x v="3"/>
  </r>
  <r>
    <x v="3"/>
    <x v="0"/>
    <x v="2"/>
  </r>
  <r>
    <x v="0"/>
    <x v="2"/>
    <x v="4"/>
  </r>
  <r>
    <x v="3"/>
    <x v="1"/>
    <x v="3"/>
  </r>
  <r>
    <x v="0"/>
    <x v="2"/>
    <x v="1"/>
  </r>
  <r>
    <x v="1"/>
    <x v="1"/>
    <x v="3"/>
  </r>
  <r>
    <x v="1"/>
    <x v="2"/>
    <x v="2"/>
  </r>
  <r>
    <x v="0"/>
    <x v="0"/>
    <x v="4"/>
  </r>
  <r>
    <x v="0"/>
    <x v="2"/>
    <x v="2"/>
  </r>
  <r>
    <x v="1"/>
    <x v="1"/>
    <x v="4"/>
  </r>
  <r>
    <x v="1"/>
    <x v="2"/>
    <x v="1"/>
  </r>
  <r>
    <x v="2"/>
    <x v="1"/>
    <x v="2"/>
  </r>
  <r>
    <x v="2"/>
    <x v="0"/>
    <x v="3"/>
  </r>
  <r>
    <x v="2"/>
    <x v="2"/>
    <x v="3"/>
  </r>
  <r>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F2B2B-22B2-794D-BF31-0570A13B72A5}"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Person">
  <location ref="A31:C37" firstHeaderRow="0" firstDataRow="1" firstDataCol="1"/>
  <pivotFields count="3">
    <pivotField dataField="1" showAll="0"/>
    <pivotField axis="axisRow" showAll="0" sortType="ascending">
      <items count="6">
        <item x="3"/>
        <item x="2"/>
        <item x="0"/>
        <item x="1"/>
        <item x="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6">
    <i>
      <x v="4"/>
    </i>
    <i>
      <x v="1"/>
    </i>
    <i>
      <x v="2"/>
    </i>
    <i>
      <x/>
    </i>
    <i>
      <x v="3"/>
    </i>
    <i t="grand">
      <x/>
    </i>
  </rowItems>
  <colFields count="1">
    <field x="-2"/>
  </colFields>
  <colItems count="2">
    <i>
      <x/>
    </i>
    <i i="1">
      <x v="1"/>
    </i>
  </colItems>
  <dataFields count="2">
    <dataField name="Sum of Units Sold" fld="0" baseField="0" baseItem="0"/>
    <dataField name="Sum of Profit" fld="2" baseField="0" baseItem="0"/>
  </dataFields>
  <formats count="6">
    <format dxfId="22">
      <pivotArea type="all" dataOnly="0" outline="0" fieldPosition="0"/>
    </format>
    <format dxfId="23">
      <pivotArea outline="0" collapsedLevelsAreSubtotals="1" fieldPosition="0"/>
    </format>
    <format dxfId="24">
      <pivotArea field="1" type="button" dataOnly="0" labelOnly="1" outline="0" axis="axisRow" fieldPosition="0"/>
    </format>
    <format dxfId="25">
      <pivotArea dataOnly="0" labelOnly="1" fieldPosition="0">
        <references count="1">
          <reference field="1" count="0"/>
        </references>
      </pivotArea>
    </format>
    <format dxfId="26">
      <pivotArea dataOnly="0" labelOnly="1" grandRow="1" outline="0" fieldPosition="0"/>
    </format>
    <format dxfId="27">
      <pivotArea dataOnly="0" labelOnly="1" outline="0" fieldPosition="0">
        <references count="1">
          <reference field="4294967294" count="2">
            <x v="0"/>
            <x v="1"/>
          </reference>
        </references>
      </pivotArea>
    </format>
  </formats>
  <chartFormats count="1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1"/>
          </reference>
          <reference field="1" count="1" selected="0">
            <x v="4"/>
          </reference>
        </references>
      </pivotArea>
    </chartFormat>
    <chartFormat chart="3" format="12">
      <pivotArea type="data" outline="0" fieldPosition="0">
        <references count="2">
          <reference field="4294967294" count="1" selected="0">
            <x v="1"/>
          </reference>
          <reference field="1" count="1" selected="0">
            <x v="1"/>
          </reference>
        </references>
      </pivotArea>
    </chartFormat>
    <chartFormat chart="3" format="13">
      <pivotArea type="data" outline="0" fieldPosition="0">
        <references count="2">
          <reference field="4294967294" count="1" selected="0">
            <x v="1"/>
          </reference>
          <reference field="1" count="1" selected="0">
            <x v="2"/>
          </reference>
        </references>
      </pivotArea>
    </chartFormat>
    <chartFormat chart="3" format="14">
      <pivotArea type="data" outline="0" fieldPosition="0">
        <references count="2">
          <reference field="4294967294" count="1" selected="0">
            <x v="1"/>
          </reference>
          <reference field="1" count="1" selected="0">
            <x v="0"/>
          </reference>
        </references>
      </pivotArea>
    </chartFormat>
    <chartFormat chart="3" format="15">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FBBE6-4208-3248-BAF6-65ECBD8FDB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s">
  <location ref="A24:B28" firstHeaderRow="1" firstDataRow="1" firstDataCol="1"/>
  <pivotFields count="2">
    <pivotField axis="axisRow" showAll="0">
      <items count="4">
        <item x="0"/>
        <item x="2"/>
        <item x="1"/>
        <item t="default"/>
      </items>
    </pivotField>
    <pivotField dataField="1" showAll="0"/>
  </pivotFields>
  <rowFields count="1">
    <field x="0"/>
  </rowFields>
  <rowItems count="4">
    <i>
      <x/>
    </i>
    <i>
      <x v="1"/>
    </i>
    <i>
      <x v="2"/>
    </i>
    <i t="grand">
      <x/>
    </i>
  </rowItems>
  <colItems count="1">
    <i/>
  </colItems>
  <dataFields count="1">
    <dataField name="Sum of Units Sold" fld="1" baseField="0" baseItem="0"/>
  </dataFields>
  <formats count="6">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5FAB0-0E2F-F241-AA96-3E41B943EC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A9:B22" firstHeaderRow="1" firstDataRow="1" firstDataCol="1"/>
  <pivotFields count="2">
    <pivotField axis="axisRow" showAll="0">
      <items count="13">
        <item x="2"/>
        <item x="4"/>
        <item x="7"/>
        <item x="10"/>
        <item x="1"/>
        <item x="0"/>
        <item x="3"/>
        <item x="5"/>
        <item x="6"/>
        <item x="8"/>
        <item x="9"/>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formats count="6">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867E1D-67B1-C247-A9C5-6E4643D412A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person and region">
  <location ref="A41:B67" firstHeaderRow="1" firstDataRow="1" firstDataCol="1"/>
  <pivotFields count="3">
    <pivotField axis="axisRow" showAll="0">
      <items count="5">
        <item x="2"/>
        <item x="1"/>
        <item x="0"/>
        <item x="3"/>
        <item t="default"/>
      </items>
    </pivotField>
    <pivotField dataField="1" showAll="0">
      <items count="4">
        <item x="0"/>
        <item x="2"/>
        <item x="1"/>
        <item t="default"/>
      </items>
    </pivotField>
    <pivotField axis="axisRow" showAll="0">
      <items count="6">
        <item x="3"/>
        <item x="2"/>
        <item x="0"/>
        <item x="1"/>
        <item x="4"/>
        <item t="default"/>
      </items>
    </pivotField>
  </pivotFields>
  <rowFields count="2">
    <field x="2"/>
    <field x="0"/>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Count of Product" fld="1" subtotal="count" baseField="0" baseItem="0"/>
  </dataFields>
  <formats count="11">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fieldPosition="0">
        <references count="2">
          <reference field="0" count="0"/>
          <reference field="2" count="1" selected="0">
            <x v="0"/>
          </reference>
        </references>
      </pivotArea>
    </format>
    <format dxfId="110">
      <pivotArea dataOnly="0" labelOnly="1" fieldPosition="0">
        <references count="2">
          <reference field="0" count="0"/>
          <reference field="2" count="1" selected="0">
            <x v="1"/>
          </reference>
        </references>
      </pivotArea>
    </format>
    <format dxfId="109">
      <pivotArea dataOnly="0" labelOnly="1" fieldPosition="0">
        <references count="2">
          <reference field="0" count="0"/>
          <reference field="2" count="1" selected="0">
            <x v="2"/>
          </reference>
        </references>
      </pivotArea>
    </format>
    <format dxfId="108">
      <pivotArea dataOnly="0" labelOnly="1" fieldPosition="0">
        <references count="2">
          <reference field="0" count="0"/>
          <reference field="2" count="1" selected="0">
            <x v="3"/>
          </reference>
        </references>
      </pivotArea>
    </format>
    <format dxfId="107">
      <pivotArea dataOnly="0" labelOnly="1" fieldPosition="0">
        <references count="2">
          <reference field="0" count="0"/>
          <reference field="2" count="1" selected="0">
            <x v="4"/>
          </reference>
        </references>
      </pivotArea>
    </format>
    <format dxfId="106">
      <pivotArea dataOnly="0" labelOnly="1" outline="0" axis="axisValues" fieldPosition="0"/>
    </format>
  </formats>
  <chartFormats count="1">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0EA96E-DD01-434D-8EF3-05698806FD5A}" sourceName="Region">
  <pivotTables>
    <pivotTable tabId="3" name="PivotTable7"/>
  </pivotTables>
  <data>
    <tabular pivotCacheId="1623537000">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D9231E9-D1E7-004A-8170-156FD2D59B0E}" sourceName="Product">
  <pivotTables>
    <pivotTable tabId="3" name="PivotTable7"/>
  </pivotTables>
  <data>
    <tabular pivotCacheId="16235370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09D9755-AED0-4245-9CD8-9A4D20FA0665}" sourceName="Salesperson">
  <pivotTables>
    <pivotTable tabId="3" name="PivotTable7"/>
  </pivotTables>
  <data>
    <tabular pivotCacheId="1623537000">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15A5DAE-47C5-674C-A007-60885DCC3F9E}" cache="Slicer_Region" caption="Region" rowHeight="230716"/>
  <slicer name="Product" xr10:uid="{71981510-2F95-FC4C-B0B9-B9C5F47729C6}" cache="Slicer_Product" caption="Product" rowHeight="230716"/>
  <slicer name="Salesperson" xr10:uid="{F39AF080-9FAB-2646-8788-625BAE1C547A}" cache="Slicer_Salesperson" caption="Salesperson" rowHeight="230716"/>
</slicers>
</file>

<file path=xl/theme/theme1.xml><?xml version="1.0" encoding="utf-8"?>
<a:theme xmlns:a="http://schemas.openxmlformats.org/drawingml/2006/main" name="Office Theme 2007 - 2010">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6"/>
  <sheetViews>
    <sheetView topLeftCell="A13" workbookViewId="0">
      <selection activeCell="I7" sqref="I7"/>
    </sheetView>
  </sheetViews>
  <sheetFormatPr baseColWidth="10" defaultColWidth="8.83203125" defaultRowHeight="15" x14ac:dyDescent="0.2"/>
  <cols>
    <col min="1" max="1" width="13.83203125" customWidth="1"/>
    <col min="2" max="2" width="15.33203125" customWidth="1"/>
    <col min="3" max="3" width="8.83203125" customWidth="1"/>
    <col min="4" max="4" width="13.33203125" customWidth="1"/>
    <col min="6" max="6" width="14.33203125" customWidth="1"/>
    <col min="7" max="7" width="13.6640625" customWidth="1"/>
    <col min="8" max="8" width="17.1640625" customWidth="1"/>
    <col min="11" max="11" width="14.33203125" customWidth="1"/>
    <col min="13" max="13" width="17.1640625" customWidth="1"/>
    <col min="14" max="14" width="14" customWidth="1"/>
    <col min="16" max="16" width="13.33203125" customWidth="1"/>
    <col min="17" max="17" width="17.1640625" customWidth="1"/>
    <col min="20" max="20" width="14" customWidth="1"/>
    <col min="21" max="21" width="13.33203125" customWidth="1"/>
  </cols>
  <sheetData>
    <row r="1" spans="1:21" x14ac:dyDescent="0.2">
      <c r="A1" s="1" t="s">
        <v>0</v>
      </c>
      <c r="B1" s="1" t="s">
        <v>1</v>
      </c>
      <c r="C1" s="1" t="s">
        <v>2</v>
      </c>
      <c r="D1" s="1" t="s">
        <v>3</v>
      </c>
      <c r="E1" s="1" t="s">
        <v>4</v>
      </c>
      <c r="F1" s="1" t="s">
        <v>5</v>
      </c>
      <c r="G1" s="1" t="s">
        <v>6</v>
      </c>
      <c r="H1" s="1" t="s">
        <v>7</v>
      </c>
      <c r="J1" s="3" t="s">
        <v>2</v>
      </c>
      <c r="K1" s="3" t="s">
        <v>5</v>
      </c>
      <c r="L1" s="4" t="s">
        <v>114</v>
      </c>
      <c r="M1" s="3" t="s">
        <v>7</v>
      </c>
      <c r="N1" s="3" t="s">
        <v>1</v>
      </c>
      <c r="O1" s="3" t="s">
        <v>4</v>
      </c>
      <c r="P1" s="3" t="s">
        <v>3</v>
      </c>
      <c r="Q1" s="3" t="s">
        <v>7</v>
      </c>
      <c r="R1" s="5"/>
      <c r="S1" s="3" t="s">
        <v>2</v>
      </c>
      <c r="T1" s="3" t="s">
        <v>1</v>
      </c>
      <c r="U1" s="3" t="s">
        <v>3</v>
      </c>
    </row>
    <row r="2" spans="1:21" x14ac:dyDescent="0.2">
      <c r="A2" t="s">
        <v>8</v>
      </c>
      <c r="B2" t="s">
        <v>98</v>
      </c>
      <c r="C2" t="s">
        <v>101</v>
      </c>
      <c r="D2" t="s">
        <v>105</v>
      </c>
      <c r="E2">
        <v>52</v>
      </c>
      <c r="F2">
        <v>5172.3500000000004</v>
      </c>
      <c r="G2">
        <v>2269.39</v>
      </c>
      <c r="H2">
        <v>2902.96</v>
      </c>
      <c r="J2" s="5" t="s">
        <v>101</v>
      </c>
      <c r="K2" s="5">
        <v>5172.3500000000004</v>
      </c>
      <c r="L2" s="5" t="str">
        <f>TEXT(A2,"MMM")</f>
        <v>Jun</v>
      </c>
      <c r="M2" s="5">
        <v>2902.96</v>
      </c>
      <c r="N2" s="5" t="s">
        <v>98</v>
      </c>
      <c r="O2" s="5">
        <v>52</v>
      </c>
      <c r="P2" s="5" t="s">
        <v>105</v>
      </c>
      <c r="Q2" s="5">
        <v>2902.96</v>
      </c>
      <c r="R2" s="5"/>
      <c r="S2" s="5" t="s">
        <v>101</v>
      </c>
      <c r="T2" s="5" t="s">
        <v>98</v>
      </c>
      <c r="U2" s="5" t="s">
        <v>105</v>
      </c>
    </row>
    <row r="3" spans="1:21" x14ac:dyDescent="0.2">
      <c r="A3" t="s">
        <v>9</v>
      </c>
      <c r="B3" t="s">
        <v>99</v>
      </c>
      <c r="C3" t="s">
        <v>102</v>
      </c>
      <c r="D3" t="s">
        <v>105</v>
      </c>
      <c r="E3">
        <v>74</v>
      </c>
      <c r="F3">
        <v>3086.35</v>
      </c>
      <c r="G3">
        <v>5490.8</v>
      </c>
      <c r="H3">
        <v>-2404.4499999999998</v>
      </c>
      <c r="J3" s="5" t="s">
        <v>102</v>
      </c>
      <c r="K3" s="5">
        <v>3086.35</v>
      </c>
      <c r="L3" s="5" t="str">
        <f t="shared" ref="L3:L66" si="0">TEXT(A3,"MMM")</f>
        <v>May</v>
      </c>
      <c r="M3" s="5">
        <v>-2404.4499999999998</v>
      </c>
      <c r="N3" s="5" t="s">
        <v>99</v>
      </c>
      <c r="O3" s="5">
        <v>74</v>
      </c>
      <c r="P3" s="5" t="s">
        <v>105</v>
      </c>
      <c r="Q3" s="5">
        <v>-2404.4499999999998</v>
      </c>
      <c r="R3" s="5"/>
      <c r="S3" s="5" t="s">
        <v>102</v>
      </c>
      <c r="T3" s="5" t="s">
        <v>99</v>
      </c>
      <c r="U3" s="5" t="s">
        <v>105</v>
      </c>
    </row>
    <row r="4" spans="1:21" x14ac:dyDescent="0.2">
      <c r="A4" t="s">
        <v>10</v>
      </c>
      <c r="B4" t="s">
        <v>100</v>
      </c>
      <c r="C4" t="s">
        <v>103</v>
      </c>
      <c r="D4" t="s">
        <v>106</v>
      </c>
      <c r="E4">
        <v>51</v>
      </c>
      <c r="F4">
        <v>2579.8000000000002</v>
      </c>
      <c r="G4">
        <v>1314.13</v>
      </c>
      <c r="H4">
        <v>1265.67</v>
      </c>
      <c r="J4" s="5" t="s">
        <v>103</v>
      </c>
      <c r="K4" s="5">
        <v>2579.8000000000002</v>
      </c>
      <c r="L4" s="5" t="str">
        <f t="shared" si="0"/>
        <v>Jan</v>
      </c>
      <c r="M4" s="5">
        <v>1265.67</v>
      </c>
      <c r="N4" s="5" t="s">
        <v>100</v>
      </c>
      <c r="O4" s="5">
        <v>51</v>
      </c>
      <c r="P4" s="5" t="s">
        <v>106</v>
      </c>
      <c r="Q4" s="5">
        <v>1265.67</v>
      </c>
      <c r="R4" s="5"/>
      <c r="S4" s="5" t="s">
        <v>103</v>
      </c>
      <c r="T4" s="5" t="s">
        <v>100</v>
      </c>
      <c r="U4" s="5" t="s">
        <v>106</v>
      </c>
    </row>
    <row r="5" spans="1:21" x14ac:dyDescent="0.2">
      <c r="A5" t="s">
        <v>11</v>
      </c>
      <c r="B5" t="s">
        <v>98</v>
      </c>
      <c r="C5" t="s">
        <v>102</v>
      </c>
      <c r="D5" t="s">
        <v>107</v>
      </c>
      <c r="E5">
        <v>94</v>
      </c>
      <c r="F5">
        <v>5790.31</v>
      </c>
      <c r="G5">
        <v>688.31</v>
      </c>
      <c r="H5">
        <v>5102</v>
      </c>
      <c r="J5" s="5" t="s">
        <v>102</v>
      </c>
      <c r="K5" s="5">
        <v>5790.31</v>
      </c>
      <c r="L5" s="5" t="str">
        <f t="shared" si="0"/>
        <v>Jul</v>
      </c>
      <c r="M5" s="5">
        <v>5102</v>
      </c>
      <c r="N5" s="5" t="s">
        <v>98</v>
      </c>
      <c r="O5" s="5">
        <v>94</v>
      </c>
      <c r="P5" s="5" t="s">
        <v>107</v>
      </c>
      <c r="Q5" s="5">
        <v>5102</v>
      </c>
      <c r="R5" s="5"/>
      <c r="S5" s="5" t="s">
        <v>102</v>
      </c>
      <c r="T5" s="5" t="s">
        <v>98</v>
      </c>
      <c r="U5" s="5" t="s">
        <v>107</v>
      </c>
    </row>
    <row r="6" spans="1:21" x14ac:dyDescent="0.2">
      <c r="A6" t="s">
        <v>12</v>
      </c>
      <c r="B6" t="s">
        <v>98</v>
      </c>
      <c r="C6" t="s">
        <v>102</v>
      </c>
      <c r="D6" t="s">
        <v>106</v>
      </c>
      <c r="E6">
        <v>79</v>
      </c>
      <c r="F6">
        <v>6190.1</v>
      </c>
      <c r="G6">
        <v>6098.28</v>
      </c>
      <c r="H6">
        <v>91.82</v>
      </c>
      <c r="J6" s="5" t="s">
        <v>102</v>
      </c>
      <c r="K6" s="5">
        <v>6190.1</v>
      </c>
      <c r="L6" s="5" t="str">
        <f t="shared" si="0"/>
        <v>May</v>
      </c>
      <c r="M6" s="5">
        <v>91.82</v>
      </c>
      <c r="N6" s="5" t="s">
        <v>98</v>
      </c>
      <c r="O6" s="5">
        <v>79</v>
      </c>
      <c r="P6" s="5" t="s">
        <v>106</v>
      </c>
      <c r="Q6" s="5">
        <v>91.82</v>
      </c>
      <c r="R6" s="5"/>
      <c r="S6" s="5" t="s">
        <v>102</v>
      </c>
      <c r="T6" s="5" t="s">
        <v>98</v>
      </c>
      <c r="U6" s="5" t="s">
        <v>106</v>
      </c>
    </row>
    <row r="7" spans="1:21" x14ac:dyDescent="0.2">
      <c r="A7" t="s">
        <v>13</v>
      </c>
      <c r="B7" t="s">
        <v>99</v>
      </c>
      <c r="C7" t="s">
        <v>101</v>
      </c>
      <c r="D7" t="s">
        <v>108</v>
      </c>
      <c r="E7">
        <v>88</v>
      </c>
      <c r="F7">
        <v>1962.53</v>
      </c>
      <c r="G7">
        <v>5520.49</v>
      </c>
      <c r="H7">
        <v>-3557.96</v>
      </c>
      <c r="J7" s="5" t="s">
        <v>101</v>
      </c>
      <c r="K7" s="5">
        <v>1962.53</v>
      </c>
      <c r="L7" s="5" t="str">
        <f t="shared" si="0"/>
        <v>Feb</v>
      </c>
      <c r="M7" s="5">
        <v>-3557.96</v>
      </c>
      <c r="N7" s="5" t="s">
        <v>99</v>
      </c>
      <c r="O7" s="5">
        <v>88</v>
      </c>
      <c r="P7" s="5" t="s">
        <v>108</v>
      </c>
      <c r="Q7" s="5">
        <v>-3557.96</v>
      </c>
      <c r="R7" s="5"/>
      <c r="S7" s="5" t="s">
        <v>101</v>
      </c>
      <c r="T7" s="5" t="s">
        <v>99</v>
      </c>
      <c r="U7" s="5" t="s">
        <v>108</v>
      </c>
    </row>
    <row r="8" spans="1:21" x14ac:dyDescent="0.2">
      <c r="A8" t="s">
        <v>14</v>
      </c>
      <c r="B8" t="s">
        <v>100</v>
      </c>
      <c r="C8" t="s">
        <v>104</v>
      </c>
      <c r="D8" t="s">
        <v>108</v>
      </c>
      <c r="E8">
        <v>45</v>
      </c>
      <c r="F8">
        <v>3525.45</v>
      </c>
      <c r="G8">
        <v>2385.13</v>
      </c>
      <c r="H8">
        <v>1140.32</v>
      </c>
      <c r="J8" s="5" t="s">
        <v>104</v>
      </c>
      <c r="K8" s="5">
        <v>3525.45</v>
      </c>
      <c r="L8" s="5" t="str">
        <f t="shared" si="0"/>
        <v>Jan</v>
      </c>
      <c r="M8" s="5">
        <v>1140.32</v>
      </c>
      <c r="N8" s="5" t="s">
        <v>100</v>
      </c>
      <c r="O8" s="5">
        <v>45</v>
      </c>
      <c r="P8" s="5" t="s">
        <v>108</v>
      </c>
      <c r="Q8" s="5">
        <v>1140.32</v>
      </c>
      <c r="R8" s="5"/>
      <c r="S8" s="5" t="s">
        <v>104</v>
      </c>
      <c r="T8" s="5" t="s">
        <v>100</v>
      </c>
      <c r="U8" s="5" t="s">
        <v>108</v>
      </c>
    </row>
    <row r="9" spans="1:21" x14ac:dyDescent="0.2">
      <c r="A9" t="s">
        <v>15</v>
      </c>
      <c r="B9" t="s">
        <v>100</v>
      </c>
      <c r="C9" t="s">
        <v>101</v>
      </c>
      <c r="D9" t="s">
        <v>107</v>
      </c>
      <c r="E9">
        <v>26</v>
      </c>
      <c r="F9">
        <v>2027.75</v>
      </c>
      <c r="G9">
        <v>1664.38</v>
      </c>
      <c r="H9">
        <v>363.37</v>
      </c>
      <c r="J9" s="5" t="s">
        <v>101</v>
      </c>
      <c r="K9" s="5">
        <v>2027.75</v>
      </c>
      <c r="L9" s="5" t="str">
        <f t="shared" si="0"/>
        <v>Aug</v>
      </c>
      <c r="M9" s="5">
        <v>363.37</v>
      </c>
      <c r="N9" s="5" t="s">
        <v>100</v>
      </c>
      <c r="O9" s="5">
        <v>26</v>
      </c>
      <c r="P9" s="5" t="s">
        <v>107</v>
      </c>
      <c r="Q9" s="5">
        <v>363.37</v>
      </c>
      <c r="R9" s="5"/>
      <c r="S9" s="5" t="s">
        <v>101</v>
      </c>
      <c r="T9" s="5" t="s">
        <v>100</v>
      </c>
      <c r="U9" s="5" t="s">
        <v>107</v>
      </c>
    </row>
    <row r="10" spans="1:21" x14ac:dyDescent="0.2">
      <c r="A10" t="s">
        <v>16</v>
      </c>
      <c r="B10" t="s">
        <v>100</v>
      </c>
      <c r="C10" t="s">
        <v>101</v>
      </c>
      <c r="D10" t="s">
        <v>106</v>
      </c>
      <c r="E10">
        <v>58</v>
      </c>
      <c r="F10">
        <v>3667.53</v>
      </c>
      <c r="G10">
        <v>4265.5600000000004</v>
      </c>
      <c r="H10">
        <v>-598.03</v>
      </c>
      <c r="J10" s="5" t="s">
        <v>101</v>
      </c>
      <c r="K10" s="5">
        <v>3667.53</v>
      </c>
      <c r="L10" s="5" t="str">
        <f t="shared" si="0"/>
        <v>Aug</v>
      </c>
      <c r="M10" s="5">
        <v>-598.03</v>
      </c>
      <c r="N10" s="5" t="s">
        <v>100</v>
      </c>
      <c r="O10" s="5">
        <v>58</v>
      </c>
      <c r="P10" s="5" t="s">
        <v>106</v>
      </c>
      <c r="Q10" s="5">
        <v>-598.03</v>
      </c>
      <c r="R10" s="5"/>
      <c r="S10" s="5" t="s">
        <v>101</v>
      </c>
      <c r="T10" s="5" t="s">
        <v>100</v>
      </c>
      <c r="U10" s="5" t="s">
        <v>106</v>
      </c>
    </row>
    <row r="11" spans="1:21" x14ac:dyDescent="0.2">
      <c r="A11" t="s">
        <v>17</v>
      </c>
      <c r="B11" t="s">
        <v>98</v>
      </c>
      <c r="C11" t="s">
        <v>104</v>
      </c>
      <c r="D11" t="s">
        <v>108</v>
      </c>
      <c r="E11">
        <v>19</v>
      </c>
      <c r="F11">
        <v>1135.74</v>
      </c>
      <c r="G11">
        <v>1126.22</v>
      </c>
      <c r="H11">
        <v>9.52</v>
      </c>
      <c r="J11" s="5" t="s">
        <v>104</v>
      </c>
      <c r="K11" s="5">
        <v>1135.74</v>
      </c>
      <c r="L11" s="5" t="str">
        <f t="shared" si="0"/>
        <v>Sep</v>
      </c>
      <c r="M11" s="5">
        <v>9.52</v>
      </c>
      <c r="N11" s="5" t="s">
        <v>98</v>
      </c>
      <c r="O11" s="5">
        <v>19</v>
      </c>
      <c r="P11" s="5" t="s">
        <v>108</v>
      </c>
      <c r="Q11" s="5">
        <v>9.52</v>
      </c>
      <c r="R11" s="5"/>
      <c r="S11" s="5" t="s">
        <v>104</v>
      </c>
      <c r="T11" s="5" t="s">
        <v>98</v>
      </c>
      <c r="U11" s="5" t="s">
        <v>108</v>
      </c>
    </row>
    <row r="12" spans="1:21" x14ac:dyDescent="0.2">
      <c r="A12" t="s">
        <v>18</v>
      </c>
      <c r="B12" t="s">
        <v>99</v>
      </c>
      <c r="C12" t="s">
        <v>101</v>
      </c>
      <c r="D12" t="s">
        <v>109</v>
      </c>
      <c r="E12">
        <v>84</v>
      </c>
      <c r="F12">
        <v>8275.02</v>
      </c>
      <c r="G12">
        <v>2313.81</v>
      </c>
      <c r="H12">
        <v>5961.21</v>
      </c>
      <c r="J12" s="5" t="s">
        <v>101</v>
      </c>
      <c r="K12" s="5">
        <v>8275.02</v>
      </c>
      <c r="L12" s="5" t="str">
        <f t="shared" si="0"/>
        <v>Sep</v>
      </c>
      <c r="M12" s="5">
        <v>5961.21</v>
      </c>
      <c r="N12" s="5" t="s">
        <v>99</v>
      </c>
      <c r="O12" s="5">
        <v>84</v>
      </c>
      <c r="P12" s="5" t="s">
        <v>109</v>
      </c>
      <c r="Q12" s="5">
        <v>5961.21</v>
      </c>
      <c r="R12" s="5"/>
      <c r="S12" s="5" t="s">
        <v>101</v>
      </c>
      <c r="T12" s="5" t="s">
        <v>99</v>
      </c>
      <c r="U12" s="5" t="s">
        <v>109</v>
      </c>
    </row>
    <row r="13" spans="1:21" x14ac:dyDescent="0.2">
      <c r="A13" t="s">
        <v>19</v>
      </c>
      <c r="B13" t="s">
        <v>98</v>
      </c>
      <c r="C13" t="s">
        <v>103</v>
      </c>
      <c r="D13" t="s">
        <v>106</v>
      </c>
      <c r="E13">
        <v>76</v>
      </c>
      <c r="F13">
        <v>4508.9799999999996</v>
      </c>
      <c r="G13">
        <v>5384.97</v>
      </c>
      <c r="H13">
        <v>-875.99</v>
      </c>
      <c r="J13" s="5" t="s">
        <v>103</v>
      </c>
      <c r="K13" s="5">
        <v>4508.9799999999996</v>
      </c>
      <c r="L13" s="5" t="str">
        <f t="shared" si="0"/>
        <v>Jun</v>
      </c>
      <c r="M13" s="5">
        <v>-875.99</v>
      </c>
      <c r="N13" s="5" t="s">
        <v>98</v>
      </c>
      <c r="O13" s="5">
        <v>76</v>
      </c>
      <c r="P13" s="5" t="s">
        <v>106</v>
      </c>
      <c r="Q13" s="5">
        <v>-875.99</v>
      </c>
      <c r="R13" s="5"/>
      <c r="S13" s="5" t="s">
        <v>103</v>
      </c>
      <c r="T13" s="5" t="s">
        <v>98</v>
      </c>
      <c r="U13" s="5" t="s">
        <v>106</v>
      </c>
    </row>
    <row r="14" spans="1:21" x14ac:dyDescent="0.2">
      <c r="A14" t="s">
        <v>20</v>
      </c>
      <c r="B14" t="s">
        <v>98</v>
      </c>
      <c r="C14" t="s">
        <v>104</v>
      </c>
      <c r="D14" t="s">
        <v>106</v>
      </c>
      <c r="E14">
        <v>70</v>
      </c>
      <c r="F14">
        <v>4788.32</v>
      </c>
      <c r="G14">
        <v>5039.3599999999997</v>
      </c>
      <c r="H14">
        <v>-251.04</v>
      </c>
      <c r="J14" s="5" t="s">
        <v>104</v>
      </c>
      <c r="K14" s="5">
        <v>4788.32</v>
      </c>
      <c r="L14" s="5" t="str">
        <f t="shared" si="0"/>
        <v>Sep</v>
      </c>
      <c r="M14" s="5">
        <v>-251.04</v>
      </c>
      <c r="N14" s="5" t="s">
        <v>98</v>
      </c>
      <c r="O14" s="5">
        <v>70</v>
      </c>
      <c r="P14" s="5" t="s">
        <v>106</v>
      </c>
      <c r="Q14" s="5">
        <v>-251.04</v>
      </c>
      <c r="R14" s="5"/>
      <c r="S14" s="5" t="s">
        <v>104</v>
      </c>
      <c r="T14" s="5" t="s">
        <v>98</v>
      </c>
      <c r="U14" s="5" t="s">
        <v>106</v>
      </c>
    </row>
    <row r="15" spans="1:21" x14ac:dyDescent="0.2">
      <c r="A15" t="s">
        <v>21</v>
      </c>
      <c r="B15" t="s">
        <v>98</v>
      </c>
      <c r="C15" t="s">
        <v>102</v>
      </c>
      <c r="D15" t="s">
        <v>107</v>
      </c>
      <c r="E15">
        <v>20</v>
      </c>
      <c r="F15">
        <v>1985.08</v>
      </c>
      <c r="G15">
        <v>193.2</v>
      </c>
      <c r="H15">
        <v>1791.88</v>
      </c>
      <c r="J15" s="5" t="s">
        <v>102</v>
      </c>
      <c r="K15" s="5">
        <v>1985.08</v>
      </c>
      <c r="L15" s="5" t="str">
        <f t="shared" si="0"/>
        <v>Jul</v>
      </c>
      <c r="M15" s="5">
        <v>1791.88</v>
      </c>
      <c r="N15" s="5" t="s">
        <v>98</v>
      </c>
      <c r="O15" s="5">
        <v>20</v>
      </c>
      <c r="P15" s="5" t="s">
        <v>107</v>
      </c>
      <c r="Q15" s="5">
        <v>1791.88</v>
      </c>
      <c r="R15" s="5"/>
      <c r="S15" s="5" t="s">
        <v>102</v>
      </c>
      <c r="T15" s="5" t="s">
        <v>98</v>
      </c>
      <c r="U15" s="5" t="s">
        <v>107</v>
      </c>
    </row>
    <row r="16" spans="1:21" x14ac:dyDescent="0.2">
      <c r="A16" t="s">
        <v>22</v>
      </c>
      <c r="B16" t="s">
        <v>99</v>
      </c>
      <c r="C16" t="s">
        <v>104</v>
      </c>
      <c r="D16" t="s">
        <v>107</v>
      </c>
      <c r="E16">
        <v>9</v>
      </c>
      <c r="F16">
        <v>660.51</v>
      </c>
      <c r="G16">
        <v>162.55000000000001</v>
      </c>
      <c r="H16">
        <v>497.96</v>
      </c>
      <c r="J16" s="5" t="s">
        <v>104</v>
      </c>
      <c r="K16" s="5">
        <v>660.51</v>
      </c>
      <c r="L16" s="5" t="str">
        <f t="shared" si="0"/>
        <v>Feb</v>
      </c>
      <c r="M16" s="5">
        <v>497.96</v>
      </c>
      <c r="N16" s="5" t="s">
        <v>99</v>
      </c>
      <c r="O16" s="5">
        <v>9</v>
      </c>
      <c r="P16" s="5" t="s">
        <v>107</v>
      </c>
      <c r="Q16" s="5">
        <v>497.96</v>
      </c>
      <c r="R16" s="5"/>
      <c r="S16" s="5" t="s">
        <v>104</v>
      </c>
      <c r="T16" s="5" t="s">
        <v>99</v>
      </c>
      <c r="U16" s="5" t="s">
        <v>107</v>
      </c>
    </row>
    <row r="17" spans="1:21" x14ac:dyDescent="0.2">
      <c r="A17" t="s">
        <v>23</v>
      </c>
      <c r="B17" t="s">
        <v>98</v>
      </c>
      <c r="C17" t="s">
        <v>101</v>
      </c>
      <c r="D17" t="s">
        <v>108</v>
      </c>
      <c r="E17">
        <v>64</v>
      </c>
      <c r="F17">
        <v>5254.76</v>
      </c>
      <c r="G17">
        <v>3227.8</v>
      </c>
      <c r="H17">
        <v>2026.96</v>
      </c>
      <c r="J17" s="5" t="s">
        <v>101</v>
      </c>
      <c r="K17" s="5">
        <v>5254.76</v>
      </c>
      <c r="L17" s="5" t="str">
        <f t="shared" si="0"/>
        <v>Mar</v>
      </c>
      <c r="M17" s="5">
        <v>2026.96</v>
      </c>
      <c r="N17" s="5" t="s">
        <v>98</v>
      </c>
      <c r="O17" s="5">
        <v>64</v>
      </c>
      <c r="P17" s="5" t="s">
        <v>108</v>
      </c>
      <c r="Q17" s="5">
        <v>2026.96</v>
      </c>
      <c r="R17" s="5"/>
      <c r="S17" s="5" t="s">
        <v>101</v>
      </c>
      <c r="T17" s="5" t="s">
        <v>98</v>
      </c>
      <c r="U17" s="5" t="s">
        <v>108</v>
      </c>
    </row>
    <row r="18" spans="1:21" x14ac:dyDescent="0.2">
      <c r="A18" t="s">
        <v>24</v>
      </c>
      <c r="B18" t="s">
        <v>99</v>
      </c>
      <c r="C18" t="s">
        <v>103</v>
      </c>
      <c r="D18" t="s">
        <v>106</v>
      </c>
      <c r="E18">
        <v>79</v>
      </c>
      <c r="F18">
        <v>7782.31</v>
      </c>
      <c r="G18">
        <v>2083.7800000000002</v>
      </c>
      <c r="H18">
        <v>5698.53</v>
      </c>
      <c r="J18" s="5" t="s">
        <v>103</v>
      </c>
      <c r="K18" s="5">
        <v>7782.31</v>
      </c>
      <c r="L18" s="5" t="str">
        <f t="shared" si="0"/>
        <v>Jul</v>
      </c>
      <c r="M18" s="5">
        <v>5698.53</v>
      </c>
      <c r="N18" s="5" t="s">
        <v>99</v>
      </c>
      <c r="O18" s="5">
        <v>79</v>
      </c>
      <c r="P18" s="5" t="s">
        <v>106</v>
      </c>
      <c r="Q18" s="5">
        <v>5698.53</v>
      </c>
      <c r="R18" s="5"/>
      <c r="S18" s="5" t="s">
        <v>103</v>
      </c>
      <c r="T18" s="5" t="s">
        <v>99</v>
      </c>
      <c r="U18" s="5" t="s">
        <v>106</v>
      </c>
    </row>
    <row r="19" spans="1:21" x14ac:dyDescent="0.2">
      <c r="A19" t="s">
        <v>25</v>
      </c>
      <c r="B19" t="s">
        <v>100</v>
      </c>
      <c r="C19" t="s">
        <v>101</v>
      </c>
      <c r="D19" t="s">
        <v>106</v>
      </c>
      <c r="E19">
        <v>64</v>
      </c>
      <c r="F19">
        <v>3914.3</v>
      </c>
      <c r="G19">
        <v>4027.16</v>
      </c>
      <c r="H19">
        <v>-112.86</v>
      </c>
      <c r="J19" s="5" t="s">
        <v>101</v>
      </c>
      <c r="K19" s="5">
        <v>3914.3</v>
      </c>
      <c r="L19" s="5" t="str">
        <f t="shared" si="0"/>
        <v>Oct</v>
      </c>
      <c r="M19" s="5">
        <v>-112.86</v>
      </c>
      <c r="N19" s="5" t="s">
        <v>100</v>
      </c>
      <c r="O19" s="5">
        <v>64</v>
      </c>
      <c r="P19" s="5" t="s">
        <v>106</v>
      </c>
      <c r="Q19" s="5">
        <v>-112.86</v>
      </c>
      <c r="R19" s="5"/>
      <c r="S19" s="5" t="s">
        <v>101</v>
      </c>
      <c r="T19" s="5" t="s">
        <v>100</v>
      </c>
      <c r="U19" s="5" t="s">
        <v>106</v>
      </c>
    </row>
    <row r="20" spans="1:21" x14ac:dyDescent="0.2">
      <c r="A20" t="s">
        <v>26</v>
      </c>
      <c r="B20" t="s">
        <v>99</v>
      </c>
      <c r="C20" t="s">
        <v>103</v>
      </c>
      <c r="D20" t="s">
        <v>108</v>
      </c>
      <c r="E20">
        <v>33</v>
      </c>
      <c r="F20">
        <v>1980.39</v>
      </c>
      <c r="G20">
        <v>745.61</v>
      </c>
      <c r="H20">
        <v>1234.78</v>
      </c>
      <c r="J20" s="5" t="s">
        <v>103</v>
      </c>
      <c r="K20" s="5">
        <v>1980.39</v>
      </c>
      <c r="L20" s="5" t="str">
        <f t="shared" si="0"/>
        <v>Jul</v>
      </c>
      <c r="M20" s="5">
        <v>1234.78</v>
      </c>
      <c r="N20" s="5" t="s">
        <v>99</v>
      </c>
      <c r="O20" s="5">
        <v>33</v>
      </c>
      <c r="P20" s="5" t="s">
        <v>108</v>
      </c>
      <c r="Q20" s="5">
        <v>1234.78</v>
      </c>
      <c r="R20" s="5"/>
      <c r="S20" s="5" t="s">
        <v>103</v>
      </c>
      <c r="T20" s="5" t="s">
        <v>99</v>
      </c>
      <c r="U20" s="5" t="s">
        <v>108</v>
      </c>
    </row>
    <row r="21" spans="1:21" x14ac:dyDescent="0.2">
      <c r="A21" t="s">
        <v>27</v>
      </c>
      <c r="B21" t="s">
        <v>100</v>
      </c>
      <c r="C21" t="s">
        <v>104</v>
      </c>
      <c r="D21" t="s">
        <v>108</v>
      </c>
      <c r="E21">
        <v>66</v>
      </c>
      <c r="F21">
        <v>3855.29</v>
      </c>
      <c r="G21">
        <v>2891.81</v>
      </c>
      <c r="H21">
        <v>963.48</v>
      </c>
      <c r="J21" s="5" t="s">
        <v>104</v>
      </c>
      <c r="K21" s="5">
        <v>3855.29</v>
      </c>
      <c r="L21" s="5" t="str">
        <f t="shared" si="0"/>
        <v>Nov</v>
      </c>
      <c r="M21" s="5">
        <v>963.48</v>
      </c>
      <c r="N21" s="5" t="s">
        <v>100</v>
      </c>
      <c r="O21" s="5">
        <v>66</v>
      </c>
      <c r="P21" s="5" t="s">
        <v>108</v>
      </c>
      <c r="Q21" s="5">
        <v>963.48</v>
      </c>
      <c r="R21" s="5"/>
      <c r="S21" s="5" t="s">
        <v>104</v>
      </c>
      <c r="T21" s="5" t="s">
        <v>100</v>
      </c>
      <c r="U21" s="5" t="s">
        <v>108</v>
      </c>
    </row>
    <row r="22" spans="1:21" x14ac:dyDescent="0.2">
      <c r="A22" t="s">
        <v>28</v>
      </c>
      <c r="B22" t="s">
        <v>98</v>
      </c>
      <c r="C22" t="s">
        <v>103</v>
      </c>
      <c r="D22" t="s">
        <v>106</v>
      </c>
      <c r="E22">
        <v>49</v>
      </c>
      <c r="F22">
        <v>545.17999999999995</v>
      </c>
      <c r="G22">
        <v>3699.02</v>
      </c>
      <c r="H22">
        <v>-3153.84</v>
      </c>
      <c r="J22" s="5" t="s">
        <v>103</v>
      </c>
      <c r="K22" s="5">
        <v>545.17999999999995</v>
      </c>
      <c r="L22" s="5" t="str">
        <f t="shared" si="0"/>
        <v>Apr</v>
      </c>
      <c r="M22" s="5">
        <v>-3153.84</v>
      </c>
      <c r="N22" s="5" t="s">
        <v>98</v>
      </c>
      <c r="O22" s="5">
        <v>49</v>
      </c>
      <c r="P22" s="5" t="s">
        <v>106</v>
      </c>
      <c r="Q22" s="5">
        <v>-3153.84</v>
      </c>
      <c r="R22" s="5"/>
      <c r="S22" s="5" t="s">
        <v>103</v>
      </c>
      <c r="T22" s="5" t="s">
        <v>98</v>
      </c>
      <c r="U22" s="5" t="s">
        <v>106</v>
      </c>
    </row>
    <row r="23" spans="1:21" x14ac:dyDescent="0.2">
      <c r="A23" t="s">
        <v>29</v>
      </c>
      <c r="B23" t="s">
        <v>100</v>
      </c>
      <c r="C23" t="s">
        <v>104</v>
      </c>
      <c r="D23" t="s">
        <v>106</v>
      </c>
      <c r="E23">
        <v>71</v>
      </c>
      <c r="F23">
        <v>7029.07</v>
      </c>
      <c r="G23">
        <v>3187.04</v>
      </c>
      <c r="H23">
        <v>3842.03</v>
      </c>
      <c r="J23" s="5" t="s">
        <v>104</v>
      </c>
      <c r="K23" s="5">
        <v>7029.07</v>
      </c>
      <c r="L23" s="5" t="str">
        <f t="shared" si="0"/>
        <v>Jul</v>
      </c>
      <c r="M23" s="5">
        <v>3842.03</v>
      </c>
      <c r="N23" s="5" t="s">
        <v>100</v>
      </c>
      <c r="O23" s="5">
        <v>71</v>
      </c>
      <c r="P23" s="5" t="s">
        <v>106</v>
      </c>
      <c r="Q23" s="5">
        <v>3842.03</v>
      </c>
      <c r="R23" s="5"/>
      <c r="S23" s="5" t="s">
        <v>104</v>
      </c>
      <c r="T23" s="5" t="s">
        <v>100</v>
      </c>
      <c r="U23" s="5" t="s">
        <v>106</v>
      </c>
    </row>
    <row r="24" spans="1:21" x14ac:dyDescent="0.2">
      <c r="A24" t="s">
        <v>30</v>
      </c>
      <c r="B24" t="s">
        <v>100</v>
      </c>
      <c r="C24" t="s">
        <v>102</v>
      </c>
      <c r="D24" t="s">
        <v>105</v>
      </c>
      <c r="E24">
        <v>43</v>
      </c>
      <c r="F24">
        <v>685.64</v>
      </c>
      <c r="G24">
        <v>974.6</v>
      </c>
      <c r="H24">
        <v>-288.95999999999998</v>
      </c>
      <c r="J24" s="5" t="s">
        <v>102</v>
      </c>
      <c r="K24" s="5">
        <v>685.64</v>
      </c>
      <c r="L24" s="5" t="str">
        <f t="shared" si="0"/>
        <v>Dec</v>
      </c>
      <c r="M24" s="5">
        <v>-288.95999999999998</v>
      </c>
      <c r="N24" s="5" t="s">
        <v>100</v>
      </c>
      <c r="O24" s="5">
        <v>43</v>
      </c>
      <c r="P24" s="5" t="s">
        <v>105</v>
      </c>
      <c r="Q24" s="5">
        <v>-288.95999999999998</v>
      </c>
      <c r="R24" s="5"/>
      <c r="S24" s="5" t="s">
        <v>102</v>
      </c>
      <c r="T24" s="5" t="s">
        <v>100</v>
      </c>
      <c r="U24" s="5" t="s">
        <v>105</v>
      </c>
    </row>
    <row r="25" spans="1:21" x14ac:dyDescent="0.2">
      <c r="A25" t="s">
        <v>31</v>
      </c>
      <c r="B25" t="s">
        <v>100</v>
      </c>
      <c r="C25" t="s">
        <v>102</v>
      </c>
      <c r="D25" t="s">
        <v>106</v>
      </c>
      <c r="E25">
        <v>63</v>
      </c>
      <c r="F25">
        <v>5507.98</v>
      </c>
      <c r="G25">
        <v>1514.09</v>
      </c>
      <c r="H25">
        <v>3993.89</v>
      </c>
      <c r="J25" s="5" t="s">
        <v>102</v>
      </c>
      <c r="K25" s="5">
        <v>5507.98</v>
      </c>
      <c r="L25" s="5" t="str">
        <f t="shared" si="0"/>
        <v>Feb</v>
      </c>
      <c r="M25" s="5">
        <v>3993.89</v>
      </c>
      <c r="N25" s="5" t="s">
        <v>100</v>
      </c>
      <c r="O25" s="5">
        <v>63</v>
      </c>
      <c r="P25" s="5" t="s">
        <v>106</v>
      </c>
      <c r="Q25" s="5">
        <v>3993.89</v>
      </c>
      <c r="R25" s="5"/>
      <c r="S25" s="5" t="s">
        <v>102</v>
      </c>
      <c r="T25" s="5" t="s">
        <v>100</v>
      </c>
      <c r="U25" s="5" t="s">
        <v>106</v>
      </c>
    </row>
    <row r="26" spans="1:21" x14ac:dyDescent="0.2">
      <c r="A26" t="s">
        <v>32</v>
      </c>
      <c r="B26" t="s">
        <v>98</v>
      </c>
      <c r="C26" t="s">
        <v>104</v>
      </c>
      <c r="D26" t="s">
        <v>105</v>
      </c>
      <c r="E26">
        <v>77</v>
      </c>
      <c r="F26">
        <v>2682.71</v>
      </c>
      <c r="G26">
        <v>1393.34</v>
      </c>
      <c r="H26">
        <v>1289.3699999999999</v>
      </c>
      <c r="J26" s="5" t="s">
        <v>104</v>
      </c>
      <c r="K26" s="5">
        <v>2682.71</v>
      </c>
      <c r="L26" s="5" t="str">
        <f t="shared" si="0"/>
        <v>Mar</v>
      </c>
      <c r="M26" s="5">
        <v>1289.3699999999999</v>
      </c>
      <c r="N26" s="5" t="s">
        <v>98</v>
      </c>
      <c r="O26" s="5">
        <v>77</v>
      </c>
      <c r="P26" s="5" t="s">
        <v>105</v>
      </c>
      <c r="Q26" s="5">
        <v>1289.3699999999999</v>
      </c>
      <c r="R26" s="5"/>
      <c r="S26" s="5" t="s">
        <v>104</v>
      </c>
      <c r="T26" s="5" t="s">
        <v>98</v>
      </c>
      <c r="U26" s="5" t="s">
        <v>105</v>
      </c>
    </row>
    <row r="27" spans="1:21" x14ac:dyDescent="0.2">
      <c r="A27" t="s">
        <v>33</v>
      </c>
      <c r="B27" t="s">
        <v>100</v>
      </c>
      <c r="C27" t="s">
        <v>101</v>
      </c>
      <c r="D27" t="s">
        <v>105</v>
      </c>
      <c r="E27">
        <v>99</v>
      </c>
      <c r="F27">
        <v>4277.26</v>
      </c>
      <c r="G27">
        <v>5674.65</v>
      </c>
      <c r="H27">
        <v>-1397.39</v>
      </c>
      <c r="J27" s="5" t="s">
        <v>101</v>
      </c>
      <c r="K27" s="5">
        <v>4277.26</v>
      </c>
      <c r="L27" s="5" t="str">
        <f t="shared" si="0"/>
        <v>Dec</v>
      </c>
      <c r="M27" s="5">
        <v>-1397.39</v>
      </c>
      <c r="N27" s="5" t="s">
        <v>100</v>
      </c>
      <c r="O27" s="5">
        <v>99</v>
      </c>
      <c r="P27" s="5" t="s">
        <v>105</v>
      </c>
      <c r="Q27" s="5">
        <v>-1397.39</v>
      </c>
      <c r="R27" s="5"/>
      <c r="S27" s="5" t="s">
        <v>101</v>
      </c>
      <c r="T27" s="5" t="s">
        <v>100</v>
      </c>
      <c r="U27" s="5" t="s">
        <v>105</v>
      </c>
    </row>
    <row r="28" spans="1:21" x14ac:dyDescent="0.2">
      <c r="A28" t="s">
        <v>34</v>
      </c>
      <c r="B28" t="s">
        <v>98</v>
      </c>
      <c r="C28" t="s">
        <v>104</v>
      </c>
      <c r="D28" t="s">
        <v>109</v>
      </c>
      <c r="E28">
        <v>95</v>
      </c>
      <c r="F28">
        <v>5595.24</v>
      </c>
      <c r="G28">
        <v>3720.01</v>
      </c>
      <c r="H28">
        <v>1875.23</v>
      </c>
      <c r="J28" s="5" t="s">
        <v>104</v>
      </c>
      <c r="K28" s="5">
        <v>5595.24</v>
      </c>
      <c r="L28" s="5" t="str">
        <f t="shared" si="0"/>
        <v>Jul</v>
      </c>
      <c r="M28" s="5">
        <v>1875.23</v>
      </c>
      <c r="N28" s="5" t="s">
        <v>98</v>
      </c>
      <c r="O28" s="5">
        <v>95</v>
      </c>
      <c r="P28" s="5" t="s">
        <v>109</v>
      </c>
      <c r="Q28" s="5">
        <v>1875.23</v>
      </c>
      <c r="R28" s="5"/>
      <c r="S28" s="5" t="s">
        <v>104</v>
      </c>
      <c r="T28" s="5" t="s">
        <v>98</v>
      </c>
      <c r="U28" s="5" t="s">
        <v>109</v>
      </c>
    </row>
    <row r="29" spans="1:21" x14ac:dyDescent="0.2">
      <c r="A29" t="s">
        <v>22</v>
      </c>
      <c r="B29" t="s">
        <v>98</v>
      </c>
      <c r="C29" t="s">
        <v>104</v>
      </c>
      <c r="D29" t="s">
        <v>109</v>
      </c>
      <c r="E29">
        <v>66</v>
      </c>
      <c r="F29">
        <v>1389.51</v>
      </c>
      <c r="G29">
        <v>692.42</v>
      </c>
      <c r="H29">
        <v>697.09</v>
      </c>
      <c r="J29" s="5" t="s">
        <v>104</v>
      </c>
      <c r="K29" s="5">
        <v>1389.51</v>
      </c>
      <c r="L29" s="5" t="str">
        <f t="shared" si="0"/>
        <v>Feb</v>
      </c>
      <c r="M29" s="5">
        <v>697.09</v>
      </c>
      <c r="N29" s="5" t="s">
        <v>98</v>
      </c>
      <c r="O29" s="5">
        <v>66</v>
      </c>
      <c r="P29" s="5" t="s">
        <v>109</v>
      </c>
      <c r="Q29" s="5">
        <v>697.09</v>
      </c>
      <c r="R29" s="5"/>
      <c r="S29" s="5" t="s">
        <v>104</v>
      </c>
      <c r="T29" s="5" t="s">
        <v>98</v>
      </c>
      <c r="U29" s="5" t="s">
        <v>109</v>
      </c>
    </row>
    <row r="30" spans="1:21" x14ac:dyDescent="0.2">
      <c r="A30" t="s">
        <v>35</v>
      </c>
      <c r="B30" t="s">
        <v>100</v>
      </c>
      <c r="C30" t="s">
        <v>102</v>
      </c>
      <c r="D30" t="s">
        <v>108</v>
      </c>
      <c r="E30">
        <v>62</v>
      </c>
      <c r="F30">
        <v>1734.67</v>
      </c>
      <c r="G30">
        <v>927.84</v>
      </c>
      <c r="H30">
        <v>806.83</v>
      </c>
      <c r="J30" s="5" t="s">
        <v>102</v>
      </c>
      <c r="K30" s="5">
        <v>1734.67</v>
      </c>
      <c r="L30" s="5" t="str">
        <f t="shared" si="0"/>
        <v>Sep</v>
      </c>
      <c r="M30" s="5">
        <v>806.83</v>
      </c>
      <c r="N30" s="5" t="s">
        <v>100</v>
      </c>
      <c r="O30" s="5">
        <v>62</v>
      </c>
      <c r="P30" s="5" t="s">
        <v>108</v>
      </c>
      <c r="Q30" s="5">
        <v>806.83</v>
      </c>
      <c r="R30" s="5"/>
      <c r="S30" s="5" t="s">
        <v>102</v>
      </c>
      <c r="T30" s="5" t="s">
        <v>100</v>
      </c>
      <c r="U30" s="5" t="s">
        <v>108</v>
      </c>
    </row>
    <row r="31" spans="1:21" x14ac:dyDescent="0.2">
      <c r="A31" t="s">
        <v>36</v>
      </c>
      <c r="B31" t="s">
        <v>98</v>
      </c>
      <c r="C31" t="s">
        <v>101</v>
      </c>
      <c r="D31" t="s">
        <v>105</v>
      </c>
      <c r="E31">
        <v>91</v>
      </c>
      <c r="F31">
        <v>3052.86</v>
      </c>
      <c r="G31">
        <v>5977.86</v>
      </c>
      <c r="H31">
        <v>-2925</v>
      </c>
      <c r="J31" s="5" t="s">
        <v>101</v>
      </c>
      <c r="K31" s="5">
        <v>3052.86</v>
      </c>
      <c r="L31" s="5" t="str">
        <f t="shared" si="0"/>
        <v>Apr</v>
      </c>
      <c r="M31" s="5">
        <v>-2925</v>
      </c>
      <c r="N31" s="5" t="s">
        <v>98</v>
      </c>
      <c r="O31" s="5">
        <v>91</v>
      </c>
      <c r="P31" s="5" t="s">
        <v>105</v>
      </c>
      <c r="Q31" s="5">
        <v>-2925</v>
      </c>
      <c r="R31" s="5"/>
      <c r="S31" s="5" t="s">
        <v>101</v>
      </c>
      <c r="T31" s="5" t="s">
        <v>98</v>
      </c>
      <c r="U31" s="5" t="s">
        <v>105</v>
      </c>
    </row>
    <row r="32" spans="1:21" x14ac:dyDescent="0.2">
      <c r="A32" t="s">
        <v>37</v>
      </c>
      <c r="B32" t="s">
        <v>100</v>
      </c>
      <c r="C32" t="s">
        <v>101</v>
      </c>
      <c r="D32" t="s">
        <v>106</v>
      </c>
      <c r="E32">
        <v>22</v>
      </c>
      <c r="F32">
        <v>604.59</v>
      </c>
      <c r="G32">
        <v>377.06</v>
      </c>
      <c r="H32">
        <v>227.53</v>
      </c>
      <c r="J32" s="5" t="s">
        <v>101</v>
      </c>
      <c r="K32" s="5">
        <v>604.59</v>
      </c>
      <c r="L32" s="5" t="str">
        <f t="shared" si="0"/>
        <v>Oct</v>
      </c>
      <c r="M32" s="5">
        <v>227.53</v>
      </c>
      <c r="N32" s="5" t="s">
        <v>100</v>
      </c>
      <c r="O32" s="5">
        <v>22</v>
      </c>
      <c r="P32" s="5" t="s">
        <v>106</v>
      </c>
      <c r="Q32" s="5">
        <v>227.53</v>
      </c>
      <c r="R32" s="5"/>
      <c r="S32" s="5" t="s">
        <v>101</v>
      </c>
      <c r="T32" s="5" t="s">
        <v>100</v>
      </c>
      <c r="U32" s="5" t="s">
        <v>106</v>
      </c>
    </row>
    <row r="33" spans="1:21" x14ac:dyDescent="0.2">
      <c r="A33" t="s">
        <v>38</v>
      </c>
      <c r="B33" t="s">
        <v>99</v>
      </c>
      <c r="C33" t="s">
        <v>101</v>
      </c>
      <c r="D33" t="s">
        <v>108</v>
      </c>
      <c r="E33">
        <v>42</v>
      </c>
      <c r="F33">
        <v>3873.53</v>
      </c>
      <c r="G33">
        <v>1137.3699999999999</v>
      </c>
      <c r="H33">
        <v>2736.16</v>
      </c>
      <c r="J33" s="5" t="s">
        <v>101</v>
      </c>
      <c r="K33" s="5">
        <v>3873.53</v>
      </c>
      <c r="L33" s="5" t="str">
        <f t="shared" si="0"/>
        <v>Feb</v>
      </c>
      <c r="M33" s="5">
        <v>2736.16</v>
      </c>
      <c r="N33" s="5" t="s">
        <v>99</v>
      </c>
      <c r="O33" s="5">
        <v>42</v>
      </c>
      <c r="P33" s="5" t="s">
        <v>108</v>
      </c>
      <c r="Q33" s="5">
        <v>2736.16</v>
      </c>
      <c r="R33" s="5"/>
      <c r="S33" s="5" t="s">
        <v>101</v>
      </c>
      <c r="T33" s="5" t="s">
        <v>99</v>
      </c>
      <c r="U33" s="5" t="s">
        <v>108</v>
      </c>
    </row>
    <row r="34" spans="1:21" x14ac:dyDescent="0.2">
      <c r="A34" t="s">
        <v>39</v>
      </c>
      <c r="B34" t="s">
        <v>99</v>
      </c>
      <c r="C34" t="s">
        <v>102</v>
      </c>
      <c r="D34" t="s">
        <v>106</v>
      </c>
      <c r="E34">
        <v>27</v>
      </c>
      <c r="F34">
        <v>2403.16</v>
      </c>
      <c r="G34">
        <v>1733.18</v>
      </c>
      <c r="H34">
        <v>669.98</v>
      </c>
      <c r="J34" s="5" t="s">
        <v>102</v>
      </c>
      <c r="K34" s="5">
        <v>2403.16</v>
      </c>
      <c r="L34" s="5" t="str">
        <f t="shared" si="0"/>
        <v>Sep</v>
      </c>
      <c r="M34" s="5">
        <v>669.98</v>
      </c>
      <c r="N34" s="5" t="s">
        <v>99</v>
      </c>
      <c r="O34" s="5">
        <v>27</v>
      </c>
      <c r="P34" s="5" t="s">
        <v>106</v>
      </c>
      <c r="Q34" s="5">
        <v>669.98</v>
      </c>
      <c r="R34" s="5"/>
      <c r="S34" s="5" t="s">
        <v>102</v>
      </c>
      <c r="T34" s="5" t="s">
        <v>99</v>
      </c>
      <c r="U34" s="5" t="s">
        <v>106</v>
      </c>
    </row>
    <row r="35" spans="1:21" x14ac:dyDescent="0.2">
      <c r="A35" t="s">
        <v>40</v>
      </c>
      <c r="B35" t="s">
        <v>99</v>
      </c>
      <c r="C35" t="s">
        <v>102</v>
      </c>
      <c r="D35" t="s">
        <v>107</v>
      </c>
      <c r="E35">
        <v>72</v>
      </c>
      <c r="F35">
        <v>3456.84</v>
      </c>
      <c r="G35">
        <v>5601.81</v>
      </c>
      <c r="H35">
        <v>-2144.9699999999998</v>
      </c>
      <c r="J35" s="5" t="s">
        <v>102</v>
      </c>
      <c r="K35" s="5">
        <v>3456.84</v>
      </c>
      <c r="L35" s="5" t="str">
        <f t="shared" si="0"/>
        <v>Jan</v>
      </c>
      <c r="M35" s="5">
        <v>-2144.9699999999998</v>
      </c>
      <c r="N35" s="5" t="s">
        <v>99</v>
      </c>
      <c r="O35" s="5">
        <v>72</v>
      </c>
      <c r="P35" s="5" t="s">
        <v>107</v>
      </c>
      <c r="Q35" s="5">
        <v>-2144.9699999999998</v>
      </c>
      <c r="R35" s="5"/>
      <c r="S35" s="5" t="s">
        <v>102</v>
      </c>
      <c r="T35" s="5" t="s">
        <v>99</v>
      </c>
      <c r="U35" s="5" t="s">
        <v>107</v>
      </c>
    </row>
    <row r="36" spans="1:21" x14ac:dyDescent="0.2">
      <c r="A36" t="s">
        <v>41</v>
      </c>
      <c r="B36" t="s">
        <v>98</v>
      </c>
      <c r="C36" t="s">
        <v>101</v>
      </c>
      <c r="D36" t="s">
        <v>107</v>
      </c>
      <c r="E36">
        <v>54</v>
      </c>
      <c r="F36">
        <v>3625.54</v>
      </c>
      <c r="G36">
        <v>2180.71</v>
      </c>
      <c r="H36">
        <v>1444.83</v>
      </c>
      <c r="J36" s="5" t="s">
        <v>101</v>
      </c>
      <c r="K36" s="5">
        <v>3625.54</v>
      </c>
      <c r="L36" s="5" t="str">
        <f t="shared" si="0"/>
        <v>Feb</v>
      </c>
      <c r="M36" s="5">
        <v>1444.83</v>
      </c>
      <c r="N36" s="5" t="s">
        <v>98</v>
      </c>
      <c r="O36" s="5">
        <v>54</v>
      </c>
      <c r="P36" s="5" t="s">
        <v>107</v>
      </c>
      <c r="Q36" s="5">
        <v>1444.83</v>
      </c>
      <c r="R36" s="5"/>
      <c r="S36" s="5" t="s">
        <v>101</v>
      </c>
      <c r="T36" s="5" t="s">
        <v>98</v>
      </c>
      <c r="U36" s="5" t="s">
        <v>107</v>
      </c>
    </row>
    <row r="37" spans="1:21" x14ac:dyDescent="0.2">
      <c r="A37" t="s">
        <v>42</v>
      </c>
      <c r="B37" t="s">
        <v>99</v>
      </c>
      <c r="C37" t="s">
        <v>101</v>
      </c>
      <c r="D37" t="s">
        <v>109</v>
      </c>
      <c r="E37">
        <v>78</v>
      </c>
      <c r="F37">
        <v>7111.26</v>
      </c>
      <c r="G37">
        <v>3873.37</v>
      </c>
      <c r="H37">
        <v>3237.89</v>
      </c>
      <c r="J37" s="5" t="s">
        <v>101</v>
      </c>
      <c r="K37" s="5">
        <v>7111.26</v>
      </c>
      <c r="L37" s="5" t="str">
        <f t="shared" si="0"/>
        <v>Feb</v>
      </c>
      <c r="M37" s="5">
        <v>3237.89</v>
      </c>
      <c r="N37" s="5" t="s">
        <v>99</v>
      </c>
      <c r="O37" s="5">
        <v>78</v>
      </c>
      <c r="P37" s="5" t="s">
        <v>109</v>
      </c>
      <c r="Q37" s="5">
        <v>3237.89</v>
      </c>
      <c r="R37" s="5"/>
      <c r="S37" s="5" t="s">
        <v>101</v>
      </c>
      <c r="T37" s="5" t="s">
        <v>99</v>
      </c>
      <c r="U37" s="5" t="s">
        <v>109</v>
      </c>
    </row>
    <row r="38" spans="1:21" x14ac:dyDescent="0.2">
      <c r="A38" t="s">
        <v>43</v>
      </c>
      <c r="B38" t="s">
        <v>100</v>
      </c>
      <c r="C38" t="s">
        <v>101</v>
      </c>
      <c r="D38" t="s">
        <v>107</v>
      </c>
      <c r="E38">
        <v>36</v>
      </c>
      <c r="F38">
        <v>3384.33</v>
      </c>
      <c r="G38">
        <v>1716.39</v>
      </c>
      <c r="H38">
        <v>1667.94</v>
      </c>
      <c r="J38" s="5" t="s">
        <v>101</v>
      </c>
      <c r="K38" s="5">
        <v>3384.33</v>
      </c>
      <c r="L38" s="5" t="str">
        <f t="shared" si="0"/>
        <v>Sep</v>
      </c>
      <c r="M38" s="5">
        <v>1667.94</v>
      </c>
      <c r="N38" s="5" t="s">
        <v>100</v>
      </c>
      <c r="O38" s="5">
        <v>36</v>
      </c>
      <c r="P38" s="5" t="s">
        <v>107</v>
      </c>
      <c r="Q38" s="5">
        <v>1667.94</v>
      </c>
      <c r="R38" s="5"/>
      <c r="S38" s="5" t="s">
        <v>101</v>
      </c>
      <c r="T38" s="5" t="s">
        <v>100</v>
      </c>
      <c r="U38" s="5" t="s">
        <v>107</v>
      </c>
    </row>
    <row r="39" spans="1:21" x14ac:dyDescent="0.2">
      <c r="A39" t="s">
        <v>44</v>
      </c>
      <c r="B39" t="s">
        <v>99</v>
      </c>
      <c r="C39" t="s">
        <v>101</v>
      </c>
      <c r="D39" t="s">
        <v>105</v>
      </c>
      <c r="E39">
        <v>77</v>
      </c>
      <c r="F39">
        <v>1242.5999999999999</v>
      </c>
      <c r="G39">
        <v>2842.57</v>
      </c>
      <c r="H39">
        <v>-1599.97</v>
      </c>
      <c r="J39" s="5" t="s">
        <v>101</v>
      </c>
      <c r="K39" s="5">
        <v>1242.5999999999999</v>
      </c>
      <c r="L39" s="5" t="str">
        <f t="shared" si="0"/>
        <v>Aug</v>
      </c>
      <c r="M39" s="5">
        <v>-1599.97</v>
      </c>
      <c r="N39" s="5" t="s">
        <v>99</v>
      </c>
      <c r="O39" s="5">
        <v>77</v>
      </c>
      <c r="P39" s="5" t="s">
        <v>105</v>
      </c>
      <c r="Q39" s="5">
        <v>-1599.97</v>
      </c>
      <c r="R39" s="5"/>
      <c r="S39" s="5" t="s">
        <v>101</v>
      </c>
      <c r="T39" s="5" t="s">
        <v>99</v>
      </c>
      <c r="U39" s="5" t="s">
        <v>105</v>
      </c>
    </row>
    <row r="40" spans="1:21" x14ac:dyDescent="0.2">
      <c r="A40" t="s">
        <v>45</v>
      </c>
      <c r="B40" t="s">
        <v>99</v>
      </c>
      <c r="C40" t="s">
        <v>101</v>
      </c>
      <c r="D40" t="s">
        <v>107</v>
      </c>
      <c r="E40">
        <v>85</v>
      </c>
      <c r="F40">
        <v>3961.96</v>
      </c>
      <c r="G40">
        <v>3075.32</v>
      </c>
      <c r="H40">
        <v>886.64</v>
      </c>
      <c r="J40" s="5" t="s">
        <v>101</v>
      </c>
      <c r="K40" s="5">
        <v>3961.96</v>
      </c>
      <c r="L40" s="5" t="str">
        <f t="shared" si="0"/>
        <v>Jun</v>
      </c>
      <c r="M40" s="5">
        <v>886.64</v>
      </c>
      <c r="N40" s="5" t="s">
        <v>99</v>
      </c>
      <c r="O40" s="5">
        <v>85</v>
      </c>
      <c r="P40" s="5" t="s">
        <v>107</v>
      </c>
      <c r="Q40" s="5">
        <v>886.64</v>
      </c>
      <c r="R40" s="5"/>
      <c r="S40" s="5" t="s">
        <v>101</v>
      </c>
      <c r="T40" s="5" t="s">
        <v>99</v>
      </c>
      <c r="U40" s="5" t="s">
        <v>107</v>
      </c>
    </row>
    <row r="41" spans="1:21" x14ac:dyDescent="0.2">
      <c r="A41" t="s">
        <v>46</v>
      </c>
      <c r="B41" t="s">
        <v>99</v>
      </c>
      <c r="C41" t="s">
        <v>103</v>
      </c>
      <c r="D41" t="s">
        <v>106</v>
      </c>
      <c r="E41">
        <v>34</v>
      </c>
      <c r="F41">
        <v>2418.1999999999998</v>
      </c>
      <c r="G41">
        <v>2057.83</v>
      </c>
      <c r="H41">
        <v>360.37</v>
      </c>
      <c r="J41" s="5" t="s">
        <v>103</v>
      </c>
      <c r="K41" s="5">
        <v>2418.1999999999998</v>
      </c>
      <c r="L41" s="5" t="str">
        <f t="shared" si="0"/>
        <v>Aug</v>
      </c>
      <c r="M41" s="5">
        <v>360.37</v>
      </c>
      <c r="N41" s="5" t="s">
        <v>99</v>
      </c>
      <c r="O41" s="5">
        <v>34</v>
      </c>
      <c r="P41" s="5" t="s">
        <v>106</v>
      </c>
      <c r="Q41" s="5">
        <v>360.37</v>
      </c>
      <c r="R41" s="5"/>
      <c r="S41" s="5" t="s">
        <v>103</v>
      </c>
      <c r="T41" s="5" t="s">
        <v>99</v>
      </c>
      <c r="U41" s="5" t="s">
        <v>106</v>
      </c>
    </row>
    <row r="42" spans="1:21" x14ac:dyDescent="0.2">
      <c r="A42" t="s">
        <v>47</v>
      </c>
      <c r="B42" t="s">
        <v>98</v>
      </c>
      <c r="C42" t="s">
        <v>103</v>
      </c>
      <c r="D42" t="s">
        <v>108</v>
      </c>
      <c r="E42">
        <v>23</v>
      </c>
      <c r="F42">
        <v>2081.46</v>
      </c>
      <c r="G42">
        <v>1351.56</v>
      </c>
      <c r="H42">
        <v>729.9</v>
      </c>
      <c r="J42" s="5" t="s">
        <v>103</v>
      </c>
      <c r="K42" s="5">
        <v>2081.46</v>
      </c>
      <c r="L42" s="5" t="str">
        <f t="shared" si="0"/>
        <v>Jul</v>
      </c>
      <c r="M42" s="5">
        <v>729.9</v>
      </c>
      <c r="N42" s="5" t="s">
        <v>98</v>
      </c>
      <c r="O42" s="5">
        <v>23</v>
      </c>
      <c r="P42" s="5" t="s">
        <v>108</v>
      </c>
      <c r="Q42" s="5">
        <v>729.9</v>
      </c>
      <c r="R42" s="5"/>
      <c r="S42" s="5" t="s">
        <v>103</v>
      </c>
      <c r="T42" s="5" t="s">
        <v>98</v>
      </c>
      <c r="U42" s="5" t="s">
        <v>108</v>
      </c>
    </row>
    <row r="43" spans="1:21" x14ac:dyDescent="0.2">
      <c r="A43" t="s">
        <v>48</v>
      </c>
      <c r="B43" t="s">
        <v>99</v>
      </c>
      <c r="C43" t="s">
        <v>104</v>
      </c>
      <c r="D43" t="s">
        <v>105</v>
      </c>
      <c r="E43">
        <v>11</v>
      </c>
      <c r="F43">
        <v>189.25</v>
      </c>
      <c r="G43">
        <v>268.37</v>
      </c>
      <c r="H43">
        <v>-79.12</v>
      </c>
      <c r="J43" s="5" t="s">
        <v>104</v>
      </c>
      <c r="K43" s="5">
        <v>189.25</v>
      </c>
      <c r="L43" s="5" t="str">
        <f t="shared" si="0"/>
        <v>Nov</v>
      </c>
      <c r="M43" s="5">
        <v>-79.12</v>
      </c>
      <c r="N43" s="5" t="s">
        <v>99</v>
      </c>
      <c r="O43" s="5">
        <v>11</v>
      </c>
      <c r="P43" s="5" t="s">
        <v>105</v>
      </c>
      <c r="Q43" s="5">
        <v>-79.12</v>
      </c>
      <c r="R43" s="5"/>
      <c r="S43" s="5" t="s">
        <v>104</v>
      </c>
      <c r="T43" s="5" t="s">
        <v>99</v>
      </c>
      <c r="U43" s="5" t="s">
        <v>105</v>
      </c>
    </row>
    <row r="44" spans="1:21" x14ac:dyDescent="0.2">
      <c r="A44" t="s">
        <v>49</v>
      </c>
      <c r="B44" t="s">
        <v>99</v>
      </c>
      <c r="C44" t="s">
        <v>104</v>
      </c>
      <c r="D44" t="s">
        <v>108</v>
      </c>
      <c r="E44">
        <v>25</v>
      </c>
      <c r="F44">
        <v>2437.87</v>
      </c>
      <c r="G44">
        <v>1039.53</v>
      </c>
      <c r="H44">
        <v>1398.34</v>
      </c>
      <c r="J44" s="5" t="s">
        <v>104</v>
      </c>
      <c r="K44" s="5">
        <v>2437.87</v>
      </c>
      <c r="L44" s="5" t="str">
        <f t="shared" si="0"/>
        <v>Aug</v>
      </c>
      <c r="M44" s="5">
        <v>1398.34</v>
      </c>
      <c r="N44" s="5" t="s">
        <v>99</v>
      </c>
      <c r="O44" s="5">
        <v>25</v>
      </c>
      <c r="P44" s="5" t="s">
        <v>108</v>
      </c>
      <c r="Q44" s="5">
        <v>1398.34</v>
      </c>
      <c r="R44" s="5"/>
      <c r="S44" s="5" t="s">
        <v>104</v>
      </c>
      <c r="T44" s="5" t="s">
        <v>99</v>
      </c>
      <c r="U44" s="5" t="s">
        <v>108</v>
      </c>
    </row>
    <row r="45" spans="1:21" x14ac:dyDescent="0.2">
      <c r="A45" t="s">
        <v>23</v>
      </c>
      <c r="B45" t="s">
        <v>98</v>
      </c>
      <c r="C45" t="s">
        <v>101</v>
      </c>
      <c r="D45" t="s">
        <v>106</v>
      </c>
      <c r="E45">
        <v>72</v>
      </c>
      <c r="F45">
        <v>5081.6400000000003</v>
      </c>
      <c r="G45">
        <v>2339.5100000000002</v>
      </c>
      <c r="H45">
        <v>2742.13</v>
      </c>
      <c r="J45" s="5" t="s">
        <v>101</v>
      </c>
      <c r="K45" s="5">
        <v>5081.6400000000003</v>
      </c>
      <c r="L45" s="5" t="str">
        <f t="shared" si="0"/>
        <v>Mar</v>
      </c>
      <c r="M45" s="5">
        <v>2742.13</v>
      </c>
      <c r="N45" s="5" t="s">
        <v>98</v>
      </c>
      <c r="O45" s="5">
        <v>72</v>
      </c>
      <c r="P45" s="5" t="s">
        <v>106</v>
      </c>
      <c r="Q45" s="5">
        <v>2742.13</v>
      </c>
      <c r="R45" s="5"/>
      <c r="S45" s="5" t="s">
        <v>101</v>
      </c>
      <c r="T45" s="5" t="s">
        <v>98</v>
      </c>
      <c r="U45" s="5" t="s">
        <v>106</v>
      </c>
    </row>
    <row r="46" spans="1:21" x14ac:dyDescent="0.2">
      <c r="A46" t="s">
        <v>50</v>
      </c>
      <c r="B46" t="s">
        <v>99</v>
      </c>
      <c r="C46" t="s">
        <v>104</v>
      </c>
      <c r="D46" t="s">
        <v>106</v>
      </c>
      <c r="E46">
        <v>15</v>
      </c>
      <c r="F46">
        <v>1275.46</v>
      </c>
      <c r="G46">
        <v>578.1</v>
      </c>
      <c r="H46">
        <v>697.36</v>
      </c>
      <c r="J46" s="5" t="s">
        <v>104</v>
      </c>
      <c r="K46" s="5">
        <v>1275.46</v>
      </c>
      <c r="L46" s="5" t="str">
        <f t="shared" si="0"/>
        <v>Jun</v>
      </c>
      <c r="M46" s="5">
        <v>697.36</v>
      </c>
      <c r="N46" s="5" t="s">
        <v>99</v>
      </c>
      <c r="O46" s="5">
        <v>15</v>
      </c>
      <c r="P46" s="5" t="s">
        <v>106</v>
      </c>
      <c r="Q46" s="5">
        <v>697.36</v>
      </c>
      <c r="R46" s="5"/>
      <c r="S46" s="5" t="s">
        <v>104</v>
      </c>
      <c r="T46" s="5" t="s">
        <v>99</v>
      </c>
      <c r="U46" s="5" t="s">
        <v>106</v>
      </c>
    </row>
    <row r="47" spans="1:21" x14ac:dyDescent="0.2">
      <c r="A47" t="s">
        <v>51</v>
      </c>
      <c r="B47" t="s">
        <v>98</v>
      </c>
      <c r="C47" t="s">
        <v>102</v>
      </c>
      <c r="D47" t="s">
        <v>107</v>
      </c>
      <c r="E47">
        <v>18</v>
      </c>
      <c r="F47">
        <v>677.41</v>
      </c>
      <c r="G47">
        <v>675.58</v>
      </c>
      <c r="H47">
        <v>1.83</v>
      </c>
      <c r="J47" s="5" t="s">
        <v>102</v>
      </c>
      <c r="K47" s="5">
        <v>677.41</v>
      </c>
      <c r="L47" s="5" t="str">
        <f t="shared" si="0"/>
        <v>Apr</v>
      </c>
      <c r="M47" s="5">
        <v>1.83</v>
      </c>
      <c r="N47" s="5" t="s">
        <v>98</v>
      </c>
      <c r="O47" s="5">
        <v>18</v>
      </c>
      <c r="P47" s="5" t="s">
        <v>107</v>
      </c>
      <c r="Q47" s="5">
        <v>1.83</v>
      </c>
      <c r="R47" s="5"/>
      <c r="S47" s="5" t="s">
        <v>102</v>
      </c>
      <c r="T47" s="5" t="s">
        <v>98</v>
      </c>
      <c r="U47" s="5" t="s">
        <v>107</v>
      </c>
    </row>
    <row r="48" spans="1:21" x14ac:dyDescent="0.2">
      <c r="A48" t="s">
        <v>52</v>
      </c>
      <c r="B48" t="s">
        <v>100</v>
      </c>
      <c r="C48" t="s">
        <v>102</v>
      </c>
      <c r="D48" t="s">
        <v>106</v>
      </c>
      <c r="E48">
        <v>13</v>
      </c>
      <c r="F48">
        <v>1279.03</v>
      </c>
      <c r="G48">
        <v>146.44999999999999</v>
      </c>
      <c r="H48">
        <v>1132.58</v>
      </c>
      <c r="J48" s="5" t="s">
        <v>102</v>
      </c>
      <c r="K48" s="5">
        <v>1279.03</v>
      </c>
      <c r="L48" s="5" t="str">
        <f t="shared" si="0"/>
        <v>Jan</v>
      </c>
      <c r="M48" s="5">
        <v>1132.58</v>
      </c>
      <c r="N48" s="5" t="s">
        <v>100</v>
      </c>
      <c r="O48" s="5">
        <v>13</v>
      </c>
      <c r="P48" s="5" t="s">
        <v>106</v>
      </c>
      <c r="Q48" s="5">
        <v>1132.58</v>
      </c>
      <c r="R48" s="5"/>
      <c r="S48" s="5" t="s">
        <v>102</v>
      </c>
      <c r="T48" s="5" t="s">
        <v>100</v>
      </c>
      <c r="U48" s="5" t="s">
        <v>106</v>
      </c>
    </row>
    <row r="49" spans="1:21" x14ac:dyDescent="0.2">
      <c r="A49" t="s">
        <v>53</v>
      </c>
      <c r="B49" t="s">
        <v>100</v>
      </c>
      <c r="C49" t="s">
        <v>102</v>
      </c>
      <c r="D49" t="s">
        <v>109</v>
      </c>
      <c r="E49">
        <v>62</v>
      </c>
      <c r="F49">
        <v>1348.96</v>
      </c>
      <c r="G49">
        <v>2852.95</v>
      </c>
      <c r="H49">
        <v>-1503.99</v>
      </c>
      <c r="J49" s="5" t="s">
        <v>102</v>
      </c>
      <c r="K49" s="5">
        <v>1348.96</v>
      </c>
      <c r="L49" s="5" t="str">
        <f t="shared" si="0"/>
        <v>Dec</v>
      </c>
      <c r="M49" s="5">
        <v>-1503.99</v>
      </c>
      <c r="N49" s="5" t="s">
        <v>100</v>
      </c>
      <c r="O49" s="5">
        <v>62</v>
      </c>
      <c r="P49" s="5" t="s">
        <v>109</v>
      </c>
      <c r="Q49" s="5">
        <v>-1503.99</v>
      </c>
      <c r="R49" s="5"/>
      <c r="S49" s="5" t="s">
        <v>102</v>
      </c>
      <c r="T49" s="5" t="s">
        <v>100</v>
      </c>
      <c r="U49" s="5" t="s">
        <v>109</v>
      </c>
    </row>
    <row r="50" spans="1:21" x14ac:dyDescent="0.2">
      <c r="A50" t="s">
        <v>54</v>
      </c>
      <c r="B50" t="s">
        <v>99</v>
      </c>
      <c r="C50" t="s">
        <v>101</v>
      </c>
      <c r="D50" t="s">
        <v>108</v>
      </c>
      <c r="E50">
        <v>43</v>
      </c>
      <c r="F50">
        <v>1958.36</v>
      </c>
      <c r="G50">
        <v>1015.55</v>
      </c>
      <c r="H50">
        <v>942.81</v>
      </c>
      <c r="J50" s="5" t="s">
        <v>101</v>
      </c>
      <c r="K50" s="5">
        <v>1958.36</v>
      </c>
      <c r="L50" s="5" t="str">
        <f t="shared" si="0"/>
        <v>Feb</v>
      </c>
      <c r="M50" s="5">
        <v>942.81</v>
      </c>
      <c r="N50" s="5" t="s">
        <v>99</v>
      </c>
      <c r="O50" s="5">
        <v>43</v>
      </c>
      <c r="P50" s="5" t="s">
        <v>108</v>
      </c>
      <c r="Q50" s="5">
        <v>942.81</v>
      </c>
      <c r="R50" s="5"/>
      <c r="S50" s="5" t="s">
        <v>101</v>
      </c>
      <c r="T50" s="5" t="s">
        <v>99</v>
      </c>
      <c r="U50" s="5" t="s">
        <v>108</v>
      </c>
    </row>
    <row r="51" spans="1:21" x14ac:dyDescent="0.2">
      <c r="A51" t="s">
        <v>55</v>
      </c>
      <c r="B51" t="s">
        <v>100</v>
      </c>
      <c r="C51" t="s">
        <v>101</v>
      </c>
      <c r="D51" t="s">
        <v>107</v>
      </c>
      <c r="E51">
        <v>5</v>
      </c>
      <c r="F51">
        <v>298.51</v>
      </c>
      <c r="G51">
        <v>113.72</v>
      </c>
      <c r="H51">
        <v>184.79</v>
      </c>
      <c r="J51" s="5" t="s">
        <v>101</v>
      </c>
      <c r="K51" s="5">
        <v>298.51</v>
      </c>
      <c r="L51" s="5" t="str">
        <f t="shared" si="0"/>
        <v>Sep</v>
      </c>
      <c r="M51" s="5">
        <v>184.79</v>
      </c>
      <c r="N51" s="5" t="s">
        <v>100</v>
      </c>
      <c r="O51" s="5">
        <v>5</v>
      </c>
      <c r="P51" s="5" t="s">
        <v>107</v>
      </c>
      <c r="Q51" s="5">
        <v>184.79</v>
      </c>
      <c r="R51" s="5"/>
      <c r="S51" s="5" t="s">
        <v>101</v>
      </c>
      <c r="T51" s="5" t="s">
        <v>100</v>
      </c>
      <c r="U51" s="5" t="s">
        <v>107</v>
      </c>
    </row>
    <row r="52" spans="1:21" x14ac:dyDescent="0.2">
      <c r="A52" t="s">
        <v>56</v>
      </c>
      <c r="B52" t="s">
        <v>100</v>
      </c>
      <c r="C52" t="s">
        <v>101</v>
      </c>
      <c r="D52" t="s">
        <v>107</v>
      </c>
      <c r="E52">
        <v>6</v>
      </c>
      <c r="F52">
        <v>340.84</v>
      </c>
      <c r="G52">
        <v>79.989999999999995</v>
      </c>
      <c r="H52">
        <v>260.85000000000002</v>
      </c>
      <c r="J52" s="5" t="s">
        <v>101</v>
      </c>
      <c r="K52" s="5">
        <v>340.84</v>
      </c>
      <c r="L52" s="5" t="str">
        <f t="shared" si="0"/>
        <v>Feb</v>
      </c>
      <c r="M52" s="5">
        <v>260.85000000000002</v>
      </c>
      <c r="N52" s="5" t="s">
        <v>100</v>
      </c>
      <c r="O52" s="5">
        <v>6</v>
      </c>
      <c r="P52" s="5" t="s">
        <v>107</v>
      </c>
      <c r="Q52" s="5">
        <v>260.85000000000002</v>
      </c>
      <c r="R52" s="5"/>
      <c r="S52" s="5" t="s">
        <v>101</v>
      </c>
      <c r="T52" s="5" t="s">
        <v>100</v>
      </c>
      <c r="U52" s="5" t="s">
        <v>107</v>
      </c>
    </row>
    <row r="53" spans="1:21" x14ac:dyDescent="0.2">
      <c r="A53" t="s">
        <v>57</v>
      </c>
      <c r="B53" t="s">
        <v>100</v>
      </c>
      <c r="C53" t="s">
        <v>103</v>
      </c>
      <c r="D53" t="s">
        <v>106</v>
      </c>
      <c r="E53">
        <v>74</v>
      </c>
      <c r="F53">
        <v>7125.98</v>
      </c>
      <c r="G53">
        <v>5620.99</v>
      </c>
      <c r="H53">
        <v>1504.99</v>
      </c>
      <c r="J53" s="5" t="s">
        <v>103</v>
      </c>
      <c r="K53" s="5">
        <v>7125.98</v>
      </c>
      <c r="L53" s="5" t="str">
        <f t="shared" si="0"/>
        <v>Sep</v>
      </c>
      <c r="M53" s="5">
        <v>1504.99</v>
      </c>
      <c r="N53" s="5" t="s">
        <v>100</v>
      </c>
      <c r="O53" s="5">
        <v>74</v>
      </c>
      <c r="P53" s="5" t="s">
        <v>106</v>
      </c>
      <c r="Q53" s="5">
        <v>1504.99</v>
      </c>
      <c r="R53" s="5"/>
      <c r="S53" s="5" t="s">
        <v>103</v>
      </c>
      <c r="T53" s="5" t="s">
        <v>100</v>
      </c>
      <c r="U53" s="5" t="s">
        <v>106</v>
      </c>
    </row>
    <row r="54" spans="1:21" x14ac:dyDescent="0.2">
      <c r="A54" t="s">
        <v>58</v>
      </c>
      <c r="B54" t="s">
        <v>100</v>
      </c>
      <c r="C54" t="s">
        <v>102</v>
      </c>
      <c r="D54" t="s">
        <v>107</v>
      </c>
      <c r="E54">
        <v>13</v>
      </c>
      <c r="F54">
        <v>1040.8499999999999</v>
      </c>
      <c r="G54">
        <v>96.4</v>
      </c>
      <c r="H54">
        <v>944.45</v>
      </c>
      <c r="J54" s="5" t="s">
        <v>102</v>
      </c>
      <c r="K54" s="5">
        <v>1040.8499999999999</v>
      </c>
      <c r="L54" s="5" t="str">
        <f t="shared" si="0"/>
        <v>Apr</v>
      </c>
      <c r="M54" s="5">
        <v>944.45</v>
      </c>
      <c r="N54" s="5" t="s">
        <v>100</v>
      </c>
      <c r="O54" s="5">
        <v>13</v>
      </c>
      <c r="P54" s="5" t="s">
        <v>107</v>
      </c>
      <c r="Q54" s="5">
        <v>944.45</v>
      </c>
      <c r="R54" s="5"/>
      <c r="S54" s="5" t="s">
        <v>102</v>
      </c>
      <c r="T54" s="5" t="s">
        <v>100</v>
      </c>
      <c r="U54" s="5" t="s">
        <v>107</v>
      </c>
    </row>
    <row r="55" spans="1:21" x14ac:dyDescent="0.2">
      <c r="A55" t="s">
        <v>59</v>
      </c>
      <c r="B55" t="s">
        <v>100</v>
      </c>
      <c r="C55" t="s">
        <v>104</v>
      </c>
      <c r="D55" t="s">
        <v>108</v>
      </c>
      <c r="E55">
        <v>63</v>
      </c>
      <c r="F55">
        <v>3992.7</v>
      </c>
      <c r="G55">
        <v>2025.84</v>
      </c>
      <c r="H55">
        <v>1966.86</v>
      </c>
      <c r="J55" s="5" t="s">
        <v>104</v>
      </c>
      <c r="K55" s="5">
        <v>3992.7</v>
      </c>
      <c r="L55" s="5" t="str">
        <f t="shared" si="0"/>
        <v>Oct</v>
      </c>
      <c r="M55" s="5">
        <v>1966.86</v>
      </c>
      <c r="N55" s="5" t="s">
        <v>100</v>
      </c>
      <c r="O55" s="5">
        <v>63</v>
      </c>
      <c r="P55" s="5" t="s">
        <v>108</v>
      </c>
      <c r="Q55" s="5">
        <v>1966.86</v>
      </c>
      <c r="R55" s="5"/>
      <c r="S55" s="5" t="s">
        <v>104</v>
      </c>
      <c r="T55" s="5" t="s">
        <v>100</v>
      </c>
      <c r="U55" s="5" t="s">
        <v>108</v>
      </c>
    </row>
    <row r="56" spans="1:21" x14ac:dyDescent="0.2">
      <c r="A56" t="s">
        <v>60</v>
      </c>
      <c r="B56" t="s">
        <v>100</v>
      </c>
      <c r="C56" t="s">
        <v>104</v>
      </c>
      <c r="D56" t="s">
        <v>108</v>
      </c>
      <c r="E56">
        <v>64</v>
      </c>
      <c r="F56">
        <v>4392.6000000000004</v>
      </c>
      <c r="G56">
        <v>4792.3900000000003</v>
      </c>
      <c r="H56">
        <v>-399.79</v>
      </c>
      <c r="J56" s="5" t="s">
        <v>104</v>
      </c>
      <c r="K56" s="5">
        <v>4392.6000000000004</v>
      </c>
      <c r="L56" s="5" t="str">
        <f t="shared" si="0"/>
        <v>Dec</v>
      </c>
      <c r="M56" s="5">
        <v>-399.79</v>
      </c>
      <c r="N56" s="5" t="s">
        <v>100</v>
      </c>
      <c r="O56" s="5">
        <v>64</v>
      </c>
      <c r="P56" s="5" t="s">
        <v>108</v>
      </c>
      <c r="Q56" s="5">
        <v>-399.79</v>
      </c>
      <c r="R56" s="5"/>
      <c r="S56" s="5" t="s">
        <v>104</v>
      </c>
      <c r="T56" s="5" t="s">
        <v>100</v>
      </c>
      <c r="U56" s="5" t="s">
        <v>108</v>
      </c>
    </row>
    <row r="57" spans="1:21" x14ac:dyDescent="0.2">
      <c r="A57" t="s">
        <v>61</v>
      </c>
      <c r="B57" t="s">
        <v>98</v>
      </c>
      <c r="C57" t="s">
        <v>102</v>
      </c>
      <c r="D57" t="s">
        <v>107</v>
      </c>
      <c r="E57">
        <v>2</v>
      </c>
      <c r="F57">
        <v>106.05</v>
      </c>
      <c r="G57">
        <v>50.03</v>
      </c>
      <c r="H57">
        <v>56.02</v>
      </c>
      <c r="J57" s="5" t="s">
        <v>102</v>
      </c>
      <c r="K57" s="5">
        <v>106.05</v>
      </c>
      <c r="L57" s="5" t="str">
        <f t="shared" si="0"/>
        <v>Apr</v>
      </c>
      <c r="M57" s="5">
        <v>56.02</v>
      </c>
      <c r="N57" s="5" t="s">
        <v>98</v>
      </c>
      <c r="O57" s="5">
        <v>2</v>
      </c>
      <c r="P57" s="5" t="s">
        <v>107</v>
      </c>
      <c r="Q57" s="5">
        <v>56.02</v>
      </c>
      <c r="R57" s="5"/>
      <c r="S57" s="5" t="s">
        <v>102</v>
      </c>
      <c r="T57" s="5" t="s">
        <v>98</v>
      </c>
      <c r="U57" s="5" t="s">
        <v>107</v>
      </c>
    </row>
    <row r="58" spans="1:21" x14ac:dyDescent="0.2">
      <c r="A58" t="s">
        <v>19</v>
      </c>
      <c r="B58" t="s">
        <v>100</v>
      </c>
      <c r="C58" t="s">
        <v>104</v>
      </c>
      <c r="D58" t="s">
        <v>106</v>
      </c>
      <c r="E58">
        <v>2</v>
      </c>
      <c r="F58">
        <v>49.48</v>
      </c>
      <c r="G58">
        <v>42.28</v>
      </c>
      <c r="H58">
        <v>7.2</v>
      </c>
      <c r="J58" s="5" t="s">
        <v>104</v>
      </c>
      <c r="K58" s="5">
        <v>49.48</v>
      </c>
      <c r="L58" s="5" t="str">
        <f t="shared" si="0"/>
        <v>Jun</v>
      </c>
      <c r="M58" s="5">
        <v>7.2</v>
      </c>
      <c r="N58" s="5" t="s">
        <v>100</v>
      </c>
      <c r="O58" s="5">
        <v>2</v>
      </c>
      <c r="P58" s="5" t="s">
        <v>106</v>
      </c>
      <c r="Q58" s="5">
        <v>7.2</v>
      </c>
      <c r="R58" s="5"/>
      <c r="S58" s="5" t="s">
        <v>104</v>
      </c>
      <c r="T58" s="5" t="s">
        <v>100</v>
      </c>
      <c r="U58" s="5" t="s">
        <v>106</v>
      </c>
    </row>
    <row r="59" spans="1:21" x14ac:dyDescent="0.2">
      <c r="A59" t="s">
        <v>62</v>
      </c>
      <c r="B59" t="s">
        <v>98</v>
      </c>
      <c r="C59" t="s">
        <v>102</v>
      </c>
      <c r="D59" t="s">
        <v>106</v>
      </c>
      <c r="E59">
        <v>23</v>
      </c>
      <c r="F59">
        <v>403.21</v>
      </c>
      <c r="G59">
        <v>289.58</v>
      </c>
      <c r="H59">
        <v>113.63</v>
      </c>
      <c r="J59" s="5" t="s">
        <v>102</v>
      </c>
      <c r="K59" s="5">
        <v>403.21</v>
      </c>
      <c r="L59" s="5" t="str">
        <f t="shared" si="0"/>
        <v>Sep</v>
      </c>
      <c r="M59" s="5">
        <v>113.63</v>
      </c>
      <c r="N59" s="5" t="s">
        <v>98</v>
      </c>
      <c r="O59" s="5">
        <v>23</v>
      </c>
      <c r="P59" s="5" t="s">
        <v>106</v>
      </c>
      <c r="Q59" s="5">
        <v>113.63</v>
      </c>
      <c r="R59" s="5"/>
      <c r="S59" s="5" t="s">
        <v>102</v>
      </c>
      <c r="T59" s="5" t="s">
        <v>98</v>
      </c>
      <c r="U59" s="5" t="s">
        <v>106</v>
      </c>
    </row>
    <row r="60" spans="1:21" x14ac:dyDescent="0.2">
      <c r="A60" t="s">
        <v>63</v>
      </c>
      <c r="B60" t="s">
        <v>99</v>
      </c>
      <c r="C60" t="s">
        <v>104</v>
      </c>
      <c r="D60" t="s">
        <v>108</v>
      </c>
      <c r="E60">
        <v>88</v>
      </c>
      <c r="F60">
        <v>3258.26</v>
      </c>
      <c r="G60">
        <v>3022.06</v>
      </c>
      <c r="H60">
        <v>236.2</v>
      </c>
      <c r="J60" s="5" t="s">
        <v>104</v>
      </c>
      <c r="K60" s="5">
        <v>3258.26</v>
      </c>
      <c r="L60" s="5" t="str">
        <f t="shared" si="0"/>
        <v>Nov</v>
      </c>
      <c r="M60" s="5">
        <v>236.2</v>
      </c>
      <c r="N60" s="5" t="s">
        <v>99</v>
      </c>
      <c r="O60" s="5">
        <v>88</v>
      </c>
      <c r="P60" s="5" t="s">
        <v>108</v>
      </c>
      <c r="Q60" s="5">
        <v>236.2</v>
      </c>
      <c r="R60" s="5"/>
      <c r="S60" s="5" t="s">
        <v>104</v>
      </c>
      <c r="T60" s="5" t="s">
        <v>99</v>
      </c>
      <c r="U60" s="5" t="s">
        <v>108</v>
      </c>
    </row>
    <row r="61" spans="1:21" x14ac:dyDescent="0.2">
      <c r="A61" t="s">
        <v>64</v>
      </c>
      <c r="B61" t="s">
        <v>99</v>
      </c>
      <c r="C61" t="s">
        <v>103</v>
      </c>
      <c r="D61" t="s">
        <v>105</v>
      </c>
      <c r="E61">
        <v>75</v>
      </c>
      <c r="F61">
        <v>5808.37</v>
      </c>
      <c r="G61">
        <v>1867.28</v>
      </c>
      <c r="H61">
        <v>3941.09</v>
      </c>
      <c r="J61" s="5" t="s">
        <v>103</v>
      </c>
      <c r="K61" s="5">
        <v>5808.37</v>
      </c>
      <c r="L61" s="5" t="str">
        <f t="shared" si="0"/>
        <v>Nov</v>
      </c>
      <c r="M61" s="5">
        <v>3941.09</v>
      </c>
      <c r="N61" s="5" t="s">
        <v>99</v>
      </c>
      <c r="O61" s="5">
        <v>75</v>
      </c>
      <c r="P61" s="5" t="s">
        <v>105</v>
      </c>
      <c r="Q61" s="5">
        <v>3941.09</v>
      </c>
      <c r="R61" s="5"/>
      <c r="S61" s="5" t="s">
        <v>103</v>
      </c>
      <c r="T61" s="5" t="s">
        <v>99</v>
      </c>
      <c r="U61" s="5" t="s">
        <v>105</v>
      </c>
    </row>
    <row r="62" spans="1:21" x14ac:dyDescent="0.2">
      <c r="A62" t="s">
        <v>65</v>
      </c>
      <c r="B62" t="s">
        <v>99</v>
      </c>
      <c r="C62" t="s">
        <v>103</v>
      </c>
      <c r="D62" t="s">
        <v>109</v>
      </c>
      <c r="E62">
        <v>84</v>
      </c>
      <c r="F62">
        <v>7124.41</v>
      </c>
      <c r="G62">
        <v>1899.71</v>
      </c>
      <c r="H62">
        <v>5224.7</v>
      </c>
      <c r="J62" s="5" t="s">
        <v>103</v>
      </c>
      <c r="K62" s="5">
        <v>7124.41</v>
      </c>
      <c r="L62" s="5" t="str">
        <f t="shared" si="0"/>
        <v>Sep</v>
      </c>
      <c r="M62" s="5">
        <v>5224.7</v>
      </c>
      <c r="N62" s="5" t="s">
        <v>99</v>
      </c>
      <c r="O62" s="5">
        <v>84</v>
      </c>
      <c r="P62" s="5" t="s">
        <v>109</v>
      </c>
      <c r="Q62" s="5">
        <v>5224.7</v>
      </c>
      <c r="R62" s="5"/>
      <c r="S62" s="5" t="s">
        <v>103</v>
      </c>
      <c r="T62" s="5" t="s">
        <v>99</v>
      </c>
      <c r="U62" s="5" t="s">
        <v>109</v>
      </c>
    </row>
    <row r="63" spans="1:21" x14ac:dyDescent="0.2">
      <c r="A63" t="s">
        <v>66</v>
      </c>
      <c r="B63" t="s">
        <v>98</v>
      </c>
      <c r="C63" t="s">
        <v>104</v>
      </c>
      <c r="D63" t="s">
        <v>108</v>
      </c>
      <c r="E63">
        <v>73</v>
      </c>
      <c r="F63">
        <v>1332.77</v>
      </c>
      <c r="G63">
        <v>1731.84</v>
      </c>
      <c r="H63">
        <v>-399.07</v>
      </c>
      <c r="J63" s="5" t="s">
        <v>104</v>
      </c>
      <c r="K63" s="5">
        <v>1332.77</v>
      </c>
      <c r="L63" s="5" t="str">
        <f t="shared" si="0"/>
        <v>Apr</v>
      </c>
      <c r="M63" s="5">
        <v>-399.07</v>
      </c>
      <c r="N63" s="5" t="s">
        <v>98</v>
      </c>
      <c r="O63" s="5">
        <v>73</v>
      </c>
      <c r="P63" s="5" t="s">
        <v>108</v>
      </c>
      <c r="Q63" s="5">
        <v>-399.07</v>
      </c>
      <c r="R63" s="5"/>
      <c r="S63" s="5" t="s">
        <v>104</v>
      </c>
      <c r="T63" s="5" t="s">
        <v>98</v>
      </c>
      <c r="U63" s="5" t="s">
        <v>108</v>
      </c>
    </row>
    <row r="64" spans="1:21" x14ac:dyDescent="0.2">
      <c r="A64" t="s">
        <v>67</v>
      </c>
      <c r="B64" t="s">
        <v>99</v>
      </c>
      <c r="C64" t="s">
        <v>101</v>
      </c>
      <c r="D64" t="s">
        <v>106</v>
      </c>
      <c r="E64">
        <v>20</v>
      </c>
      <c r="F64">
        <v>999.3</v>
      </c>
      <c r="G64">
        <v>139.93</v>
      </c>
      <c r="H64">
        <v>859.37</v>
      </c>
      <c r="J64" s="5" t="s">
        <v>101</v>
      </c>
      <c r="K64" s="5">
        <v>999.3</v>
      </c>
      <c r="L64" s="5" t="str">
        <f t="shared" si="0"/>
        <v>Jun</v>
      </c>
      <c r="M64" s="5">
        <v>859.37</v>
      </c>
      <c r="N64" s="5" t="s">
        <v>99</v>
      </c>
      <c r="O64" s="5">
        <v>20</v>
      </c>
      <c r="P64" s="5" t="s">
        <v>106</v>
      </c>
      <c r="Q64" s="5">
        <v>859.37</v>
      </c>
      <c r="R64" s="5"/>
      <c r="S64" s="5" t="s">
        <v>101</v>
      </c>
      <c r="T64" s="5" t="s">
        <v>99</v>
      </c>
      <c r="U64" s="5" t="s">
        <v>106</v>
      </c>
    </row>
    <row r="65" spans="1:21" x14ac:dyDescent="0.2">
      <c r="A65" t="s">
        <v>68</v>
      </c>
      <c r="B65" t="s">
        <v>100</v>
      </c>
      <c r="C65" t="s">
        <v>103</v>
      </c>
      <c r="D65" t="s">
        <v>106</v>
      </c>
      <c r="E65">
        <v>57</v>
      </c>
      <c r="F65">
        <v>5222.95</v>
      </c>
      <c r="G65">
        <v>756.94</v>
      </c>
      <c r="H65">
        <v>4466.01</v>
      </c>
      <c r="J65" s="5" t="s">
        <v>103</v>
      </c>
      <c r="K65" s="5">
        <v>5222.95</v>
      </c>
      <c r="L65" s="5" t="str">
        <f t="shared" si="0"/>
        <v>Aug</v>
      </c>
      <c r="M65" s="5">
        <v>4466.01</v>
      </c>
      <c r="N65" s="5" t="s">
        <v>100</v>
      </c>
      <c r="O65" s="5">
        <v>57</v>
      </c>
      <c r="P65" s="5" t="s">
        <v>106</v>
      </c>
      <c r="Q65" s="5">
        <v>4466.01</v>
      </c>
      <c r="R65" s="5"/>
      <c r="S65" s="5" t="s">
        <v>103</v>
      </c>
      <c r="T65" s="5" t="s">
        <v>100</v>
      </c>
      <c r="U65" s="5" t="s">
        <v>106</v>
      </c>
    </row>
    <row r="66" spans="1:21" x14ac:dyDescent="0.2">
      <c r="A66" t="s">
        <v>69</v>
      </c>
      <c r="B66" t="s">
        <v>98</v>
      </c>
      <c r="C66" t="s">
        <v>103</v>
      </c>
      <c r="D66" t="s">
        <v>106</v>
      </c>
      <c r="E66">
        <v>57</v>
      </c>
      <c r="F66">
        <v>4271.79</v>
      </c>
      <c r="G66">
        <v>1958.12</v>
      </c>
      <c r="H66">
        <v>2313.67</v>
      </c>
      <c r="J66" s="5" t="s">
        <v>103</v>
      </c>
      <c r="K66" s="5">
        <v>4271.79</v>
      </c>
      <c r="L66" s="5" t="str">
        <f t="shared" si="0"/>
        <v>Apr</v>
      </c>
      <c r="M66" s="5">
        <v>2313.67</v>
      </c>
      <c r="N66" s="5" t="s">
        <v>98</v>
      </c>
      <c r="O66" s="5">
        <v>57</v>
      </c>
      <c r="P66" s="5" t="s">
        <v>106</v>
      </c>
      <c r="Q66" s="5">
        <v>2313.67</v>
      </c>
      <c r="R66" s="5"/>
      <c r="S66" s="5" t="s">
        <v>103</v>
      </c>
      <c r="T66" s="5" t="s">
        <v>98</v>
      </c>
      <c r="U66" s="5" t="s">
        <v>106</v>
      </c>
    </row>
    <row r="67" spans="1:21" x14ac:dyDescent="0.2">
      <c r="A67" t="s">
        <v>70</v>
      </c>
      <c r="B67" t="s">
        <v>100</v>
      </c>
      <c r="C67" t="s">
        <v>104</v>
      </c>
      <c r="D67" t="s">
        <v>107</v>
      </c>
      <c r="E67">
        <v>58</v>
      </c>
      <c r="F67">
        <v>5405.1</v>
      </c>
      <c r="G67">
        <v>4187.6400000000003</v>
      </c>
      <c r="H67">
        <v>1217.46</v>
      </c>
      <c r="J67" s="5" t="s">
        <v>104</v>
      </c>
      <c r="K67" s="5">
        <v>5405.1</v>
      </c>
      <c r="L67" s="5" t="str">
        <f t="shared" ref="L67:L101" si="1">TEXT(A67,"MMM")</f>
        <v>Feb</v>
      </c>
      <c r="M67" s="5">
        <v>1217.46</v>
      </c>
      <c r="N67" s="5" t="s">
        <v>100</v>
      </c>
      <c r="O67" s="5">
        <v>58</v>
      </c>
      <c r="P67" s="5" t="s">
        <v>107</v>
      </c>
      <c r="Q67" s="5">
        <v>1217.46</v>
      </c>
      <c r="R67" s="5"/>
      <c r="S67" s="5" t="s">
        <v>104</v>
      </c>
      <c r="T67" s="5" t="s">
        <v>100</v>
      </c>
      <c r="U67" s="5" t="s">
        <v>107</v>
      </c>
    </row>
    <row r="68" spans="1:21" x14ac:dyDescent="0.2">
      <c r="A68" t="s">
        <v>71</v>
      </c>
      <c r="B68" t="s">
        <v>100</v>
      </c>
      <c r="C68" t="s">
        <v>102</v>
      </c>
      <c r="D68" t="s">
        <v>106</v>
      </c>
      <c r="E68">
        <v>27</v>
      </c>
      <c r="F68">
        <v>1175.21</v>
      </c>
      <c r="G68">
        <v>1197.6600000000001</v>
      </c>
      <c r="H68">
        <v>-22.45</v>
      </c>
      <c r="J68" s="5" t="s">
        <v>102</v>
      </c>
      <c r="K68" s="5">
        <v>1175.21</v>
      </c>
      <c r="L68" s="5" t="str">
        <f t="shared" si="1"/>
        <v>Jun</v>
      </c>
      <c r="M68" s="5">
        <v>-22.45</v>
      </c>
      <c r="N68" s="5" t="s">
        <v>100</v>
      </c>
      <c r="O68" s="5">
        <v>27</v>
      </c>
      <c r="P68" s="5" t="s">
        <v>106</v>
      </c>
      <c r="Q68" s="5">
        <v>-22.45</v>
      </c>
      <c r="R68" s="5"/>
      <c r="S68" s="5" t="s">
        <v>102</v>
      </c>
      <c r="T68" s="5" t="s">
        <v>100</v>
      </c>
      <c r="U68" s="5" t="s">
        <v>106</v>
      </c>
    </row>
    <row r="69" spans="1:21" x14ac:dyDescent="0.2">
      <c r="A69" t="s">
        <v>72</v>
      </c>
      <c r="B69" t="s">
        <v>99</v>
      </c>
      <c r="C69" t="s">
        <v>104</v>
      </c>
      <c r="D69" t="s">
        <v>105</v>
      </c>
      <c r="E69">
        <v>84</v>
      </c>
      <c r="F69">
        <v>2779.51</v>
      </c>
      <c r="G69">
        <v>887.77</v>
      </c>
      <c r="H69">
        <v>1891.74</v>
      </c>
      <c r="J69" s="5" t="s">
        <v>104</v>
      </c>
      <c r="K69" s="5">
        <v>2779.51</v>
      </c>
      <c r="L69" s="5" t="str">
        <f t="shared" si="1"/>
        <v>Apr</v>
      </c>
      <c r="M69" s="5">
        <v>1891.74</v>
      </c>
      <c r="N69" s="5" t="s">
        <v>99</v>
      </c>
      <c r="O69" s="5">
        <v>84</v>
      </c>
      <c r="P69" s="5" t="s">
        <v>105</v>
      </c>
      <c r="Q69" s="5">
        <v>1891.74</v>
      </c>
      <c r="R69" s="5"/>
      <c r="S69" s="5" t="s">
        <v>104</v>
      </c>
      <c r="T69" s="5" t="s">
        <v>99</v>
      </c>
      <c r="U69" s="5" t="s">
        <v>105</v>
      </c>
    </row>
    <row r="70" spans="1:21" x14ac:dyDescent="0.2">
      <c r="A70" t="s">
        <v>41</v>
      </c>
      <c r="B70" t="s">
        <v>98</v>
      </c>
      <c r="C70" t="s">
        <v>104</v>
      </c>
      <c r="D70" t="s">
        <v>107</v>
      </c>
      <c r="E70">
        <v>84</v>
      </c>
      <c r="F70">
        <v>4885.1499999999996</v>
      </c>
      <c r="G70">
        <v>2175.66</v>
      </c>
      <c r="H70">
        <v>2709.49</v>
      </c>
      <c r="J70" s="5" t="s">
        <v>104</v>
      </c>
      <c r="K70" s="5">
        <v>4885.1499999999996</v>
      </c>
      <c r="L70" s="5" t="str">
        <f t="shared" si="1"/>
        <v>Feb</v>
      </c>
      <c r="M70" s="5">
        <v>2709.49</v>
      </c>
      <c r="N70" s="5" t="s">
        <v>98</v>
      </c>
      <c r="O70" s="5">
        <v>84</v>
      </c>
      <c r="P70" s="5" t="s">
        <v>107</v>
      </c>
      <c r="Q70" s="5">
        <v>2709.49</v>
      </c>
      <c r="R70" s="5"/>
      <c r="S70" s="5" t="s">
        <v>104</v>
      </c>
      <c r="T70" s="5" t="s">
        <v>98</v>
      </c>
      <c r="U70" s="5" t="s">
        <v>107</v>
      </c>
    </row>
    <row r="71" spans="1:21" x14ac:dyDescent="0.2">
      <c r="A71" t="s">
        <v>73</v>
      </c>
      <c r="B71" t="s">
        <v>98</v>
      </c>
      <c r="C71" t="s">
        <v>103</v>
      </c>
      <c r="D71" t="s">
        <v>107</v>
      </c>
      <c r="E71">
        <v>34</v>
      </c>
      <c r="F71">
        <v>665.9</v>
      </c>
      <c r="G71">
        <v>2189.67</v>
      </c>
      <c r="H71">
        <v>-1523.77</v>
      </c>
      <c r="J71" s="5" t="s">
        <v>103</v>
      </c>
      <c r="K71" s="5">
        <v>665.9</v>
      </c>
      <c r="L71" s="5" t="str">
        <f t="shared" si="1"/>
        <v>Jul</v>
      </c>
      <c r="M71" s="5">
        <v>-1523.77</v>
      </c>
      <c r="N71" s="5" t="s">
        <v>98</v>
      </c>
      <c r="O71" s="5">
        <v>34</v>
      </c>
      <c r="P71" s="5" t="s">
        <v>107</v>
      </c>
      <c r="Q71" s="5">
        <v>-1523.77</v>
      </c>
      <c r="R71" s="5"/>
      <c r="S71" s="5" t="s">
        <v>103</v>
      </c>
      <c r="T71" s="5" t="s">
        <v>98</v>
      </c>
      <c r="U71" s="5" t="s">
        <v>107</v>
      </c>
    </row>
    <row r="72" spans="1:21" x14ac:dyDescent="0.2">
      <c r="A72" t="s">
        <v>74</v>
      </c>
      <c r="B72" t="s">
        <v>98</v>
      </c>
      <c r="C72" t="s">
        <v>103</v>
      </c>
      <c r="D72" t="s">
        <v>107</v>
      </c>
      <c r="E72">
        <v>5</v>
      </c>
      <c r="F72">
        <v>104.8</v>
      </c>
      <c r="G72">
        <v>228.39</v>
      </c>
      <c r="H72">
        <v>-123.59</v>
      </c>
      <c r="J72" s="5" t="s">
        <v>103</v>
      </c>
      <c r="K72" s="5">
        <v>104.8</v>
      </c>
      <c r="L72" s="5" t="str">
        <f t="shared" si="1"/>
        <v>Feb</v>
      </c>
      <c r="M72" s="5">
        <v>-123.59</v>
      </c>
      <c r="N72" s="5" t="s">
        <v>98</v>
      </c>
      <c r="O72" s="5">
        <v>5</v>
      </c>
      <c r="P72" s="5" t="s">
        <v>107</v>
      </c>
      <c r="Q72" s="5">
        <v>-123.59</v>
      </c>
      <c r="R72" s="5"/>
      <c r="S72" s="5" t="s">
        <v>103</v>
      </c>
      <c r="T72" s="5" t="s">
        <v>98</v>
      </c>
      <c r="U72" s="5" t="s">
        <v>107</v>
      </c>
    </row>
    <row r="73" spans="1:21" x14ac:dyDescent="0.2">
      <c r="A73" t="s">
        <v>75</v>
      </c>
      <c r="B73" t="s">
        <v>98</v>
      </c>
      <c r="C73" t="s">
        <v>102</v>
      </c>
      <c r="D73" t="s">
        <v>105</v>
      </c>
      <c r="E73">
        <v>55</v>
      </c>
      <c r="F73">
        <v>3338.86</v>
      </c>
      <c r="G73">
        <v>4151.6000000000004</v>
      </c>
      <c r="H73">
        <v>-812.74</v>
      </c>
      <c r="J73" s="5" t="s">
        <v>102</v>
      </c>
      <c r="K73" s="5">
        <v>3338.86</v>
      </c>
      <c r="L73" s="5" t="str">
        <f t="shared" si="1"/>
        <v>Mar</v>
      </c>
      <c r="M73" s="5">
        <v>-812.74</v>
      </c>
      <c r="N73" s="5" t="s">
        <v>98</v>
      </c>
      <c r="O73" s="5">
        <v>55</v>
      </c>
      <c r="P73" s="5" t="s">
        <v>105</v>
      </c>
      <c r="Q73" s="5">
        <v>-812.74</v>
      </c>
      <c r="R73" s="5"/>
      <c r="S73" s="5" t="s">
        <v>102</v>
      </c>
      <c r="T73" s="5" t="s">
        <v>98</v>
      </c>
      <c r="U73" s="5" t="s">
        <v>105</v>
      </c>
    </row>
    <row r="74" spans="1:21" x14ac:dyDescent="0.2">
      <c r="A74" t="s">
        <v>76</v>
      </c>
      <c r="B74" t="s">
        <v>99</v>
      </c>
      <c r="C74" t="s">
        <v>101</v>
      </c>
      <c r="D74" t="s">
        <v>105</v>
      </c>
      <c r="E74">
        <v>13</v>
      </c>
      <c r="F74">
        <v>1267.8900000000001</v>
      </c>
      <c r="G74">
        <v>958.83</v>
      </c>
      <c r="H74">
        <v>309.06</v>
      </c>
      <c r="J74" s="5" t="s">
        <v>101</v>
      </c>
      <c r="K74" s="5">
        <v>1267.8900000000001</v>
      </c>
      <c r="L74" s="5" t="str">
        <f t="shared" si="1"/>
        <v>Nov</v>
      </c>
      <c r="M74" s="5">
        <v>309.06</v>
      </c>
      <c r="N74" s="5" t="s">
        <v>99</v>
      </c>
      <c r="O74" s="5">
        <v>13</v>
      </c>
      <c r="P74" s="5" t="s">
        <v>105</v>
      </c>
      <c r="Q74" s="5">
        <v>309.06</v>
      </c>
      <c r="R74" s="5"/>
      <c r="S74" s="5" t="s">
        <v>101</v>
      </c>
      <c r="T74" s="5" t="s">
        <v>99</v>
      </c>
      <c r="U74" s="5" t="s">
        <v>105</v>
      </c>
    </row>
    <row r="75" spans="1:21" x14ac:dyDescent="0.2">
      <c r="A75" t="s">
        <v>77</v>
      </c>
      <c r="B75" t="s">
        <v>98</v>
      </c>
      <c r="C75" t="s">
        <v>102</v>
      </c>
      <c r="D75" t="s">
        <v>105</v>
      </c>
      <c r="E75">
        <v>48</v>
      </c>
      <c r="F75">
        <v>1524.85</v>
      </c>
      <c r="G75">
        <v>3283.38</v>
      </c>
      <c r="H75">
        <v>-1758.53</v>
      </c>
      <c r="J75" s="5" t="s">
        <v>102</v>
      </c>
      <c r="K75" s="5">
        <v>1524.85</v>
      </c>
      <c r="L75" s="5" t="str">
        <f t="shared" si="1"/>
        <v>Oct</v>
      </c>
      <c r="M75" s="5">
        <v>-1758.53</v>
      </c>
      <c r="N75" s="5" t="s">
        <v>98</v>
      </c>
      <c r="O75" s="5">
        <v>48</v>
      </c>
      <c r="P75" s="5" t="s">
        <v>105</v>
      </c>
      <c r="Q75" s="5">
        <v>-1758.53</v>
      </c>
      <c r="R75" s="5"/>
      <c r="S75" s="5" t="s">
        <v>102</v>
      </c>
      <c r="T75" s="5" t="s">
        <v>98</v>
      </c>
      <c r="U75" s="5" t="s">
        <v>105</v>
      </c>
    </row>
    <row r="76" spans="1:21" x14ac:dyDescent="0.2">
      <c r="A76" t="s">
        <v>78</v>
      </c>
      <c r="B76" t="s">
        <v>100</v>
      </c>
      <c r="C76" t="s">
        <v>104</v>
      </c>
      <c r="D76" t="s">
        <v>107</v>
      </c>
      <c r="E76">
        <v>48</v>
      </c>
      <c r="F76">
        <v>3194.68</v>
      </c>
      <c r="G76">
        <v>2816.72</v>
      </c>
      <c r="H76">
        <v>377.96</v>
      </c>
      <c r="J76" s="5" t="s">
        <v>104</v>
      </c>
      <c r="K76" s="5">
        <v>3194.68</v>
      </c>
      <c r="L76" s="5" t="str">
        <f t="shared" si="1"/>
        <v>Apr</v>
      </c>
      <c r="M76" s="5">
        <v>377.96</v>
      </c>
      <c r="N76" s="5" t="s">
        <v>100</v>
      </c>
      <c r="O76" s="5">
        <v>48</v>
      </c>
      <c r="P76" s="5" t="s">
        <v>107</v>
      </c>
      <c r="Q76" s="5">
        <v>377.96</v>
      </c>
      <c r="R76" s="5"/>
      <c r="S76" s="5" t="s">
        <v>104</v>
      </c>
      <c r="T76" s="5" t="s">
        <v>100</v>
      </c>
      <c r="U76" s="5" t="s">
        <v>107</v>
      </c>
    </row>
    <row r="77" spans="1:21" x14ac:dyDescent="0.2">
      <c r="A77" t="s">
        <v>79</v>
      </c>
      <c r="B77" t="s">
        <v>100</v>
      </c>
      <c r="C77" t="s">
        <v>104</v>
      </c>
      <c r="D77" t="s">
        <v>106</v>
      </c>
      <c r="E77">
        <v>99</v>
      </c>
      <c r="F77">
        <v>9685.11</v>
      </c>
      <c r="G77">
        <v>849.26</v>
      </c>
      <c r="H77">
        <v>8835.85</v>
      </c>
      <c r="J77" s="5" t="s">
        <v>104</v>
      </c>
      <c r="K77" s="5">
        <v>9685.11</v>
      </c>
      <c r="L77" s="5" t="str">
        <f t="shared" si="1"/>
        <v>Aug</v>
      </c>
      <c r="M77" s="5">
        <v>8835.85</v>
      </c>
      <c r="N77" s="5" t="s">
        <v>100</v>
      </c>
      <c r="O77" s="5">
        <v>99</v>
      </c>
      <c r="P77" s="5" t="s">
        <v>106</v>
      </c>
      <c r="Q77" s="5">
        <v>8835.85</v>
      </c>
      <c r="R77" s="5"/>
      <c r="S77" s="5" t="s">
        <v>104</v>
      </c>
      <c r="T77" s="5" t="s">
        <v>100</v>
      </c>
      <c r="U77" s="5" t="s">
        <v>106</v>
      </c>
    </row>
    <row r="78" spans="1:21" x14ac:dyDescent="0.2">
      <c r="A78" t="s">
        <v>41</v>
      </c>
      <c r="B78" t="s">
        <v>98</v>
      </c>
      <c r="C78" t="s">
        <v>104</v>
      </c>
      <c r="D78" t="s">
        <v>108</v>
      </c>
      <c r="E78">
        <v>31</v>
      </c>
      <c r="F78">
        <v>2241.1799999999998</v>
      </c>
      <c r="G78">
        <v>2472.69</v>
      </c>
      <c r="H78">
        <v>-231.51</v>
      </c>
      <c r="J78" s="5" t="s">
        <v>104</v>
      </c>
      <c r="K78" s="5">
        <v>2241.1799999999998</v>
      </c>
      <c r="L78" s="5" t="str">
        <f t="shared" si="1"/>
        <v>Feb</v>
      </c>
      <c r="M78" s="5">
        <v>-231.51</v>
      </c>
      <c r="N78" s="5" t="s">
        <v>98</v>
      </c>
      <c r="O78" s="5">
        <v>31</v>
      </c>
      <c r="P78" s="5" t="s">
        <v>108</v>
      </c>
      <c r="Q78" s="5">
        <v>-231.51</v>
      </c>
      <c r="R78" s="5"/>
      <c r="S78" s="5" t="s">
        <v>104</v>
      </c>
      <c r="T78" s="5" t="s">
        <v>98</v>
      </c>
      <c r="U78" s="5" t="s">
        <v>108</v>
      </c>
    </row>
    <row r="79" spans="1:21" x14ac:dyDescent="0.2">
      <c r="A79" t="s">
        <v>80</v>
      </c>
      <c r="B79" t="s">
        <v>99</v>
      </c>
      <c r="C79" t="s">
        <v>102</v>
      </c>
      <c r="D79" t="s">
        <v>108</v>
      </c>
      <c r="E79">
        <v>46</v>
      </c>
      <c r="F79">
        <v>2176.64</v>
      </c>
      <c r="G79">
        <v>729.78</v>
      </c>
      <c r="H79">
        <v>1446.86</v>
      </c>
      <c r="J79" s="5" t="s">
        <v>102</v>
      </c>
      <c r="K79" s="5">
        <v>2176.64</v>
      </c>
      <c r="L79" s="5" t="str">
        <f t="shared" si="1"/>
        <v>Feb</v>
      </c>
      <c r="M79" s="5">
        <v>1446.86</v>
      </c>
      <c r="N79" s="5" t="s">
        <v>99</v>
      </c>
      <c r="O79" s="5">
        <v>46</v>
      </c>
      <c r="P79" s="5" t="s">
        <v>108</v>
      </c>
      <c r="Q79" s="5">
        <v>1446.86</v>
      </c>
      <c r="R79" s="5"/>
      <c r="S79" s="5" t="s">
        <v>102</v>
      </c>
      <c r="T79" s="5" t="s">
        <v>99</v>
      </c>
      <c r="U79" s="5" t="s">
        <v>108</v>
      </c>
    </row>
    <row r="80" spans="1:21" x14ac:dyDescent="0.2">
      <c r="A80" t="s">
        <v>81</v>
      </c>
      <c r="B80" t="s">
        <v>99</v>
      </c>
      <c r="C80" t="s">
        <v>103</v>
      </c>
      <c r="D80" t="s">
        <v>108</v>
      </c>
      <c r="E80">
        <v>55</v>
      </c>
      <c r="F80">
        <v>1387.93</v>
      </c>
      <c r="G80">
        <v>1736.26</v>
      </c>
      <c r="H80">
        <v>-348.33</v>
      </c>
      <c r="J80" s="5" t="s">
        <v>103</v>
      </c>
      <c r="K80" s="5">
        <v>1387.93</v>
      </c>
      <c r="L80" s="5" t="str">
        <f t="shared" si="1"/>
        <v>May</v>
      </c>
      <c r="M80" s="5">
        <v>-348.33</v>
      </c>
      <c r="N80" s="5" t="s">
        <v>99</v>
      </c>
      <c r="O80" s="5">
        <v>55</v>
      </c>
      <c r="P80" s="5" t="s">
        <v>108</v>
      </c>
      <c r="Q80" s="5">
        <v>-348.33</v>
      </c>
      <c r="R80" s="5"/>
      <c r="S80" s="5" t="s">
        <v>103</v>
      </c>
      <c r="T80" s="5" t="s">
        <v>99</v>
      </c>
      <c r="U80" s="5" t="s">
        <v>108</v>
      </c>
    </row>
    <row r="81" spans="1:21" x14ac:dyDescent="0.2">
      <c r="A81" t="s">
        <v>61</v>
      </c>
      <c r="B81" t="s">
        <v>98</v>
      </c>
      <c r="C81" t="s">
        <v>102</v>
      </c>
      <c r="D81" t="s">
        <v>108</v>
      </c>
      <c r="E81">
        <v>14</v>
      </c>
      <c r="F81">
        <v>1376.63</v>
      </c>
      <c r="G81">
        <v>199.79</v>
      </c>
      <c r="H81">
        <v>1176.8399999999999</v>
      </c>
      <c r="J81" s="5" t="s">
        <v>102</v>
      </c>
      <c r="K81" s="5">
        <v>1376.63</v>
      </c>
      <c r="L81" s="5" t="str">
        <f t="shared" si="1"/>
        <v>Apr</v>
      </c>
      <c r="M81" s="5">
        <v>1176.8399999999999</v>
      </c>
      <c r="N81" s="5" t="s">
        <v>98</v>
      </c>
      <c r="O81" s="5">
        <v>14</v>
      </c>
      <c r="P81" s="5" t="s">
        <v>108</v>
      </c>
      <c r="Q81" s="5">
        <v>1176.8399999999999</v>
      </c>
      <c r="R81" s="5"/>
      <c r="S81" s="5" t="s">
        <v>102</v>
      </c>
      <c r="T81" s="5" t="s">
        <v>98</v>
      </c>
      <c r="U81" s="5" t="s">
        <v>108</v>
      </c>
    </row>
    <row r="82" spans="1:21" x14ac:dyDescent="0.2">
      <c r="A82" t="s">
        <v>79</v>
      </c>
      <c r="B82" t="s">
        <v>100</v>
      </c>
      <c r="C82" t="s">
        <v>102</v>
      </c>
      <c r="D82" t="s">
        <v>109</v>
      </c>
      <c r="E82">
        <v>52</v>
      </c>
      <c r="F82">
        <v>1511.61</v>
      </c>
      <c r="G82">
        <v>465.23</v>
      </c>
      <c r="H82">
        <v>1046.3800000000001</v>
      </c>
      <c r="J82" s="5" t="s">
        <v>102</v>
      </c>
      <c r="K82" s="5">
        <v>1511.61</v>
      </c>
      <c r="L82" s="5" t="str">
        <f t="shared" si="1"/>
        <v>Aug</v>
      </c>
      <c r="M82" s="5">
        <v>1046.3800000000001</v>
      </c>
      <c r="N82" s="5" t="s">
        <v>100</v>
      </c>
      <c r="O82" s="5">
        <v>52</v>
      </c>
      <c r="P82" s="5" t="s">
        <v>109</v>
      </c>
      <c r="Q82" s="5">
        <v>1046.3800000000001</v>
      </c>
      <c r="R82" s="5"/>
      <c r="S82" s="5" t="s">
        <v>102</v>
      </c>
      <c r="T82" s="5" t="s">
        <v>100</v>
      </c>
      <c r="U82" s="5" t="s">
        <v>109</v>
      </c>
    </row>
    <row r="83" spans="1:21" x14ac:dyDescent="0.2">
      <c r="A83" t="s">
        <v>82</v>
      </c>
      <c r="B83" t="s">
        <v>99</v>
      </c>
      <c r="C83" t="s">
        <v>104</v>
      </c>
      <c r="D83" t="s">
        <v>106</v>
      </c>
      <c r="E83">
        <v>19</v>
      </c>
      <c r="F83">
        <v>920.04</v>
      </c>
      <c r="G83">
        <v>1420.21</v>
      </c>
      <c r="H83">
        <v>-500.17</v>
      </c>
      <c r="J83" s="5" t="s">
        <v>104</v>
      </c>
      <c r="K83" s="5">
        <v>920.04</v>
      </c>
      <c r="L83" s="5" t="str">
        <f t="shared" si="1"/>
        <v>Jan</v>
      </c>
      <c r="M83" s="5">
        <v>-500.17</v>
      </c>
      <c r="N83" s="5" t="s">
        <v>99</v>
      </c>
      <c r="O83" s="5">
        <v>19</v>
      </c>
      <c r="P83" s="5" t="s">
        <v>106</v>
      </c>
      <c r="Q83" s="5">
        <v>-500.17</v>
      </c>
      <c r="R83" s="5"/>
      <c r="S83" s="5" t="s">
        <v>104</v>
      </c>
      <c r="T83" s="5" t="s">
        <v>99</v>
      </c>
      <c r="U83" s="5" t="s">
        <v>106</v>
      </c>
    </row>
    <row r="84" spans="1:21" x14ac:dyDescent="0.2">
      <c r="A84" t="s">
        <v>83</v>
      </c>
      <c r="B84" t="s">
        <v>99</v>
      </c>
      <c r="C84" t="s">
        <v>103</v>
      </c>
      <c r="D84" t="s">
        <v>106</v>
      </c>
      <c r="E84">
        <v>22</v>
      </c>
      <c r="F84">
        <v>257.13</v>
      </c>
      <c r="G84">
        <v>472.03</v>
      </c>
      <c r="H84">
        <v>-214.9</v>
      </c>
      <c r="J84" s="5" t="s">
        <v>103</v>
      </c>
      <c r="K84" s="5">
        <v>257.13</v>
      </c>
      <c r="L84" s="5" t="str">
        <f t="shared" si="1"/>
        <v>May</v>
      </c>
      <c r="M84" s="5">
        <v>-214.9</v>
      </c>
      <c r="N84" s="5" t="s">
        <v>99</v>
      </c>
      <c r="O84" s="5">
        <v>22</v>
      </c>
      <c r="P84" s="5" t="s">
        <v>106</v>
      </c>
      <c r="Q84" s="5">
        <v>-214.9</v>
      </c>
      <c r="R84" s="5"/>
      <c r="S84" s="5" t="s">
        <v>103</v>
      </c>
      <c r="T84" s="5" t="s">
        <v>99</v>
      </c>
      <c r="U84" s="5" t="s">
        <v>106</v>
      </c>
    </row>
    <row r="85" spans="1:21" x14ac:dyDescent="0.2">
      <c r="A85" t="s">
        <v>78</v>
      </c>
      <c r="B85" t="s">
        <v>99</v>
      </c>
      <c r="C85" t="s">
        <v>102</v>
      </c>
      <c r="D85" t="s">
        <v>106</v>
      </c>
      <c r="E85">
        <v>24</v>
      </c>
      <c r="F85">
        <v>677.97</v>
      </c>
      <c r="G85">
        <v>933.86</v>
      </c>
      <c r="H85">
        <v>-255.89</v>
      </c>
      <c r="J85" s="5" t="s">
        <v>102</v>
      </c>
      <c r="K85" s="5">
        <v>677.97</v>
      </c>
      <c r="L85" s="5" t="str">
        <f t="shared" si="1"/>
        <v>Apr</v>
      </c>
      <c r="M85" s="5">
        <v>-255.89</v>
      </c>
      <c r="N85" s="5" t="s">
        <v>99</v>
      </c>
      <c r="O85" s="5">
        <v>24</v>
      </c>
      <c r="P85" s="5" t="s">
        <v>106</v>
      </c>
      <c r="Q85" s="5">
        <v>-255.89</v>
      </c>
      <c r="R85" s="5"/>
      <c r="S85" s="5" t="s">
        <v>102</v>
      </c>
      <c r="T85" s="5" t="s">
        <v>99</v>
      </c>
      <c r="U85" s="5" t="s">
        <v>106</v>
      </c>
    </row>
    <row r="86" spans="1:21" x14ac:dyDescent="0.2">
      <c r="A86" t="s">
        <v>84</v>
      </c>
      <c r="B86" t="s">
        <v>100</v>
      </c>
      <c r="C86" t="s">
        <v>103</v>
      </c>
      <c r="D86" t="s">
        <v>105</v>
      </c>
      <c r="E86">
        <v>98</v>
      </c>
      <c r="F86">
        <v>7464.12</v>
      </c>
      <c r="G86">
        <v>1963.42</v>
      </c>
      <c r="H86">
        <v>5500.7</v>
      </c>
      <c r="J86" s="5" t="s">
        <v>103</v>
      </c>
      <c r="K86" s="5">
        <v>7464.12</v>
      </c>
      <c r="L86" s="5" t="str">
        <f t="shared" si="1"/>
        <v>Oct</v>
      </c>
      <c r="M86" s="5">
        <v>5500.7</v>
      </c>
      <c r="N86" s="5" t="s">
        <v>100</v>
      </c>
      <c r="O86" s="5">
        <v>98</v>
      </c>
      <c r="P86" s="5" t="s">
        <v>105</v>
      </c>
      <c r="Q86" s="5">
        <v>5500.7</v>
      </c>
      <c r="R86" s="5"/>
      <c r="S86" s="5" t="s">
        <v>103</v>
      </c>
      <c r="T86" s="5" t="s">
        <v>100</v>
      </c>
      <c r="U86" s="5" t="s">
        <v>105</v>
      </c>
    </row>
    <row r="87" spans="1:21" x14ac:dyDescent="0.2">
      <c r="A87" t="s">
        <v>85</v>
      </c>
      <c r="B87" t="s">
        <v>99</v>
      </c>
      <c r="C87" t="s">
        <v>103</v>
      </c>
      <c r="D87" t="s">
        <v>108</v>
      </c>
      <c r="E87">
        <v>54</v>
      </c>
      <c r="F87">
        <v>765.58</v>
      </c>
      <c r="G87">
        <v>1016.08</v>
      </c>
      <c r="H87">
        <v>-250.5</v>
      </c>
      <c r="J87" s="5" t="s">
        <v>103</v>
      </c>
      <c r="K87" s="5">
        <v>765.58</v>
      </c>
      <c r="L87" s="5" t="str">
        <f t="shared" si="1"/>
        <v>Jul</v>
      </c>
      <c r="M87" s="5">
        <v>-250.5</v>
      </c>
      <c r="N87" s="5" t="s">
        <v>99</v>
      </c>
      <c r="O87" s="5">
        <v>54</v>
      </c>
      <c r="P87" s="5" t="s">
        <v>108</v>
      </c>
      <c r="Q87" s="5">
        <v>-250.5</v>
      </c>
      <c r="R87" s="5"/>
      <c r="S87" s="5" t="s">
        <v>103</v>
      </c>
      <c r="T87" s="5" t="s">
        <v>99</v>
      </c>
      <c r="U87" s="5" t="s">
        <v>108</v>
      </c>
    </row>
    <row r="88" spans="1:21" x14ac:dyDescent="0.2">
      <c r="A88" t="s">
        <v>86</v>
      </c>
      <c r="B88" t="s">
        <v>98</v>
      </c>
      <c r="C88" t="s">
        <v>104</v>
      </c>
      <c r="D88" t="s">
        <v>107</v>
      </c>
      <c r="E88">
        <v>15</v>
      </c>
      <c r="F88">
        <v>274.52999999999997</v>
      </c>
      <c r="G88">
        <v>209.18</v>
      </c>
      <c r="H88">
        <v>65.349999999999994</v>
      </c>
      <c r="J88" s="5" t="s">
        <v>104</v>
      </c>
      <c r="K88" s="5">
        <v>274.52999999999997</v>
      </c>
      <c r="L88" s="5" t="str">
        <f t="shared" si="1"/>
        <v>Oct</v>
      </c>
      <c r="M88" s="5">
        <v>65.349999999999994</v>
      </c>
      <c r="N88" s="5" t="s">
        <v>98</v>
      </c>
      <c r="O88" s="5">
        <v>15</v>
      </c>
      <c r="P88" s="5" t="s">
        <v>107</v>
      </c>
      <c r="Q88" s="5">
        <v>65.349999999999994</v>
      </c>
      <c r="R88" s="5"/>
      <c r="S88" s="5" t="s">
        <v>104</v>
      </c>
      <c r="T88" s="5" t="s">
        <v>98</v>
      </c>
      <c r="U88" s="5" t="s">
        <v>107</v>
      </c>
    </row>
    <row r="89" spans="1:21" x14ac:dyDescent="0.2">
      <c r="A89" t="s">
        <v>87</v>
      </c>
      <c r="B89" t="s">
        <v>100</v>
      </c>
      <c r="C89" t="s">
        <v>101</v>
      </c>
      <c r="D89" t="s">
        <v>109</v>
      </c>
      <c r="E89">
        <v>49</v>
      </c>
      <c r="F89">
        <v>3285.56</v>
      </c>
      <c r="G89">
        <v>1782.9</v>
      </c>
      <c r="H89">
        <v>1502.66</v>
      </c>
      <c r="J89" s="5" t="s">
        <v>101</v>
      </c>
      <c r="K89" s="5">
        <v>3285.56</v>
      </c>
      <c r="L89" s="5" t="str">
        <f t="shared" si="1"/>
        <v>Apr</v>
      </c>
      <c r="M89" s="5">
        <v>1502.66</v>
      </c>
      <c r="N89" s="5" t="s">
        <v>100</v>
      </c>
      <c r="O89" s="5">
        <v>49</v>
      </c>
      <c r="P89" s="5" t="s">
        <v>109</v>
      </c>
      <c r="Q89" s="5">
        <v>1502.66</v>
      </c>
      <c r="R89" s="5"/>
      <c r="S89" s="5" t="s">
        <v>101</v>
      </c>
      <c r="T89" s="5" t="s">
        <v>100</v>
      </c>
      <c r="U89" s="5" t="s">
        <v>109</v>
      </c>
    </row>
    <row r="90" spans="1:21" x14ac:dyDescent="0.2">
      <c r="A90" t="s">
        <v>88</v>
      </c>
      <c r="B90" t="s">
        <v>99</v>
      </c>
      <c r="C90" t="s">
        <v>104</v>
      </c>
      <c r="D90" t="s">
        <v>108</v>
      </c>
      <c r="E90">
        <v>52</v>
      </c>
      <c r="F90">
        <v>3809.49</v>
      </c>
      <c r="G90">
        <v>3240.14</v>
      </c>
      <c r="H90">
        <v>569.35</v>
      </c>
      <c r="J90" s="5" t="s">
        <v>104</v>
      </c>
      <c r="K90" s="5">
        <v>3809.49</v>
      </c>
      <c r="L90" s="5" t="str">
        <f t="shared" si="1"/>
        <v>Feb</v>
      </c>
      <c r="M90" s="5">
        <v>569.35</v>
      </c>
      <c r="N90" s="5" t="s">
        <v>99</v>
      </c>
      <c r="O90" s="5">
        <v>52</v>
      </c>
      <c r="P90" s="5" t="s">
        <v>108</v>
      </c>
      <c r="Q90" s="5">
        <v>569.35</v>
      </c>
      <c r="R90" s="5"/>
      <c r="S90" s="5" t="s">
        <v>104</v>
      </c>
      <c r="T90" s="5" t="s">
        <v>99</v>
      </c>
      <c r="U90" s="5" t="s">
        <v>108</v>
      </c>
    </row>
    <row r="91" spans="1:21" x14ac:dyDescent="0.2">
      <c r="A91" t="s">
        <v>89</v>
      </c>
      <c r="B91" t="s">
        <v>100</v>
      </c>
      <c r="C91" t="s">
        <v>101</v>
      </c>
      <c r="D91" t="s">
        <v>106</v>
      </c>
      <c r="E91">
        <v>33</v>
      </c>
      <c r="F91">
        <v>2080.9</v>
      </c>
      <c r="G91">
        <v>778.88</v>
      </c>
      <c r="H91">
        <v>1302.02</v>
      </c>
      <c r="J91" s="5" t="s">
        <v>101</v>
      </c>
      <c r="K91" s="5">
        <v>2080.9</v>
      </c>
      <c r="L91" s="5" t="str">
        <f t="shared" si="1"/>
        <v>Apr</v>
      </c>
      <c r="M91" s="5">
        <v>1302.02</v>
      </c>
      <c r="N91" s="5" t="s">
        <v>100</v>
      </c>
      <c r="O91" s="5">
        <v>33</v>
      </c>
      <c r="P91" s="5" t="s">
        <v>106</v>
      </c>
      <c r="Q91" s="5">
        <v>1302.02</v>
      </c>
      <c r="R91" s="5"/>
      <c r="S91" s="5" t="s">
        <v>101</v>
      </c>
      <c r="T91" s="5" t="s">
        <v>100</v>
      </c>
      <c r="U91" s="5" t="s">
        <v>106</v>
      </c>
    </row>
    <row r="92" spans="1:21" x14ac:dyDescent="0.2">
      <c r="A92" t="s">
        <v>90</v>
      </c>
      <c r="B92" t="s">
        <v>99</v>
      </c>
      <c r="C92" t="s">
        <v>102</v>
      </c>
      <c r="D92" t="s">
        <v>108</v>
      </c>
      <c r="E92">
        <v>94</v>
      </c>
      <c r="F92">
        <v>7067.39</v>
      </c>
      <c r="G92">
        <v>3103.75</v>
      </c>
      <c r="H92">
        <v>3963.64</v>
      </c>
      <c r="J92" s="5" t="s">
        <v>102</v>
      </c>
      <c r="K92" s="5">
        <v>7067.39</v>
      </c>
      <c r="L92" s="5" t="str">
        <f t="shared" si="1"/>
        <v>Feb</v>
      </c>
      <c r="M92" s="5">
        <v>3963.64</v>
      </c>
      <c r="N92" s="5" t="s">
        <v>99</v>
      </c>
      <c r="O92" s="5">
        <v>94</v>
      </c>
      <c r="P92" s="5" t="s">
        <v>108</v>
      </c>
      <c r="Q92" s="5">
        <v>3963.64</v>
      </c>
      <c r="R92" s="5"/>
      <c r="S92" s="5" t="s">
        <v>102</v>
      </c>
      <c r="T92" s="5" t="s">
        <v>99</v>
      </c>
      <c r="U92" s="5" t="s">
        <v>108</v>
      </c>
    </row>
    <row r="93" spans="1:21" x14ac:dyDescent="0.2">
      <c r="A93" t="s">
        <v>91</v>
      </c>
      <c r="B93" t="s">
        <v>100</v>
      </c>
      <c r="C93" t="s">
        <v>102</v>
      </c>
      <c r="D93" t="s">
        <v>107</v>
      </c>
      <c r="E93">
        <v>59</v>
      </c>
      <c r="F93">
        <v>1006.55</v>
      </c>
      <c r="G93">
        <v>779</v>
      </c>
      <c r="H93">
        <v>227.55</v>
      </c>
      <c r="J93" s="5" t="s">
        <v>102</v>
      </c>
      <c r="K93" s="5">
        <v>1006.55</v>
      </c>
      <c r="L93" s="5" t="str">
        <f t="shared" si="1"/>
        <v>May</v>
      </c>
      <c r="M93" s="5">
        <v>227.55</v>
      </c>
      <c r="N93" s="5" t="s">
        <v>100</v>
      </c>
      <c r="O93" s="5">
        <v>59</v>
      </c>
      <c r="P93" s="5" t="s">
        <v>107</v>
      </c>
      <c r="Q93" s="5">
        <v>227.55</v>
      </c>
      <c r="R93" s="5"/>
      <c r="S93" s="5" t="s">
        <v>102</v>
      </c>
      <c r="T93" s="5" t="s">
        <v>100</v>
      </c>
      <c r="U93" s="5" t="s">
        <v>107</v>
      </c>
    </row>
    <row r="94" spans="1:21" x14ac:dyDescent="0.2">
      <c r="A94" t="s">
        <v>92</v>
      </c>
      <c r="B94" t="s">
        <v>98</v>
      </c>
      <c r="C94" t="s">
        <v>101</v>
      </c>
      <c r="D94" t="s">
        <v>109</v>
      </c>
      <c r="E94">
        <v>58</v>
      </c>
      <c r="F94">
        <v>5168.1099999999997</v>
      </c>
      <c r="G94">
        <v>2947.56</v>
      </c>
      <c r="H94">
        <v>2220.5500000000002</v>
      </c>
      <c r="J94" s="5" t="s">
        <v>101</v>
      </c>
      <c r="K94" s="5">
        <v>5168.1099999999997</v>
      </c>
      <c r="L94" s="5" t="str">
        <f t="shared" si="1"/>
        <v>Nov</v>
      </c>
      <c r="M94" s="5">
        <v>2220.5500000000002</v>
      </c>
      <c r="N94" s="5" t="s">
        <v>98</v>
      </c>
      <c r="O94" s="5">
        <v>58</v>
      </c>
      <c r="P94" s="5" t="s">
        <v>109</v>
      </c>
      <c r="Q94" s="5">
        <v>2220.5500000000002</v>
      </c>
      <c r="R94" s="5"/>
      <c r="S94" s="5" t="s">
        <v>101</v>
      </c>
      <c r="T94" s="5" t="s">
        <v>98</v>
      </c>
      <c r="U94" s="5" t="s">
        <v>109</v>
      </c>
    </row>
    <row r="95" spans="1:21" x14ac:dyDescent="0.2">
      <c r="A95" t="s">
        <v>93</v>
      </c>
      <c r="B95" t="s">
        <v>100</v>
      </c>
      <c r="C95" t="s">
        <v>101</v>
      </c>
      <c r="D95" t="s">
        <v>107</v>
      </c>
      <c r="E95">
        <v>34</v>
      </c>
      <c r="F95">
        <v>2087.7600000000002</v>
      </c>
      <c r="G95">
        <v>977.18</v>
      </c>
      <c r="H95">
        <v>1110.58</v>
      </c>
      <c r="J95" s="5" t="s">
        <v>101</v>
      </c>
      <c r="K95" s="5">
        <v>2087.7600000000002</v>
      </c>
      <c r="L95" s="5" t="str">
        <f t="shared" si="1"/>
        <v>Jun</v>
      </c>
      <c r="M95" s="5">
        <v>1110.58</v>
      </c>
      <c r="N95" s="5" t="s">
        <v>100</v>
      </c>
      <c r="O95" s="5">
        <v>34</v>
      </c>
      <c r="P95" s="5" t="s">
        <v>107</v>
      </c>
      <c r="Q95" s="5">
        <v>1110.58</v>
      </c>
      <c r="R95" s="5"/>
      <c r="S95" s="5" t="s">
        <v>101</v>
      </c>
      <c r="T95" s="5" t="s">
        <v>100</v>
      </c>
      <c r="U95" s="5" t="s">
        <v>107</v>
      </c>
    </row>
    <row r="96" spans="1:21" x14ac:dyDescent="0.2">
      <c r="A96" t="s">
        <v>94</v>
      </c>
      <c r="B96" t="s">
        <v>99</v>
      </c>
      <c r="C96" t="s">
        <v>102</v>
      </c>
      <c r="D96" t="s">
        <v>109</v>
      </c>
      <c r="E96">
        <v>7</v>
      </c>
      <c r="F96">
        <v>97.51</v>
      </c>
      <c r="G96">
        <v>327.84</v>
      </c>
      <c r="H96">
        <v>-230.33</v>
      </c>
      <c r="J96" s="5" t="s">
        <v>102</v>
      </c>
      <c r="K96" s="5">
        <v>97.51</v>
      </c>
      <c r="L96" s="5" t="str">
        <f t="shared" si="1"/>
        <v>Oct</v>
      </c>
      <c r="M96" s="5">
        <v>-230.33</v>
      </c>
      <c r="N96" s="5" t="s">
        <v>99</v>
      </c>
      <c r="O96" s="5">
        <v>7</v>
      </c>
      <c r="P96" s="5" t="s">
        <v>109</v>
      </c>
      <c r="Q96" s="5">
        <v>-230.33</v>
      </c>
      <c r="R96" s="5"/>
      <c r="S96" s="5" t="s">
        <v>102</v>
      </c>
      <c r="T96" s="5" t="s">
        <v>99</v>
      </c>
      <c r="U96" s="5" t="s">
        <v>109</v>
      </c>
    </row>
    <row r="97" spans="1:21" x14ac:dyDescent="0.2">
      <c r="A97" t="s">
        <v>95</v>
      </c>
      <c r="B97" t="s">
        <v>100</v>
      </c>
      <c r="C97" t="s">
        <v>102</v>
      </c>
      <c r="D97" t="s">
        <v>106</v>
      </c>
      <c r="E97">
        <v>13</v>
      </c>
      <c r="F97">
        <v>938.68</v>
      </c>
      <c r="G97">
        <v>155.13</v>
      </c>
      <c r="H97">
        <v>783.55</v>
      </c>
      <c r="J97" s="5" t="s">
        <v>102</v>
      </c>
      <c r="K97" s="5">
        <v>938.68</v>
      </c>
      <c r="L97" s="5" t="str">
        <f t="shared" si="1"/>
        <v>Jun</v>
      </c>
      <c r="M97" s="5">
        <v>783.55</v>
      </c>
      <c r="N97" s="5" t="s">
        <v>100</v>
      </c>
      <c r="O97" s="5">
        <v>13</v>
      </c>
      <c r="P97" s="5" t="s">
        <v>106</v>
      </c>
      <c r="Q97" s="5">
        <v>783.55</v>
      </c>
      <c r="R97" s="5"/>
      <c r="S97" s="5" t="s">
        <v>102</v>
      </c>
      <c r="T97" s="5" t="s">
        <v>100</v>
      </c>
      <c r="U97" s="5" t="s">
        <v>106</v>
      </c>
    </row>
    <row r="98" spans="1:21" x14ac:dyDescent="0.2">
      <c r="A98" t="s">
        <v>96</v>
      </c>
      <c r="B98" t="s">
        <v>99</v>
      </c>
      <c r="C98" t="s">
        <v>103</v>
      </c>
      <c r="D98" t="s">
        <v>107</v>
      </c>
      <c r="E98">
        <v>30</v>
      </c>
      <c r="F98">
        <v>1292.67</v>
      </c>
      <c r="G98">
        <v>819.39</v>
      </c>
      <c r="H98">
        <v>473.28</v>
      </c>
      <c r="J98" s="5" t="s">
        <v>103</v>
      </c>
      <c r="K98" s="5">
        <v>1292.67</v>
      </c>
      <c r="L98" s="5" t="str">
        <f t="shared" si="1"/>
        <v>May</v>
      </c>
      <c r="M98" s="5">
        <v>473.28</v>
      </c>
      <c r="N98" s="5" t="s">
        <v>99</v>
      </c>
      <c r="O98" s="5">
        <v>30</v>
      </c>
      <c r="P98" s="5" t="s">
        <v>107</v>
      </c>
      <c r="Q98" s="5">
        <v>473.28</v>
      </c>
      <c r="R98" s="5"/>
      <c r="S98" s="5" t="s">
        <v>103</v>
      </c>
      <c r="T98" s="5" t="s">
        <v>99</v>
      </c>
      <c r="U98" s="5" t="s">
        <v>107</v>
      </c>
    </row>
    <row r="99" spans="1:21" x14ac:dyDescent="0.2">
      <c r="A99" t="s">
        <v>95</v>
      </c>
      <c r="B99" t="s">
        <v>98</v>
      </c>
      <c r="C99" t="s">
        <v>103</v>
      </c>
      <c r="D99" t="s">
        <v>108</v>
      </c>
      <c r="E99">
        <v>46</v>
      </c>
      <c r="F99">
        <v>2424.52</v>
      </c>
      <c r="G99">
        <v>822.76</v>
      </c>
      <c r="H99">
        <v>1601.76</v>
      </c>
      <c r="J99" s="5" t="s">
        <v>103</v>
      </c>
      <c r="K99" s="5">
        <v>2424.52</v>
      </c>
      <c r="L99" s="5" t="str">
        <f t="shared" si="1"/>
        <v>Jun</v>
      </c>
      <c r="M99" s="5">
        <v>1601.76</v>
      </c>
      <c r="N99" s="5" t="s">
        <v>98</v>
      </c>
      <c r="O99" s="5">
        <v>46</v>
      </c>
      <c r="P99" s="5" t="s">
        <v>108</v>
      </c>
      <c r="Q99" s="5">
        <v>1601.76</v>
      </c>
      <c r="R99" s="5"/>
      <c r="S99" s="5" t="s">
        <v>103</v>
      </c>
      <c r="T99" s="5" t="s">
        <v>98</v>
      </c>
      <c r="U99" s="5" t="s">
        <v>108</v>
      </c>
    </row>
    <row r="100" spans="1:21" x14ac:dyDescent="0.2">
      <c r="A100" t="s">
        <v>65</v>
      </c>
      <c r="B100" t="s">
        <v>100</v>
      </c>
      <c r="C100" t="s">
        <v>103</v>
      </c>
      <c r="D100" t="s">
        <v>108</v>
      </c>
      <c r="E100">
        <v>27</v>
      </c>
      <c r="F100">
        <v>946.05</v>
      </c>
      <c r="G100">
        <v>2022.81</v>
      </c>
      <c r="H100">
        <v>-1076.76</v>
      </c>
      <c r="J100" s="5" t="s">
        <v>103</v>
      </c>
      <c r="K100" s="5">
        <v>946.05</v>
      </c>
      <c r="L100" s="5" t="str">
        <f t="shared" si="1"/>
        <v>Sep</v>
      </c>
      <c r="M100" s="5">
        <v>-1076.76</v>
      </c>
      <c r="N100" s="5" t="s">
        <v>100</v>
      </c>
      <c r="O100" s="5">
        <v>27</v>
      </c>
      <c r="P100" s="5" t="s">
        <v>108</v>
      </c>
      <c r="Q100" s="5">
        <v>-1076.76</v>
      </c>
      <c r="R100" s="5"/>
      <c r="S100" s="5" t="s">
        <v>103</v>
      </c>
      <c r="T100" s="5" t="s">
        <v>100</v>
      </c>
      <c r="U100" s="5" t="s">
        <v>108</v>
      </c>
    </row>
    <row r="101" spans="1:21" x14ac:dyDescent="0.2">
      <c r="A101" t="s">
        <v>97</v>
      </c>
      <c r="B101" t="s">
        <v>100</v>
      </c>
      <c r="C101" t="s">
        <v>102</v>
      </c>
      <c r="D101" t="s">
        <v>106</v>
      </c>
      <c r="E101">
        <v>94</v>
      </c>
      <c r="F101">
        <v>1781.3</v>
      </c>
      <c r="G101">
        <v>6192.5</v>
      </c>
      <c r="H101">
        <v>-4411.2</v>
      </c>
      <c r="J101" s="5" t="s">
        <v>102</v>
      </c>
      <c r="K101" s="5">
        <v>1781.3</v>
      </c>
      <c r="L101" s="5" t="str">
        <f t="shared" si="1"/>
        <v>Aug</v>
      </c>
      <c r="M101" s="5">
        <v>-4411.2</v>
      </c>
      <c r="N101" s="5" t="s">
        <v>100</v>
      </c>
      <c r="O101" s="5">
        <v>94</v>
      </c>
      <c r="P101" s="5" t="s">
        <v>106</v>
      </c>
      <c r="Q101" s="5">
        <v>-4411.2</v>
      </c>
      <c r="R101" s="5"/>
      <c r="S101" s="5" t="s">
        <v>102</v>
      </c>
      <c r="T101" s="5" t="s">
        <v>100</v>
      </c>
      <c r="U101" s="5" t="s">
        <v>106</v>
      </c>
    </row>
    <row r="103" spans="1:21" x14ac:dyDescent="0.2">
      <c r="I103" s="2" t="s">
        <v>110</v>
      </c>
      <c r="J103" s="2">
        <f>SUMIF(J2:J101,"East",K2:K101)</f>
        <v>66758.52</v>
      </c>
      <c r="S103">
        <f>SUMIF(S2:S101,"East",T2:T101)</f>
        <v>0</v>
      </c>
    </row>
    <row r="104" spans="1:21" x14ac:dyDescent="0.2">
      <c r="I104" s="2" t="s">
        <v>111</v>
      </c>
      <c r="J104" s="2">
        <f>SUMIF(J2:J101,"North",K2:K101)</f>
        <v>58368.840000000004</v>
      </c>
      <c r="S104">
        <f>SUMIF(S2:S101,"North",T2:T101)</f>
        <v>0</v>
      </c>
    </row>
    <row r="105" spans="1:21" x14ac:dyDescent="0.2">
      <c r="I105" s="2" t="s">
        <v>112</v>
      </c>
      <c r="J105" s="2">
        <f>SUMIF(J2:J101,"West",K2:K101)</f>
        <v>80785.01999999999</v>
      </c>
      <c r="S105">
        <f>SUMIF(S2:S101,"West",T2:T101)</f>
        <v>0</v>
      </c>
    </row>
    <row r="106" spans="1:21" x14ac:dyDescent="0.2">
      <c r="B106" t="s">
        <v>135</v>
      </c>
      <c r="I106" s="2" t="s">
        <v>113</v>
      </c>
      <c r="J106" s="2">
        <f>SUMIF(J2:J101,"South",K2:K101)</f>
        <v>83977.039999999979</v>
      </c>
      <c r="S106">
        <f>SUMIF(S2:S101,"South",T2:T101)</f>
        <v>0</v>
      </c>
    </row>
  </sheetData>
  <autoFilter ref="J1:J1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54CD8-382C-DC4A-8CCC-53672A47213B}">
  <dimension ref="A9:C67"/>
  <sheetViews>
    <sheetView tabSelected="1" zoomScale="67" workbookViewId="0">
      <selection activeCell="V24" sqref="V24"/>
    </sheetView>
  </sheetViews>
  <sheetFormatPr baseColWidth="10" defaultRowHeight="15" x14ac:dyDescent="0.2"/>
  <cols>
    <col min="1" max="1" width="23" bestFit="1" customWidth="1"/>
    <col min="2" max="2" width="14.1640625" bestFit="1" customWidth="1"/>
  </cols>
  <sheetData>
    <row r="9" spans="1:2" x14ac:dyDescent="0.2">
      <c r="A9" t="s">
        <v>132</v>
      </c>
      <c r="B9" t="s">
        <v>128</v>
      </c>
    </row>
    <row r="10" spans="1:2" x14ac:dyDescent="0.2">
      <c r="A10" s="6" t="s">
        <v>115</v>
      </c>
      <c r="B10">
        <v>893.42999999999984</v>
      </c>
    </row>
    <row r="11" spans="1:2" x14ac:dyDescent="0.2">
      <c r="A11" s="6" t="s">
        <v>116</v>
      </c>
      <c r="B11">
        <v>19805.22</v>
      </c>
    </row>
    <row r="12" spans="1:2" x14ac:dyDescent="0.2">
      <c r="A12" s="6" t="s">
        <v>117</v>
      </c>
      <c r="B12">
        <v>5245.72</v>
      </c>
    </row>
    <row r="13" spans="1:2" x14ac:dyDescent="0.2">
      <c r="A13" s="6" t="s">
        <v>118</v>
      </c>
      <c r="B13">
        <v>2833.3900000000003</v>
      </c>
    </row>
    <row r="14" spans="1:2" x14ac:dyDescent="0.2">
      <c r="A14" s="6" t="s">
        <v>119</v>
      </c>
      <c r="B14">
        <v>-2175.0299999999997</v>
      </c>
    </row>
    <row r="15" spans="1:2" x14ac:dyDescent="0.2">
      <c r="A15" s="6" t="s">
        <v>120</v>
      </c>
      <c r="B15">
        <v>7950.9800000000005</v>
      </c>
    </row>
    <row r="16" spans="1:2" x14ac:dyDescent="0.2">
      <c r="A16" s="6" t="s">
        <v>121</v>
      </c>
      <c r="B16">
        <v>18500.080000000002</v>
      </c>
    </row>
    <row r="17" spans="1:3" x14ac:dyDescent="0.2">
      <c r="A17" s="6" t="s">
        <v>122</v>
      </c>
      <c r="B17">
        <v>9861.119999999999</v>
      </c>
    </row>
    <row r="18" spans="1:3" x14ac:dyDescent="0.2">
      <c r="A18" s="6" t="s">
        <v>123</v>
      </c>
      <c r="B18">
        <v>14815.789999999999</v>
      </c>
    </row>
    <row r="19" spans="1:3" x14ac:dyDescent="0.2">
      <c r="A19" s="6" t="s">
        <v>124</v>
      </c>
      <c r="B19">
        <v>5658.72</v>
      </c>
    </row>
    <row r="20" spans="1:3" x14ac:dyDescent="0.2">
      <c r="A20" s="6" t="s">
        <v>125</v>
      </c>
      <c r="B20">
        <v>7591.26</v>
      </c>
    </row>
    <row r="21" spans="1:3" x14ac:dyDescent="0.2">
      <c r="A21" s="6" t="s">
        <v>126</v>
      </c>
      <c r="B21">
        <v>-3590.13</v>
      </c>
    </row>
    <row r="22" spans="1:3" x14ac:dyDescent="0.2">
      <c r="A22" s="6" t="s">
        <v>127</v>
      </c>
      <c r="B22">
        <v>87390.549999999988</v>
      </c>
    </row>
    <row r="24" spans="1:3" x14ac:dyDescent="0.2">
      <c r="A24" t="s">
        <v>131</v>
      </c>
      <c r="B24" t="s">
        <v>129</v>
      </c>
    </row>
    <row r="25" spans="1:3" x14ac:dyDescent="0.2">
      <c r="A25" s="6" t="s">
        <v>98</v>
      </c>
      <c r="B25">
        <v>1564</v>
      </c>
    </row>
    <row r="26" spans="1:3" x14ac:dyDescent="0.2">
      <c r="A26" s="6" t="s">
        <v>100</v>
      </c>
      <c r="B26">
        <v>1756</v>
      </c>
    </row>
    <row r="27" spans="1:3" x14ac:dyDescent="0.2">
      <c r="A27" s="6" t="s">
        <v>99</v>
      </c>
      <c r="B27">
        <v>1643</v>
      </c>
    </row>
    <row r="28" spans="1:3" x14ac:dyDescent="0.2">
      <c r="A28" s="6" t="s">
        <v>127</v>
      </c>
      <c r="B28">
        <v>4963</v>
      </c>
    </row>
    <row r="31" spans="1:3" x14ac:dyDescent="0.2">
      <c r="A31" t="s">
        <v>130</v>
      </c>
      <c r="B31" t="s">
        <v>129</v>
      </c>
      <c r="C31" t="s">
        <v>128</v>
      </c>
    </row>
    <row r="32" spans="1:3" x14ac:dyDescent="0.2">
      <c r="A32" s="6" t="s">
        <v>109</v>
      </c>
      <c r="B32">
        <v>635</v>
      </c>
      <c r="C32">
        <v>20031.39</v>
      </c>
    </row>
    <row r="33" spans="1:3" x14ac:dyDescent="0.2">
      <c r="A33" s="6" t="s">
        <v>107</v>
      </c>
      <c r="B33">
        <v>807</v>
      </c>
      <c r="C33">
        <v>15591.900000000001</v>
      </c>
    </row>
    <row r="34" spans="1:3" x14ac:dyDescent="0.2">
      <c r="A34" s="6" t="s">
        <v>105</v>
      </c>
      <c r="B34">
        <v>897</v>
      </c>
      <c r="C34">
        <v>4568.7599999999993</v>
      </c>
    </row>
    <row r="35" spans="1:3" x14ac:dyDescent="0.2">
      <c r="A35" s="6" t="s">
        <v>108</v>
      </c>
      <c r="B35">
        <v>1217</v>
      </c>
      <c r="C35">
        <v>16686.690000000002</v>
      </c>
    </row>
    <row r="36" spans="1:3" x14ac:dyDescent="0.2">
      <c r="A36" s="6" t="s">
        <v>106</v>
      </c>
      <c r="B36">
        <v>1407</v>
      </c>
      <c r="C36">
        <v>30511.81</v>
      </c>
    </row>
    <row r="37" spans="1:3" x14ac:dyDescent="0.2">
      <c r="A37" s="6" t="s">
        <v>127</v>
      </c>
      <c r="B37">
        <v>4963</v>
      </c>
      <c r="C37">
        <v>87390.55</v>
      </c>
    </row>
    <row r="41" spans="1:3" x14ac:dyDescent="0.2">
      <c r="A41" s="7" t="s">
        <v>134</v>
      </c>
      <c r="B41" s="7" t="s">
        <v>133</v>
      </c>
    </row>
    <row r="42" spans="1:3" x14ac:dyDescent="0.2">
      <c r="A42" s="8" t="s">
        <v>108</v>
      </c>
      <c r="B42" s="9">
        <v>24</v>
      </c>
    </row>
    <row r="43" spans="1:3" x14ac:dyDescent="0.2">
      <c r="A43" s="10" t="s">
        <v>103</v>
      </c>
      <c r="B43" s="9">
        <v>6</v>
      </c>
    </row>
    <row r="44" spans="1:3" x14ac:dyDescent="0.2">
      <c r="A44" s="10" t="s">
        <v>102</v>
      </c>
      <c r="B44" s="9">
        <v>4</v>
      </c>
    </row>
    <row r="45" spans="1:3" x14ac:dyDescent="0.2">
      <c r="A45" s="10" t="s">
        <v>101</v>
      </c>
      <c r="B45" s="9">
        <v>4</v>
      </c>
    </row>
    <row r="46" spans="1:3" x14ac:dyDescent="0.2">
      <c r="A46" s="10" t="s">
        <v>104</v>
      </c>
      <c r="B46" s="9">
        <v>10</v>
      </c>
    </row>
    <row r="47" spans="1:3" x14ac:dyDescent="0.2">
      <c r="A47" s="8" t="s">
        <v>107</v>
      </c>
      <c r="B47" s="9">
        <v>22</v>
      </c>
    </row>
    <row r="48" spans="1:3" x14ac:dyDescent="0.2">
      <c r="A48" s="10" t="s">
        <v>103</v>
      </c>
      <c r="B48" s="9">
        <v>3</v>
      </c>
    </row>
    <row r="49" spans="1:2" x14ac:dyDescent="0.2">
      <c r="A49" s="10" t="s">
        <v>102</v>
      </c>
      <c r="B49" s="9">
        <v>7</v>
      </c>
    </row>
    <row r="50" spans="1:2" x14ac:dyDescent="0.2">
      <c r="A50" s="10" t="s">
        <v>101</v>
      </c>
      <c r="B50" s="9">
        <v>7</v>
      </c>
    </row>
    <row r="51" spans="1:2" x14ac:dyDescent="0.2">
      <c r="A51" s="10" t="s">
        <v>104</v>
      </c>
      <c r="B51" s="9">
        <v>5</v>
      </c>
    </row>
    <row r="52" spans="1:2" x14ac:dyDescent="0.2">
      <c r="A52" s="8" t="s">
        <v>105</v>
      </c>
      <c r="B52" s="9">
        <v>14</v>
      </c>
    </row>
    <row r="53" spans="1:2" x14ac:dyDescent="0.2">
      <c r="A53" s="10" t="s">
        <v>103</v>
      </c>
      <c r="B53" s="9">
        <v>2</v>
      </c>
    </row>
    <row r="54" spans="1:2" x14ac:dyDescent="0.2">
      <c r="A54" s="10" t="s">
        <v>102</v>
      </c>
      <c r="B54" s="9">
        <v>4</v>
      </c>
    </row>
    <row r="55" spans="1:2" x14ac:dyDescent="0.2">
      <c r="A55" s="10" t="s">
        <v>101</v>
      </c>
      <c r="B55" s="9">
        <v>5</v>
      </c>
    </row>
    <row r="56" spans="1:2" x14ac:dyDescent="0.2">
      <c r="A56" s="10" t="s">
        <v>104</v>
      </c>
      <c r="B56" s="9">
        <v>3</v>
      </c>
    </row>
    <row r="57" spans="1:2" x14ac:dyDescent="0.2">
      <c r="A57" s="8" t="s">
        <v>106</v>
      </c>
      <c r="B57" s="9">
        <v>30</v>
      </c>
    </row>
    <row r="58" spans="1:2" x14ac:dyDescent="0.2">
      <c r="A58" s="10" t="s">
        <v>103</v>
      </c>
      <c r="B58" s="9">
        <v>9</v>
      </c>
    </row>
    <row r="59" spans="1:2" x14ac:dyDescent="0.2">
      <c r="A59" s="10" t="s">
        <v>102</v>
      </c>
      <c r="B59" s="9">
        <v>9</v>
      </c>
    </row>
    <row r="60" spans="1:2" x14ac:dyDescent="0.2">
      <c r="A60" s="10" t="s">
        <v>101</v>
      </c>
      <c r="B60" s="9">
        <v>6</v>
      </c>
    </row>
    <row r="61" spans="1:2" x14ac:dyDescent="0.2">
      <c r="A61" s="10" t="s">
        <v>104</v>
      </c>
      <c r="B61" s="9">
        <v>6</v>
      </c>
    </row>
    <row r="62" spans="1:2" x14ac:dyDescent="0.2">
      <c r="A62" s="8" t="s">
        <v>109</v>
      </c>
      <c r="B62" s="9">
        <v>10</v>
      </c>
    </row>
    <row r="63" spans="1:2" x14ac:dyDescent="0.2">
      <c r="A63" s="10" t="s">
        <v>103</v>
      </c>
      <c r="B63" s="9">
        <v>1</v>
      </c>
    </row>
    <row r="64" spans="1:2" x14ac:dyDescent="0.2">
      <c r="A64" s="10" t="s">
        <v>102</v>
      </c>
      <c r="B64" s="9">
        <v>3</v>
      </c>
    </row>
    <row r="65" spans="1:2" x14ac:dyDescent="0.2">
      <c r="A65" s="10" t="s">
        <v>101</v>
      </c>
      <c r="B65" s="9">
        <v>4</v>
      </c>
    </row>
    <row r="66" spans="1:2" x14ac:dyDescent="0.2">
      <c r="A66" s="10" t="s">
        <v>104</v>
      </c>
      <c r="B66" s="9">
        <v>2</v>
      </c>
    </row>
    <row r="67" spans="1:2" x14ac:dyDescent="0.2">
      <c r="A67" s="8" t="s">
        <v>127</v>
      </c>
      <c r="B67" s="9">
        <v>100</v>
      </c>
    </row>
  </sheetData>
  <conditionalFormatting sqref="B9:B22">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BENJAMIN NGIIMEI</cp:lastModifiedBy>
  <dcterms:created xsi:type="dcterms:W3CDTF">2024-10-24T08:20:46Z</dcterms:created>
  <dcterms:modified xsi:type="dcterms:W3CDTF">2024-10-25T08:30:04Z</dcterms:modified>
</cp:coreProperties>
</file>