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P28" i="1"/>
  <c r="O28"/>
  <c r="N28"/>
  <c r="M28"/>
  <c r="P31"/>
  <c r="O31"/>
  <c r="N31"/>
  <c r="M31"/>
  <c r="P29"/>
  <c r="O29"/>
  <c r="N29"/>
  <c r="M29"/>
  <c r="Q1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P60"/>
  <c r="O60"/>
  <c r="N60"/>
  <c r="M60"/>
  <c r="P61"/>
  <c r="O61"/>
  <c r="N61"/>
  <c r="M61"/>
  <c r="P62"/>
  <c r="O62"/>
  <c r="N62"/>
  <c r="M62"/>
  <c r="P84"/>
  <c r="O84"/>
  <c r="N84"/>
  <c r="M84"/>
  <c r="P38"/>
  <c r="O38"/>
  <c r="N38"/>
  <c r="M38"/>
  <c r="P35"/>
  <c r="O35"/>
  <c r="N35"/>
  <c r="M35"/>
  <c r="P36"/>
  <c r="O36"/>
  <c r="N36"/>
  <c r="M36"/>
  <c r="P40"/>
  <c r="O40"/>
  <c r="N40"/>
  <c r="M40"/>
  <c r="G8"/>
  <c r="G9"/>
  <c r="G10"/>
  <c r="G11"/>
  <c r="G12"/>
  <c r="G13"/>
  <c r="G14"/>
  <c r="G15"/>
  <c r="M15" s="1"/>
  <c r="G16"/>
  <c r="G17"/>
  <c r="G18"/>
  <c r="G19"/>
  <c r="G20"/>
  <c r="G21"/>
  <c r="G22"/>
  <c r="G23"/>
  <c r="G24"/>
  <c r="G25"/>
  <c r="G26"/>
  <c r="G27"/>
  <c r="G28"/>
  <c r="L28" s="1"/>
  <c r="G29"/>
  <c r="G30"/>
  <c r="G31"/>
  <c r="G32"/>
  <c r="G33"/>
  <c r="G34"/>
  <c r="G35"/>
  <c r="G36"/>
  <c r="G37"/>
  <c r="G38"/>
  <c r="G39"/>
  <c r="G40"/>
  <c r="G41"/>
  <c r="G42"/>
  <c r="G43"/>
  <c r="M43" s="1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1"/>
  <c r="M1"/>
  <c r="L61"/>
  <c r="L53"/>
  <c r="N53" s="1"/>
  <c r="M54"/>
  <c r="M14"/>
  <c r="M13"/>
  <c r="P43"/>
  <c r="O43"/>
  <c r="P42"/>
  <c r="O42"/>
  <c r="L29"/>
  <c r="O2"/>
  <c r="P2"/>
  <c r="O3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O17"/>
  <c r="P17"/>
  <c r="O18"/>
  <c r="P18"/>
  <c r="O19"/>
  <c r="P19"/>
  <c r="O20"/>
  <c r="P20"/>
  <c r="O21"/>
  <c r="P21"/>
  <c r="O22"/>
  <c r="P22"/>
  <c r="O23"/>
  <c r="P23"/>
  <c r="O24"/>
  <c r="P24"/>
  <c r="O25"/>
  <c r="P25"/>
  <c r="O26"/>
  <c r="P26"/>
  <c r="O27"/>
  <c r="P27"/>
  <c r="O30"/>
  <c r="P30"/>
  <c r="O32"/>
  <c r="P32"/>
  <c r="O33"/>
  <c r="P33"/>
  <c r="O34"/>
  <c r="P34"/>
  <c r="O37"/>
  <c r="P37"/>
  <c r="O39"/>
  <c r="P39"/>
  <c r="O41"/>
  <c r="P41"/>
  <c r="O44"/>
  <c r="P44"/>
  <c r="O45"/>
  <c r="P45"/>
  <c r="O46"/>
  <c r="P46"/>
  <c r="O47"/>
  <c r="P47"/>
  <c r="O48"/>
  <c r="P48"/>
  <c r="O49"/>
  <c r="P49"/>
  <c r="O50"/>
  <c r="P50"/>
  <c r="O51"/>
  <c r="P51"/>
  <c r="O52"/>
  <c r="P52"/>
  <c r="O53"/>
  <c r="P53"/>
  <c r="O54"/>
  <c r="P54"/>
  <c r="O55"/>
  <c r="P55"/>
  <c r="O56"/>
  <c r="P56"/>
  <c r="O57"/>
  <c r="P57"/>
  <c r="O58"/>
  <c r="P58"/>
  <c r="O59"/>
  <c r="P59"/>
  <c r="O63"/>
  <c r="P63"/>
  <c r="O64"/>
  <c r="P64"/>
  <c r="O65"/>
  <c r="P65"/>
  <c r="O66"/>
  <c r="P66"/>
  <c r="O67"/>
  <c r="P67"/>
  <c r="O68"/>
  <c r="P68"/>
  <c r="O69"/>
  <c r="P69"/>
  <c r="O70"/>
  <c r="P70"/>
  <c r="O71"/>
  <c r="P71"/>
  <c r="O72"/>
  <c r="P72"/>
  <c r="O73"/>
  <c r="P73"/>
  <c r="O74"/>
  <c r="P74"/>
  <c r="O75"/>
  <c r="P75"/>
  <c r="O76"/>
  <c r="P76"/>
  <c r="O77"/>
  <c r="P77"/>
  <c r="O78"/>
  <c r="P78"/>
  <c r="O79"/>
  <c r="P79"/>
  <c r="O80"/>
  <c r="P80"/>
  <c r="O81"/>
  <c r="P81"/>
  <c r="O82"/>
  <c r="P82"/>
  <c r="O83"/>
  <c r="P83"/>
  <c r="P1"/>
  <c r="O1"/>
  <c r="G2"/>
  <c r="M2" s="1"/>
  <c r="G3"/>
  <c r="M3" s="1"/>
  <c r="G4"/>
  <c r="M4" s="1"/>
  <c r="G5"/>
  <c r="M5" s="1"/>
  <c r="G6"/>
  <c r="M6" s="1"/>
  <c r="G7"/>
  <c r="M7" s="1"/>
  <c r="M8"/>
  <c r="M9"/>
  <c r="M10"/>
  <c r="M11"/>
  <c r="M12"/>
  <c r="M16"/>
  <c r="M17"/>
  <c r="M18"/>
  <c r="M19"/>
  <c r="M20"/>
  <c r="M21"/>
  <c r="M22"/>
  <c r="M23"/>
  <c r="M24"/>
  <c r="M25"/>
  <c r="M26"/>
  <c r="M27"/>
  <c r="M30"/>
  <c r="M32"/>
  <c r="M33"/>
  <c r="M34"/>
  <c r="L36"/>
  <c r="M37"/>
  <c r="M39"/>
  <c r="L40"/>
  <c r="M41"/>
  <c r="M42"/>
  <c r="L44"/>
  <c r="N44" s="1"/>
  <c r="M45"/>
  <c r="M46"/>
  <c r="L47"/>
  <c r="N47" s="1"/>
  <c r="M48"/>
  <c r="M49"/>
  <c r="M50"/>
  <c r="L51"/>
  <c r="N51" s="1"/>
  <c r="M52"/>
  <c r="L55"/>
  <c r="N55" s="1"/>
  <c r="L56"/>
  <c r="N56" s="1"/>
  <c r="M57"/>
  <c r="M58"/>
  <c r="L59"/>
  <c r="N59" s="1"/>
  <c r="L63"/>
  <c r="N63" s="1"/>
  <c r="M64"/>
  <c r="M65"/>
  <c r="L66"/>
  <c r="N66" s="1"/>
  <c r="L67"/>
  <c r="N67" s="1"/>
  <c r="M68"/>
  <c r="M69"/>
  <c r="L70"/>
  <c r="N70" s="1"/>
  <c r="L71"/>
  <c r="N71" s="1"/>
  <c r="M72"/>
  <c r="M73"/>
  <c r="M74"/>
  <c r="L75"/>
  <c r="N75" s="1"/>
  <c r="L76"/>
  <c r="N76" s="1"/>
  <c r="M77"/>
  <c r="M78"/>
  <c r="L79"/>
  <c r="N79" s="1"/>
  <c r="M80"/>
  <c r="M81"/>
  <c r="M82"/>
  <c r="L83"/>
  <c r="N83" s="1"/>
  <c r="L18"/>
  <c r="N18" s="1"/>
  <c r="L26"/>
  <c r="N26" s="1"/>
  <c r="G1"/>
  <c r="L1" s="1"/>
  <c r="N1" s="1"/>
  <c r="M53" l="1"/>
  <c r="L31"/>
  <c r="L10"/>
  <c r="N10" s="1"/>
  <c r="L2"/>
  <c r="N2" s="1"/>
  <c r="L68"/>
  <c r="N68" s="1"/>
  <c r="L22"/>
  <c r="N22" s="1"/>
  <c r="L78"/>
  <c r="N78" s="1"/>
  <c r="L69"/>
  <c r="N69" s="1"/>
  <c r="L33"/>
  <c r="N33" s="1"/>
  <c r="L35"/>
  <c r="L11"/>
  <c r="N11" s="1"/>
  <c r="L6"/>
  <c r="N6" s="1"/>
  <c r="L81"/>
  <c r="N81" s="1"/>
  <c r="L73"/>
  <c r="N73" s="1"/>
  <c r="L82"/>
  <c r="N82" s="1"/>
  <c r="L74"/>
  <c r="N74" s="1"/>
  <c r="L41"/>
  <c r="N41" s="1"/>
  <c r="L77"/>
  <c r="N77" s="1"/>
  <c r="L17"/>
  <c r="N17" s="1"/>
  <c r="L3"/>
  <c r="N3" s="1"/>
  <c r="L72"/>
  <c r="N72" s="1"/>
  <c r="L80"/>
  <c r="N80" s="1"/>
  <c r="L30"/>
  <c r="N30" s="1"/>
  <c r="L21"/>
  <c r="N21" s="1"/>
  <c r="L9"/>
  <c r="N9" s="1"/>
  <c r="L64"/>
  <c r="N64" s="1"/>
  <c r="L52"/>
  <c r="N52" s="1"/>
  <c r="L57"/>
  <c r="N57" s="1"/>
  <c r="L37"/>
  <c r="N37" s="1"/>
  <c r="L24"/>
  <c r="N24" s="1"/>
  <c r="L58"/>
  <c r="N58" s="1"/>
  <c r="L38"/>
  <c r="L25"/>
  <c r="N25" s="1"/>
  <c r="L20"/>
  <c r="N20" s="1"/>
  <c r="L12"/>
  <c r="N12" s="1"/>
  <c r="L8"/>
  <c r="N8" s="1"/>
  <c r="L16"/>
  <c r="N16" s="1"/>
  <c r="L50"/>
  <c r="N50" s="1"/>
  <c r="L54"/>
  <c r="N54" s="1"/>
  <c r="L7"/>
  <c r="N7" s="1"/>
  <c r="L27"/>
  <c r="N27" s="1"/>
  <c r="L23"/>
  <c r="N23" s="1"/>
  <c r="L19"/>
  <c r="N19" s="1"/>
  <c r="L15"/>
  <c r="N15" s="1"/>
  <c r="L14"/>
  <c r="N14" s="1"/>
  <c r="L13"/>
  <c r="N13" s="1"/>
  <c r="L5"/>
  <c r="N5" s="1"/>
  <c r="L43"/>
  <c r="N43" s="1"/>
  <c r="L48"/>
  <c r="N48" s="1"/>
  <c r="L42"/>
  <c r="N42" s="1"/>
  <c r="M83"/>
  <c r="M79"/>
  <c r="M76"/>
  <c r="M75"/>
  <c r="M71"/>
  <c r="M70"/>
  <c r="L62"/>
  <c r="L46"/>
  <c r="N46" s="1"/>
  <c r="L39"/>
  <c r="N39" s="1"/>
  <c r="L34"/>
  <c r="N34" s="1"/>
  <c r="M67"/>
  <c r="L65"/>
  <c r="N65" s="1"/>
  <c r="L60"/>
  <c r="L49"/>
  <c r="N49" s="1"/>
  <c r="M63"/>
  <c r="M59"/>
  <c r="M56"/>
  <c r="M55"/>
  <c r="M51"/>
  <c r="L45"/>
  <c r="N45" s="1"/>
  <c r="M44"/>
  <c r="M47"/>
  <c r="M66"/>
  <c r="L32"/>
  <c r="N32" s="1"/>
  <c r="L4"/>
  <c r="N4" s="1"/>
  <c r="L84"/>
</calcChain>
</file>

<file path=xl/sharedStrings.xml><?xml version="1.0" encoding="utf-8"?>
<sst xmlns="http://schemas.openxmlformats.org/spreadsheetml/2006/main" count="14" uniqueCount="6">
  <si>
    <t>x</t>
  </si>
  <si>
    <t>Quelques errata</t>
  </si>
  <si>
    <t>(en fait il y en avait une dizaine de plus par la suite… une vérification par calculette s'imposait car on avait des découpages erronés non détectés)</t>
  </si>
  <si>
    <t>112438 est un multiple de 17 et ne cole ni avec 9 ni avec 11</t>
  </si>
  <si>
    <t>37168 ne colle pas à 29 ni à 55…</t>
  </si>
  <si>
    <t>168900 ne colle pas à 16 et pour 5 ça n'ira pas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</si>
</sst>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>
      <selection activeCell="H1" sqref="H1"/>
    </sheetView>
  </sheetViews>
  <sheetFormatPr baseColWidth="10" defaultRowHeight="15"/>
  <cols>
    <col min="13" max="13" width="5.140625" customWidth="1"/>
    <col min="14" max="14" width="5.28515625" customWidth="1"/>
    <col min="15" max="15" width="5.42578125" customWidth="1"/>
    <col min="16" max="16" width="5.85546875" customWidth="1"/>
    <col min="17" max="17" width="12" customWidth="1"/>
    <col min="19" max="19" width="12" bestFit="1" customWidth="1"/>
  </cols>
  <sheetData>
    <row r="1" spans="1:19">
      <c r="A1">
        <v>5349</v>
      </c>
      <c r="B1">
        <v>1962403</v>
      </c>
      <c r="C1">
        <v>89</v>
      </c>
      <c r="D1">
        <v>67</v>
      </c>
      <c r="E1">
        <v>47</v>
      </c>
      <c r="F1">
        <v>1</v>
      </c>
      <c r="G1" s="1">
        <f>C1*D1*E1</f>
        <v>280261</v>
      </c>
      <c r="H1">
        <v>54</v>
      </c>
      <c r="I1">
        <v>163</v>
      </c>
      <c r="J1">
        <v>375</v>
      </c>
      <c r="K1">
        <v>1231</v>
      </c>
      <c r="L1" s="1">
        <f>Q$85/G1</f>
        <v>13749736</v>
      </c>
      <c r="M1" s="2">
        <f t="shared" ref="M1:M65" si="0">IF(F1=1,(H1*H1*N$85*M$85+I1*I1)-G1,(H1*H1*M$85+I1*I1*N$85)-G1)</f>
        <v>0</v>
      </c>
      <c r="N1" s="2">
        <f>IF(F1=1,J1*J1*M$85*N$85+K1*K1-L1,J1*J1*M$85+K1*K1*N$85-L1)</f>
        <v>0</v>
      </c>
      <c r="O1">
        <f t="shared" ref="O1:O32" si="1">(ABS(J1*I1-K1*H1)-MIN(A1,O$85))^2+(J1*I1+K1*H1-MAX(A1,O$85))</f>
        <v>0</v>
      </c>
      <c r="P1">
        <f t="shared" ref="P1:P28" si="2">IF(F1=1,(ABS(J1*H1*N$85*M$85-K1*I1)-MIN(B1,P$85))^2+(J1*H1*N$85*M$85+K1*I1-MAX(B1,P$85))^2,(ABS(J1*H1*M$85-K1*I1*N$85)-MIN(B1,P$85))^2+(J1*H1*M$85+K1*I1*N$85-MAX(B1,P$85))^2)</f>
        <v>0</v>
      </c>
      <c r="Q1">
        <f t="shared" ref="Q1:Q65" si="3">A1*A1*M$85*N$85+B1*B1-Q$85</f>
        <v>0</v>
      </c>
      <c r="S1">
        <f>A1^2*87+B1^2-Q$85</f>
        <v>0</v>
      </c>
    </row>
    <row r="2" spans="1:19">
      <c r="A2">
        <v>13809</v>
      </c>
      <c r="B2">
        <v>1958807</v>
      </c>
      <c r="C2">
        <v>89</v>
      </c>
      <c r="D2">
        <v>13</v>
      </c>
      <c r="E2">
        <v>7</v>
      </c>
      <c r="F2">
        <v>2</v>
      </c>
      <c r="G2" s="1">
        <f t="shared" ref="G2:G65" si="4">C2*D2*E2</f>
        <v>8099</v>
      </c>
      <c r="H2">
        <v>16</v>
      </c>
      <c r="I2">
        <v>15</v>
      </c>
      <c r="J2">
        <v>3793</v>
      </c>
      <c r="K2">
        <v>4419</v>
      </c>
      <c r="L2" s="1">
        <f t="shared" ref="L2:L65" si="5">Q$85/G2</f>
        <v>475801304</v>
      </c>
      <c r="M2" s="2">
        <f t="shared" si="0"/>
        <v>0</v>
      </c>
      <c r="N2" s="2">
        <f t="shared" ref="N2:N65" si="6">IF(F2=1,J2*J2*M$85*N$85+K2*K2-L2,J2*J2*M$85+K2*K2*N$85-L2)</f>
        <v>0</v>
      </c>
      <c r="O2">
        <f t="shared" si="1"/>
        <v>0</v>
      </c>
      <c r="P2">
        <f t="shared" si="2"/>
        <v>0</v>
      </c>
      <c r="Q2">
        <f t="shared" si="3"/>
        <v>0</v>
      </c>
      <c r="S2">
        <f t="shared" ref="S2:S65" si="7">A2^2*87+B2^2-Q$85</f>
        <v>0</v>
      </c>
    </row>
    <row r="3" spans="1:19">
      <c r="A3">
        <v>15161</v>
      </c>
      <c r="B3">
        <v>1957937</v>
      </c>
      <c r="C3">
        <v>67</v>
      </c>
      <c r="D3">
        <v>8</v>
      </c>
      <c r="E3">
        <v>7</v>
      </c>
      <c r="F3">
        <v>2</v>
      </c>
      <c r="G3" s="1">
        <f t="shared" si="4"/>
        <v>3752</v>
      </c>
      <c r="H3">
        <v>11</v>
      </c>
      <c r="I3">
        <v>9</v>
      </c>
      <c r="L3" s="1">
        <f t="shared" si="5"/>
        <v>1027056173</v>
      </c>
      <c r="M3" s="2">
        <f t="shared" si="0"/>
        <v>0</v>
      </c>
      <c r="N3" s="2">
        <f t="shared" si="6"/>
        <v>-1027056173</v>
      </c>
      <c r="O3">
        <f t="shared" si="1"/>
        <v>229728322</v>
      </c>
      <c r="P3">
        <f t="shared" si="2"/>
        <v>6270541139378</v>
      </c>
      <c r="Q3">
        <f t="shared" si="3"/>
        <v>0</v>
      </c>
      <c r="R3" t="s">
        <v>3</v>
      </c>
      <c r="S3">
        <f t="shared" si="7"/>
        <v>0</v>
      </c>
    </row>
    <row r="4" spans="1:19">
      <c r="A4">
        <v>17559</v>
      </c>
      <c r="B4">
        <v>1956193</v>
      </c>
      <c r="C4">
        <v>101</v>
      </c>
      <c r="D4">
        <v>47</v>
      </c>
      <c r="E4">
        <v>8</v>
      </c>
      <c r="F4">
        <v>2</v>
      </c>
      <c r="G4" s="1">
        <f t="shared" si="4"/>
        <v>37976</v>
      </c>
      <c r="H4">
        <v>13</v>
      </c>
      <c r="I4">
        <v>105</v>
      </c>
      <c r="J4">
        <v>524</v>
      </c>
      <c r="K4">
        <v>5583</v>
      </c>
      <c r="L4" s="1">
        <f t="shared" si="5"/>
        <v>101472371</v>
      </c>
      <c r="M4" s="2">
        <f t="shared" si="0"/>
        <v>0</v>
      </c>
      <c r="N4" s="2">
        <f t="shared" si="6"/>
        <v>0</v>
      </c>
      <c r="O4">
        <f t="shared" si="1"/>
        <v>0</v>
      </c>
      <c r="P4">
        <f t="shared" si="2"/>
        <v>0</v>
      </c>
      <c r="Q4">
        <f t="shared" si="3"/>
        <v>0</v>
      </c>
      <c r="S4">
        <f t="shared" si="7"/>
        <v>0</v>
      </c>
    </row>
    <row r="5" spans="1:19">
      <c r="A5">
        <v>19989</v>
      </c>
      <c r="B5">
        <v>1954163</v>
      </c>
      <c r="C5">
        <v>47</v>
      </c>
      <c r="D5">
        <v>17</v>
      </c>
      <c r="E5">
        <v>13</v>
      </c>
      <c r="F5">
        <v>1</v>
      </c>
      <c r="G5" s="1">
        <f t="shared" si="4"/>
        <v>10387</v>
      </c>
      <c r="H5">
        <v>3</v>
      </c>
      <c r="I5">
        <v>98</v>
      </c>
      <c r="J5">
        <v>753</v>
      </c>
      <c r="K5">
        <v>17935</v>
      </c>
      <c r="L5" s="1">
        <f t="shared" si="5"/>
        <v>370994008</v>
      </c>
      <c r="M5" s="2">
        <f t="shared" si="0"/>
        <v>0</v>
      </c>
      <c r="N5" s="2">
        <f t="shared" si="6"/>
        <v>0</v>
      </c>
      <c r="O5">
        <f t="shared" si="1"/>
        <v>0</v>
      </c>
      <c r="P5">
        <f t="shared" si="2"/>
        <v>0</v>
      </c>
      <c r="Q5">
        <f t="shared" si="3"/>
        <v>0</v>
      </c>
      <c r="S5">
        <f t="shared" si="7"/>
        <v>0</v>
      </c>
    </row>
    <row r="6" spans="1:19">
      <c r="A6">
        <v>21431</v>
      </c>
      <c r="B6">
        <v>1952833</v>
      </c>
      <c r="C6">
        <v>101</v>
      </c>
      <c r="D6">
        <v>67</v>
      </c>
      <c r="E6">
        <v>17</v>
      </c>
      <c r="F6">
        <v>1</v>
      </c>
      <c r="G6" s="1">
        <f t="shared" si="4"/>
        <v>115039</v>
      </c>
      <c r="H6">
        <v>35</v>
      </c>
      <c r="I6">
        <v>92</v>
      </c>
      <c r="J6">
        <v>577</v>
      </c>
      <c r="K6">
        <v>2129</v>
      </c>
      <c r="L6" s="1">
        <f t="shared" si="5"/>
        <v>33497464</v>
      </c>
      <c r="M6" s="2">
        <f t="shared" si="0"/>
        <v>0</v>
      </c>
      <c r="N6" s="2">
        <f t="shared" si="6"/>
        <v>0</v>
      </c>
      <c r="O6">
        <f t="shared" si="1"/>
        <v>0</v>
      </c>
      <c r="P6">
        <f t="shared" si="2"/>
        <v>0</v>
      </c>
      <c r="Q6">
        <f t="shared" si="3"/>
        <v>0</v>
      </c>
      <c r="S6">
        <f t="shared" si="7"/>
        <v>0</v>
      </c>
    </row>
    <row r="7" spans="1:19">
      <c r="A7">
        <v>25019</v>
      </c>
      <c r="B7">
        <v>1949117</v>
      </c>
      <c r="C7">
        <v>11</v>
      </c>
      <c r="D7">
        <v>8</v>
      </c>
      <c r="E7">
        <v>7</v>
      </c>
      <c r="F7">
        <v>1</v>
      </c>
      <c r="G7" s="1">
        <f t="shared" si="4"/>
        <v>616</v>
      </c>
      <c r="H7">
        <v>1</v>
      </c>
      <c r="I7">
        <v>23</v>
      </c>
      <c r="J7">
        <v>2230</v>
      </c>
      <c r="K7">
        <v>76309</v>
      </c>
      <c r="L7" s="1">
        <f t="shared" si="5"/>
        <v>6255705781</v>
      </c>
      <c r="M7" s="2">
        <f t="shared" si="0"/>
        <v>0</v>
      </c>
      <c r="N7" s="2">
        <f t="shared" si="6"/>
        <v>0</v>
      </c>
      <c r="O7">
        <f t="shared" si="1"/>
        <v>0</v>
      </c>
      <c r="P7">
        <f t="shared" si="2"/>
        <v>0</v>
      </c>
      <c r="Q7">
        <f t="shared" si="3"/>
        <v>0</v>
      </c>
      <c r="S7">
        <f t="shared" si="7"/>
        <v>0</v>
      </c>
    </row>
    <row r="8" spans="1:19">
      <c r="A8">
        <v>27299</v>
      </c>
      <c r="B8">
        <v>1946453</v>
      </c>
      <c r="C8">
        <v>101</v>
      </c>
      <c r="D8">
        <v>47</v>
      </c>
      <c r="E8">
        <v>11</v>
      </c>
      <c r="F8">
        <v>2</v>
      </c>
      <c r="G8" s="1">
        <f t="shared" si="4"/>
        <v>52217</v>
      </c>
      <c r="H8">
        <v>41</v>
      </c>
      <c r="I8">
        <v>34</v>
      </c>
      <c r="L8" s="1">
        <f t="shared" si="5"/>
        <v>73798088</v>
      </c>
      <c r="M8" s="2">
        <f t="shared" si="0"/>
        <v>0</v>
      </c>
      <c r="N8" s="2">
        <f t="shared" si="6"/>
        <v>-73798088</v>
      </c>
      <c r="O8">
        <f t="shared" si="1"/>
        <v>745107802</v>
      </c>
      <c r="P8">
        <f t="shared" si="2"/>
        <v>6225703124618</v>
      </c>
      <c r="Q8">
        <f t="shared" si="3"/>
        <v>0</v>
      </c>
      <c r="S8">
        <f t="shared" si="7"/>
        <v>0</v>
      </c>
    </row>
    <row r="9" spans="1:19">
      <c r="A9">
        <v>28689</v>
      </c>
      <c r="B9">
        <v>1944713</v>
      </c>
      <c r="C9">
        <v>67</v>
      </c>
      <c r="D9">
        <v>13</v>
      </c>
      <c r="E9">
        <v>11</v>
      </c>
      <c r="F9">
        <v>2</v>
      </c>
      <c r="G9" s="1">
        <f t="shared" si="4"/>
        <v>9581</v>
      </c>
      <c r="H9">
        <v>17</v>
      </c>
      <c r="I9">
        <v>20</v>
      </c>
      <c r="L9" s="1">
        <f t="shared" si="5"/>
        <v>402203816</v>
      </c>
      <c r="M9" s="2">
        <f t="shared" si="0"/>
        <v>0</v>
      </c>
      <c r="N9" s="2">
        <f t="shared" si="6"/>
        <v>-402203816</v>
      </c>
      <c r="O9">
        <f t="shared" si="1"/>
        <v>822931122</v>
      </c>
      <c r="P9">
        <f t="shared" si="2"/>
        <v>6218932495778</v>
      </c>
      <c r="Q9">
        <f t="shared" si="3"/>
        <v>0</v>
      </c>
      <c r="S9">
        <f t="shared" si="7"/>
        <v>0</v>
      </c>
    </row>
    <row r="10" spans="1:19">
      <c r="A10">
        <v>32261</v>
      </c>
      <c r="B10">
        <v>1939837</v>
      </c>
      <c r="C10">
        <v>101</v>
      </c>
      <c r="D10">
        <v>17</v>
      </c>
      <c r="E10">
        <v>11</v>
      </c>
      <c r="F10">
        <v>2</v>
      </c>
      <c r="G10" s="1">
        <f t="shared" si="4"/>
        <v>18887</v>
      </c>
      <c r="H10">
        <v>10</v>
      </c>
      <c r="I10">
        <v>73</v>
      </c>
      <c r="L10" s="1">
        <f t="shared" si="5"/>
        <v>204030008</v>
      </c>
      <c r="M10" s="2">
        <f t="shared" si="0"/>
        <v>0</v>
      </c>
      <c r="N10" s="2">
        <f t="shared" si="6"/>
        <v>-204030008</v>
      </c>
      <c r="O10">
        <f t="shared" si="1"/>
        <v>1040644522</v>
      </c>
      <c r="P10">
        <f t="shared" si="2"/>
        <v>6199991429978</v>
      </c>
      <c r="Q10">
        <f t="shared" si="3"/>
        <v>0</v>
      </c>
      <c r="S10">
        <f t="shared" si="7"/>
        <v>0</v>
      </c>
    </row>
    <row r="11" spans="1:19">
      <c r="A11">
        <v>41759</v>
      </c>
      <c r="B11">
        <v>1924007</v>
      </c>
      <c r="C11">
        <v>17</v>
      </c>
      <c r="D11">
        <v>11</v>
      </c>
      <c r="E11">
        <v>8</v>
      </c>
      <c r="F11">
        <v>2</v>
      </c>
      <c r="G11" s="1">
        <f t="shared" si="4"/>
        <v>1496</v>
      </c>
      <c r="H11">
        <v>7</v>
      </c>
      <c r="I11">
        <v>5</v>
      </c>
      <c r="J11">
        <v>8584</v>
      </c>
      <c r="K11">
        <v>12097</v>
      </c>
      <c r="L11" s="1">
        <f t="shared" si="5"/>
        <v>2575878851</v>
      </c>
      <c r="M11" s="2">
        <f t="shared" si="0"/>
        <v>0</v>
      </c>
      <c r="N11" s="2">
        <f t="shared" si="6"/>
        <v>0</v>
      </c>
      <c r="O11">
        <f t="shared" si="1"/>
        <v>0</v>
      </c>
      <c r="P11">
        <f t="shared" si="2"/>
        <v>0</v>
      </c>
      <c r="Q11">
        <f t="shared" si="3"/>
        <v>0</v>
      </c>
      <c r="S11">
        <f t="shared" si="7"/>
        <v>0</v>
      </c>
    </row>
    <row r="12" spans="1:19">
      <c r="A12">
        <v>43031</v>
      </c>
      <c r="B12">
        <v>1921567</v>
      </c>
      <c r="C12">
        <v>101</v>
      </c>
      <c r="D12">
        <v>89</v>
      </c>
      <c r="E12">
        <v>8</v>
      </c>
      <c r="F12">
        <v>2</v>
      </c>
      <c r="G12" s="1">
        <f t="shared" si="4"/>
        <v>71912</v>
      </c>
      <c r="H12">
        <v>11</v>
      </c>
      <c r="I12">
        <v>151</v>
      </c>
      <c r="J12">
        <v>565</v>
      </c>
      <c r="K12">
        <v>3844</v>
      </c>
      <c r="L12" s="1">
        <f t="shared" si="5"/>
        <v>53586533</v>
      </c>
      <c r="M12" s="2">
        <f t="shared" si="0"/>
        <v>0</v>
      </c>
      <c r="N12" s="2">
        <f t="shared" si="6"/>
        <v>0</v>
      </c>
      <c r="O12">
        <f t="shared" si="1"/>
        <v>0</v>
      </c>
      <c r="P12">
        <f t="shared" si="2"/>
        <v>0</v>
      </c>
      <c r="Q12">
        <f t="shared" si="3"/>
        <v>0</v>
      </c>
      <c r="S12">
        <f t="shared" si="7"/>
        <v>0</v>
      </c>
    </row>
    <row r="13" spans="1:19">
      <c r="A13">
        <v>45291</v>
      </c>
      <c r="B13">
        <v>1917043</v>
      </c>
      <c r="C13">
        <v>101</v>
      </c>
      <c r="D13">
        <v>67</v>
      </c>
      <c r="E13">
        <v>7</v>
      </c>
      <c r="F13">
        <v>2</v>
      </c>
      <c r="G13" s="1">
        <f t="shared" si="4"/>
        <v>47369</v>
      </c>
      <c r="H13">
        <v>17</v>
      </c>
      <c r="I13">
        <v>114</v>
      </c>
      <c r="L13" s="1">
        <f t="shared" si="5"/>
        <v>81350984</v>
      </c>
      <c r="M13" s="2">
        <f t="shared" si="0"/>
        <v>0</v>
      </c>
      <c r="N13" s="2">
        <f>IF(F13=1,J13*J13*M$85*N$85+K13*K13-L13,J13*J13*M$85+K13*K13*N$85-L13)</f>
        <v>-81350984</v>
      </c>
      <c r="O13">
        <f t="shared" si="1"/>
        <v>2051147082</v>
      </c>
      <c r="P13">
        <f t="shared" si="2"/>
        <v>6112077707258</v>
      </c>
      <c r="Q13">
        <f t="shared" si="3"/>
        <v>0</v>
      </c>
      <c r="S13">
        <f t="shared" si="7"/>
        <v>0</v>
      </c>
    </row>
    <row r="14" spans="1:19">
      <c r="A14">
        <v>46705</v>
      </c>
      <c r="B14">
        <v>1914089</v>
      </c>
      <c r="C14">
        <v>47</v>
      </c>
      <c r="D14">
        <v>13</v>
      </c>
      <c r="E14">
        <v>7</v>
      </c>
      <c r="F14">
        <v>2</v>
      </c>
      <c r="G14" s="1">
        <f t="shared" si="4"/>
        <v>4277</v>
      </c>
      <c r="H14">
        <v>11</v>
      </c>
      <c r="I14">
        <v>16</v>
      </c>
      <c r="L14" s="1">
        <f t="shared" si="5"/>
        <v>900985448</v>
      </c>
      <c r="M14" s="2">
        <f t="shared" si="0"/>
        <v>0</v>
      </c>
      <c r="N14" s="2">
        <f t="shared" si="6"/>
        <v>-900985448</v>
      </c>
      <c r="O14">
        <f t="shared" si="1"/>
        <v>2181229426</v>
      </c>
      <c r="P14">
        <f t="shared" si="2"/>
        <v>6100760543330</v>
      </c>
      <c r="Q14">
        <f t="shared" si="3"/>
        <v>0</v>
      </c>
      <c r="S14">
        <f t="shared" si="7"/>
        <v>0</v>
      </c>
    </row>
    <row r="15" spans="1:19">
      <c r="A15">
        <v>48079</v>
      </c>
      <c r="B15">
        <v>1911127</v>
      </c>
      <c r="C15">
        <v>89</v>
      </c>
      <c r="D15">
        <v>47</v>
      </c>
      <c r="E15">
        <v>11</v>
      </c>
      <c r="F15">
        <v>2</v>
      </c>
      <c r="G15" s="1">
        <f t="shared" si="4"/>
        <v>46013</v>
      </c>
      <c r="H15">
        <v>17</v>
      </c>
      <c r="I15">
        <v>112</v>
      </c>
      <c r="L15" s="1">
        <f t="shared" si="5"/>
        <v>83748392</v>
      </c>
      <c r="M15" s="2">
        <f t="shared" si="0"/>
        <v>0</v>
      </c>
      <c r="N15" s="2">
        <f t="shared" si="6"/>
        <v>-83748392</v>
      </c>
      <c r="O15">
        <f t="shared" si="1"/>
        <v>2311462642</v>
      </c>
      <c r="P15">
        <f t="shared" si="2"/>
        <v>6089430253538</v>
      </c>
      <c r="Q15">
        <f t="shared" si="3"/>
        <v>0</v>
      </c>
      <c r="S15">
        <f t="shared" si="7"/>
        <v>0</v>
      </c>
    </row>
    <row r="16" spans="1:19">
      <c r="A16">
        <v>53811</v>
      </c>
      <c r="B16">
        <v>1897787</v>
      </c>
      <c r="C16">
        <v>89</v>
      </c>
      <c r="D16">
        <v>67</v>
      </c>
      <c r="E16">
        <v>17</v>
      </c>
      <c r="F16">
        <v>1</v>
      </c>
      <c r="G16" s="1">
        <f t="shared" si="4"/>
        <v>101371</v>
      </c>
      <c r="H16">
        <v>15</v>
      </c>
      <c r="I16">
        <v>286</v>
      </c>
      <c r="J16">
        <v>129</v>
      </c>
      <c r="K16">
        <v>6047</v>
      </c>
      <c r="L16" s="1">
        <f t="shared" si="5"/>
        <v>38013976</v>
      </c>
      <c r="M16" s="2">
        <f t="shared" si="0"/>
        <v>0</v>
      </c>
      <c r="N16" s="2">
        <f t="shared" si="6"/>
        <v>0</v>
      </c>
      <c r="O16">
        <f t="shared" si="1"/>
        <v>0</v>
      </c>
      <c r="P16">
        <f t="shared" si="2"/>
        <v>0</v>
      </c>
      <c r="Q16">
        <f t="shared" si="3"/>
        <v>0</v>
      </c>
      <c r="S16">
        <f t="shared" si="7"/>
        <v>0</v>
      </c>
    </row>
    <row r="17" spans="1:19">
      <c r="A17">
        <v>59315</v>
      </c>
      <c r="B17">
        <v>1883461</v>
      </c>
      <c r="C17">
        <v>67</v>
      </c>
      <c r="D17">
        <v>13</v>
      </c>
      <c r="E17">
        <v>8</v>
      </c>
      <c r="F17">
        <v>2</v>
      </c>
      <c r="G17" s="1">
        <f t="shared" si="4"/>
        <v>6968</v>
      </c>
      <c r="H17">
        <v>7</v>
      </c>
      <c r="I17">
        <v>43</v>
      </c>
      <c r="J17">
        <v>794</v>
      </c>
      <c r="K17">
        <v>13351</v>
      </c>
      <c r="L17" s="1">
        <f t="shared" si="5"/>
        <v>553030247</v>
      </c>
      <c r="M17" s="2">
        <f t="shared" si="0"/>
        <v>0</v>
      </c>
      <c r="N17" s="2">
        <f t="shared" si="6"/>
        <v>0</v>
      </c>
      <c r="O17">
        <f t="shared" si="1"/>
        <v>0</v>
      </c>
      <c r="P17">
        <f t="shared" si="2"/>
        <v>0</v>
      </c>
      <c r="Q17">
        <f t="shared" si="3"/>
        <v>0</v>
      </c>
      <c r="S17">
        <f t="shared" si="7"/>
        <v>0</v>
      </c>
    </row>
    <row r="18" spans="1:19">
      <c r="A18">
        <v>72235</v>
      </c>
      <c r="B18">
        <v>1843789</v>
      </c>
      <c r="C18">
        <v>67</v>
      </c>
      <c r="D18">
        <v>11</v>
      </c>
      <c r="E18">
        <v>7</v>
      </c>
      <c r="F18">
        <v>2</v>
      </c>
      <c r="G18" s="1">
        <f t="shared" si="4"/>
        <v>5159</v>
      </c>
      <c r="H18">
        <v>2</v>
      </c>
      <c r="I18">
        <v>41</v>
      </c>
      <c r="L18" s="1">
        <f t="shared" si="5"/>
        <v>746949944</v>
      </c>
      <c r="M18" s="2">
        <f t="shared" si="0"/>
        <v>0</v>
      </c>
      <c r="N18" s="2">
        <f t="shared" si="6"/>
        <v>-746949944</v>
      </c>
      <c r="O18">
        <f t="shared" si="1"/>
        <v>5217767626</v>
      </c>
      <c r="P18">
        <f t="shared" si="2"/>
        <v>5836581719930</v>
      </c>
      <c r="Q18">
        <f t="shared" si="3"/>
        <v>0</v>
      </c>
      <c r="S18">
        <f t="shared" si="7"/>
        <v>0</v>
      </c>
    </row>
    <row r="19" spans="1:19">
      <c r="A19">
        <v>75615</v>
      </c>
      <c r="B19">
        <v>1831961</v>
      </c>
      <c r="C19">
        <v>101</v>
      </c>
      <c r="D19">
        <v>17</v>
      </c>
      <c r="E19">
        <v>8</v>
      </c>
      <c r="F19">
        <v>2</v>
      </c>
      <c r="G19" s="1">
        <f t="shared" si="4"/>
        <v>13736</v>
      </c>
      <c r="H19">
        <v>19</v>
      </c>
      <c r="I19">
        <v>33</v>
      </c>
      <c r="J19">
        <v>3079</v>
      </c>
      <c r="K19">
        <v>1368</v>
      </c>
      <c r="L19" s="1">
        <f t="shared" si="5"/>
        <v>280541261</v>
      </c>
      <c r="M19" s="2">
        <f t="shared" si="0"/>
        <v>0</v>
      </c>
      <c r="N19" s="2">
        <f t="shared" si="6"/>
        <v>0</v>
      </c>
      <c r="O19">
        <f t="shared" si="1"/>
        <v>0</v>
      </c>
      <c r="P19">
        <f t="shared" si="2"/>
        <v>0</v>
      </c>
      <c r="Q19">
        <f t="shared" si="3"/>
        <v>0</v>
      </c>
      <c r="S19">
        <f t="shared" si="7"/>
        <v>0</v>
      </c>
    </row>
    <row r="20" spans="1:19">
      <c r="A20">
        <v>78955</v>
      </c>
      <c r="B20">
        <v>1819661</v>
      </c>
      <c r="C20">
        <v>89</v>
      </c>
      <c r="D20">
        <v>17</v>
      </c>
      <c r="E20">
        <v>13</v>
      </c>
      <c r="F20">
        <v>1</v>
      </c>
      <c r="G20" s="1">
        <f t="shared" si="4"/>
        <v>19669</v>
      </c>
      <c r="H20">
        <v>2</v>
      </c>
      <c r="I20">
        <v>139</v>
      </c>
      <c r="L20" s="1">
        <f t="shared" si="5"/>
        <v>195918184</v>
      </c>
      <c r="M20" s="2">
        <f t="shared" si="0"/>
        <v>0</v>
      </c>
      <c r="N20" s="2">
        <f t="shared" si="6"/>
        <v>-195918184</v>
      </c>
      <c r="O20">
        <f t="shared" si="1"/>
        <v>6233764426</v>
      </c>
      <c r="P20">
        <f t="shared" si="2"/>
        <v>5748189998330</v>
      </c>
      <c r="Q20">
        <f t="shared" si="3"/>
        <v>0</v>
      </c>
      <c r="S20">
        <f t="shared" si="7"/>
        <v>0</v>
      </c>
    </row>
    <row r="21" spans="1:19">
      <c r="A21">
        <v>79231</v>
      </c>
      <c r="B21">
        <v>1818617</v>
      </c>
      <c r="C21">
        <v>101</v>
      </c>
      <c r="D21">
        <v>67</v>
      </c>
      <c r="E21">
        <v>47</v>
      </c>
      <c r="F21">
        <v>1</v>
      </c>
      <c r="G21" s="1">
        <f t="shared" si="4"/>
        <v>318049</v>
      </c>
      <c r="H21">
        <v>8</v>
      </c>
      <c r="I21">
        <v>559</v>
      </c>
      <c r="L21" s="1">
        <f t="shared" si="5"/>
        <v>12116104</v>
      </c>
      <c r="M21" s="2">
        <f t="shared" si="0"/>
        <v>0</v>
      </c>
      <c r="N21" s="2">
        <f t="shared" si="6"/>
        <v>-12116104</v>
      </c>
      <c r="O21">
        <f t="shared" si="1"/>
        <v>6277423762</v>
      </c>
      <c r="P21">
        <f t="shared" si="2"/>
        <v>5744391636098</v>
      </c>
      <c r="Q21">
        <f t="shared" si="3"/>
        <v>0</v>
      </c>
      <c r="S21">
        <f t="shared" si="7"/>
        <v>0</v>
      </c>
    </row>
    <row r="22" spans="1:19">
      <c r="A22">
        <v>85725</v>
      </c>
      <c r="B22">
        <v>1792811</v>
      </c>
      <c r="C22">
        <v>101</v>
      </c>
      <c r="D22">
        <v>89</v>
      </c>
      <c r="E22">
        <v>11</v>
      </c>
      <c r="F22">
        <v>2</v>
      </c>
      <c r="G22" s="1">
        <f t="shared" si="4"/>
        <v>98879</v>
      </c>
      <c r="H22">
        <v>58</v>
      </c>
      <c r="I22">
        <v>21</v>
      </c>
      <c r="J22">
        <v>997</v>
      </c>
      <c r="K22">
        <v>1839</v>
      </c>
      <c r="L22" s="1">
        <f t="shared" si="5"/>
        <v>38972024</v>
      </c>
      <c r="M22" s="2">
        <f t="shared" si="0"/>
        <v>0</v>
      </c>
      <c r="N22" s="2">
        <f t="shared" si="6"/>
        <v>0</v>
      </c>
      <c r="O22">
        <f t="shared" si="1"/>
        <v>0</v>
      </c>
      <c r="P22">
        <f t="shared" si="2"/>
        <v>0</v>
      </c>
      <c r="Q22">
        <f t="shared" si="3"/>
        <v>0</v>
      </c>
      <c r="S22">
        <f t="shared" si="7"/>
        <v>0</v>
      </c>
    </row>
    <row r="23" spans="1:19">
      <c r="A23">
        <v>87011</v>
      </c>
      <c r="B23">
        <v>1787413</v>
      </c>
      <c r="C23">
        <v>101</v>
      </c>
      <c r="D23">
        <v>13</v>
      </c>
      <c r="E23">
        <v>7</v>
      </c>
      <c r="F23">
        <v>2</v>
      </c>
      <c r="G23" s="1">
        <f t="shared" si="4"/>
        <v>9191</v>
      </c>
      <c r="H23">
        <v>2</v>
      </c>
      <c r="I23">
        <v>55</v>
      </c>
      <c r="L23" s="1">
        <f t="shared" si="5"/>
        <v>419270456</v>
      </c>
      <c r="M23" s="2">
        <f t="shared" si="0"/>
        <v>0</v>
      </c>
      <c r="N23" s="2">
        <f t="shared" si="6"/>
        <v>-419270456</v>
      </c>
      <c r="O23">
        <f t="shared" si="1"/>
        <v>7570786522</v>
      </c>
      <c r="P23">
        <f t="shared" si="2"/>
        <v>5631869075978</v>
      </c>
      <c r="Q23">
        <f t="shared" si="3"/>
        <v>0</v>
      </c>
      <c r="S23">
        <f t="shared" si="7"/>
        <v>0</v>
      </c>
    </row>
    <row r="24" spans="1:19">
      <c r="A24">
        <v>90421</v>
      </c>
      <c r="B24">
        <v>1772627</v>
      </c>
      <c r="C24">
        <v>89</v>
      </c>
      <c r="D24">
        <v>47</v>
      </c>
      <c r="E24">
        <v>8</v>
      </c>
      <c r="F24">
        <v>2</v>
      </c>
      <c r="G24" s="1">
        <f t="shared" si="4"/>
        <v>33464</v>
      </c>
      <c r="H24">
        <v>29</v>
      </c>
      <c r="I24">
        <v>55</v>
      </c>
      <c r="L24" s="1">
        <f t="shared" si="5"/>
        <v>115154039</v>
      </c>
      <c r="M24" s="2">
        <f t="shared" si="0"/>
        <v>0</v>
      </c>
      <c r="N24" s="2">
        <f t="shared" si="6"/>
        <v>-115154039</v>
      </c>
      <c r="O24">
        <f t="shared" si="1"/>
        <v>8175829642</v>
      </c>
      <c r="P24">
        <f t="shared" si="2"/>
        <v>5579230324538</v>
      </c>
      <c r="Q24">
        <f t="shared" si="3"/>
        <v>0</v>
      </c>
      <c r="R24" t="s">
        <v>4</v>
      </c>
      <c r="S24">
        <f t="shared" si="7"/>
        <v>0</v>
      </c>
    </row>
    <row r="25" spans="1:19">
      <c r="A25">
        <v>92611</v>
      </c>
      <c r="B25">
        <v>1762763</v>
      </c>
      <c r="C25">
        <v>67</v>
      </c>
      <c r="D25">
        <v>17</v>
      </c>
      <c r="E25">
        <v>8</v>
      </c>
      <c r="F25">
        <v>1</v>
      </c>
      <c r="G25" s="1">
        <f t="shared" si="4"/>
        <v>9112</v>
      </c>
      <c r="H25">
        <v>1</v>
      </c>
      <c r="I25">
        <v>95</v>
      </c>
      <c r="J25">
        <v>1159</v>
      </c>
      <c r="K25">
        <v>17494</v>
      </c>
      <c r="L25" s="1">
        <f t="shared" si="5"/>
        <v>422905483</v>
      </c>
      <c r="M25" s="2">
        <f t="shared" si="0"/>
        <v>0</v>
      </c>
      <c r="N25" s="2">
        <f t="shared" si="6"/>
        <v>0</v>
      </c>
      <c r="O25">
        <f t="shared" si="1"/>
        <v>0</v>
      </c>
      <c r="P25">
        <f t="shared" si="2"/>
        <v>0</v>
      </c>
      <c r="Q25">
        <f t="shared" si="3"/>
        <v>0</v>
      </c>
      <c r="S25">
        <f t="shared" si="7"/>
        <v>0</v>
      </c>
    </row>
    <row r="26" spans="1:19">
      <c r="A26">
        <v>95839</v>
      </c>
      <c r="B26">
        <v>1747687</v>
      </c>
      <c r="C26">
        <v>101</v>
      </c>
      <c r="D26">
        <v>11</v>
      </c>
      <c r="E26">
        <v>7</v>
      </c>
      <c r="F26">
        <v>1</v>
      </c>
      <c r="G26" s="1">
        <f t="shared" si="4"/>
        <v>7777</v>
      </c>
      <c r="H26">
        <v>8</v>
      </c>
      <c r="I26">
        <v>47</v>
      </c>
      <c r="J26">
        <v>2377</v>
      </c>
      <c r="K26">
        <v>1985</v>
      </c>
      <c r="L26" s="1">
        <f t="shared" si="5"/>
        <v>495501448</v>
      </c>
      <c r="M26" s="2">
        <f t="shared" si="0"/>
        <v>0</v>
      </c>
      <c r="N26" s="2">
        <f t="shared" si="6"/>
        <v>0</v>
      </c>
      <c r="O26">
        <f t="shared" si="1"/>
        <v>0</v>
      </c>
      <c r="P26">
        <f t="shared" si="2"/>
        <v>0</v>
      </c>
      <c r="Q26">
        <f t="shared" si="3"/>
        <v>0</v>
      </c>
      <c r="S26">
        <f t="shared" si="7"/>
        <v>0</v>
      </c>
    </row>
    <row r="27" spans="1:19">
      <c r="A27">
        <v>97879</v>
      </c>
      <c r="B27">
        <v>1737823</v>
      </c>
      <c r="C27">
        <v>47</v>
      </c>
      <c r="D27">
        <v>11</v>
      </c>
      <c r="E27">
        <v>8</v>
      </c>
      <c r="F27">
        <v>2</v>
      </c>
      <c r="G27" s="1">
        <f t="shared" si="4"/>
        <v>4136</v>
      </c>
      <c r="H27">
        <v>1</v>
      </c>
      <c r="I27">
        <v>37</v>
      </c>
      <c r="J27">
        <v>3047</v>
      </c>
      <c r="K27">
        <v>14860</v>
      </c>
      <c r="L27" s="1">
        <f t="shared" si="5"/>
        <v>931700861</v>
      </c>
      <c r="M27" s="2">
        <f t="shared" si="0"/>
        <v>0</v>
      </c>
      <c r="N27" s="2">
        <f t="shared" si="6"/>
        <v>0</v>
      </c>
      <c r="O27">
        <f t="shared" si="1"/>
        <v>0</v>
      </c>
      <c r="P27">
        <f t="shared" si="2"/>
        <v>0</v>
      </c>
      <c r="Q27">
        <f t="shared" si="3"/>
        <v>0</v>
      </c>
      <c r="S27">
        <f t="shared" si="7"/>
        <v>0</v>
      </c>
    </row>
    <row r="28" spans="1:19">
      <c r="A28">
        <v>102329</v>
      </c>
      <c r="B28">
        <v>1715377</v>
      </c>
      <c r="C28">
        <v>17</v>
      </c>
      <c r="D28">
        <v>13</v>
      </c>
      <c r="E28">
        <v>7</v>
      </c>
      <c r="F28">
        <v>2</v>
      </c>
      <c r="G28" s="1">
        <f t="shared" si="4"/>
        <v>1547</v>
      </c>
      <c r="H28">
        <v>4</v>
      </c>
      <c r="I28">
        <v>19</v>
      </c>
      <c r="J28">
        <v>665</v>
      </c>
      <c r="K28">
        <v>28741</v>
      </c>
      <c r="L28" s="1">
        <f t="shared" si="5"/>
        <v>2490959768</v>
      </c>
      <c r="M28" s="2">
        <f t="shared" ref="M28" si="8">IF(F28=1,(H28*H28*N$85*M$85+I28*I28)-G28,(H28*H28*M$85+I28*I28*N$85)-G28)</f>
        <v>0</v>
      </c>
      <c r="N28" s="2">
        <f t="shared" ref="N28" si="9">IF(F28=1,J28*J28*M$85*N$85+K28*K28-L28,J28*J28*M$85+K28*K28*N$85-L28)</f>
        <v>0</v>
      </c>
      <c r="O28">
        <f t="shared" ref="O28" si="10">(ABS(J28*I28-K28*H28)-MIN(A28,O$85))^2+(J28*I28+K28*H28-MAX(A28,O$85))</f>
        <v>0</v>
      </c>
      <c r="P28">
        <f t="shared" si="2"/>
        <v>0</v>
      </c>
      <c r="Q28">
        <f t="shared" si="3"/>
        <v>0</v>
      </c>
      <c r="S28">
        <f t="shared" si="7"/>
        <v>0</v>
      </c>
    </row>
    <row r="29" spans="1:19">
      <c r="A29">
        <v>103559</v>
      </c>
      <c r="B29">
        <v>1708943</v>
      </c>
      <c r="C29">
        <v>89</v>
      </c>
      <c r="D29">
        <v>17</v>
      </c>
      <c r="E29">
        <v>11</v>
      </c>
      <c r="F29">
        <v>2</v>
      </c>
      <c r="G29" s="1">
        <f t="shared" si="4"/>
        <v>16643</v>
      </c>
      <c r="H29">
        <v>20</v>
      </c>
      <c r="I29">
        <v>41</v>
      </c>
      <c r="L29" s="1">
        <f>Q$85/G29</f>
        <v>231539672</v>
      </c>
      <c r="M29" s="2">
        <f t="shared" ref="M29" si="11">IF(F29=1,(H29*H29*N$85*M$85+I29*I29)-G29,(H29*H29*M$85+I29*I29*N$85)-G29)</f>
        <v>0</v>
      </c>
      <c r="N29" s="2">
        <f t="shared" ref="N29" si="12">IF(F29=1,J29*J29*M$85*N$85+K29*K29-L29,J29*J29*M$85+K29*K29*N$85-L29)</f>
        <v>-231539672</v>
      </c>
      <c r="O29">
        <f t="shared" ref="O29" si="13">(ABS(J29*I29-K29*H29)-MIN(A29,O$85))^2+(J29*I29+K29*H29-MAX(A29,O$85))</f>
        <v>10724338882</v>
      </c>
      <c r="P29">
        <f t="shared" ref="P29" si="14">IF(F29=1,(ABS(J29*H29*N$85*M$85-K29*I29)-MIN(B29,P$85))^2+(J29*H29*N$85*M$85+K29*I29-MAX(B29,P$85))^2,(ABS(J29*H29*M$85-K29*I29*N$85)-MIN(B29,P$85))^2+(J29*H29*M$85+K29*I29*N$85-MAX(B29,P$85))^2)</f>
        <v>5357510020658</v>
      </c>
      <c r="Q29">
        <f t="shared" si="3"/>
        <v>0</v>
      </c>
      <c r="S29">
        <f t="shared" si="7"/>
        <v>0</v>
      </c>
    </row>
    <row r="30" spans="1:19">
      <c r="A30">
        <v>104129</v>
      </c>
      <c r="B30">
        <v>1705927</v>
      </c>
      <c r="C30">
        <v>47</v>
      </c>
      <c r="D30">
        <v>17</v>
      </c>
      <c r="E30">
        <v>7</v>
      </c>
      <c r="F30">
        <v>1</v>
      </c>
      <c r="G30" s="1">
        <f t="shared" si="4"/>
        <v>5593</v>
      </c>
      <c r="H30">
        <v>8</v>
      </c>
      <c r="I30">
        <v>5</v>
      </c>
      <c r="J30">
        <v>2347</v>
      </c>
      <c r="K30">
        <v>14483</v>
      </c>
      <c r="L30" s="1">
        <f t="shared" si="5"/>
        <v>688988872</v>
      </c>
      <c r="M30" s="2">
        <f t="shared" si="0"/>
        <v>0</v>
      </c>
      <c r="N30" s="2">
        <f t="shared" si="6"/>
        <v>0</v>
      </c>
      <c r="O30">
        <f t="shared" si="1"/>
        <v>0</v>
      </c>
      <c r="P30">
        <f t="shared" ref="P30:P62" si="15">IF(F30=1,(ABS(J30*H30*N$85*M$85-K30*I30)-MIN(B30,P$85))^2+(J30*H30*N$85*M$85+K30*I30-MAX(B30,P$85))^2,(ABS(J30*H30*M$85-K30*I30*N$85)-MIN(B30,P$85))^2+(J30*H30*M$85+K30*I30*N$85-MAX(B30,P$85))^2)</f>
        <v>0</v>
      </c>
      <c r="Q30">
        <f t="shared" si="3"/>
        <v>0</v>
      </c>
      <c r="S30">
        <f t="shared" si="7"/>
        <v>0</v>
      </c>
    </row>
    <row r="31" spans="1:19">
      <c r="A31">
        <v>108495</v>
      </c>
      <c r="B31">
        <v>1682089</v>
      </c>
      <c r="C31">
        <v>13</v>
      </c>
      <c r="D31">
        <v>11</v>
      </c>
      <c r="E31">
        <v>8</v>
      </c>
      <c r="F31">
        <v>1</v>
      </c>
      <c r="G31" s="1">
        <f t="shared" si="4"/>
        <v>1144</v>
      </c>
      <c r="H31">
        <v>3</v>
      </c>
      <c r="I31">
        <v>19</v>
      </c>
      <c r="L31" s="1">
        <f t="shared" si="5"/>
        <v>3368456959</v>
      </c>
      <c r="M31" s="2">
        <f t="shared" ref="M31" si="16">IF(F31=1,(H31*H31*N$85*M$85+I31*I31)-G31,(H31*H31*M$85+I31*I31*N$85)-G31)</f>
        <v>0</v>
      </c>
      <c r="N31" s="2">
        <f t="shared" ref="N31" si="17">IF(F31=1,J31*J31*M$85*N$85+K31*K31-L31,J31*J31*M$85+K31*K31*N$85-L31)</f>
        <v>-3368456959</v>
      </c>
      <c r="O31">
        <f t="shared" ref="O31" si="18">(ABS(J31*I31-K31*H31)-MIN(A31,O$85))^2+(J31*I31+K31*H31-MAX(A31,O$85))</f>
        <v>11771037426</v>
      </c>
      <c r="P31">
        <f t="shared" ref="P31" si="19">IF(F31=1,(ABS(J31*H31*N$85*M$85-K31*I31)-MIN(B31,P$85))^2+(J31*H31*N$85*M$85+K31*I31-MAX(B31,P$85))^2,(ABS(J31*H31*M$85-K31*I31*N$85)-MIN(B31,P$85))^2+(J31*H31*M$85+K31*I31*N$85-MAX(B31,P$85))^2)</f>
        <v>5266447247330</v>
      </c>
      <c r="Q31">
        <f t="shared" si="3"/>
        <v>0</v>
      </c>
      <c r="S31">
        <f t="shared" si="7"/>
        <v>0</v>
      </c>
    </row>
    <row r="32" spans="1:19">
      <c r="A32">
        <v>109645</v>
      </c>
      <c r="B32">
        <v>1675589</v>
      </c>
      <c r="C32">
        <v>67</v>
      </c>
      <c r="D32">
        <v>47</v>
      </c>
      <c r="E32">
        <v>17</v>
      </c>
      <c r="F32">
        <v>1</v>
      </c>
      <c r="G32" s="1">
        <f t="shared" si="4"/>
        <v>53533</v>
      </c>
      <c r="H32">
        <v>14</v>
      </c>
      <c r="I32">
        <v>191</v>
      </c>
      <c r="J32">
        <v>47</v>
      </c>
      <c r="K32">
        <v>8473</v>
      </c>
      <c r="L32" s="1">
        <f t="shared" si="5"/>
        <v>71983912</v>
      </c>
      <c r="M32" s="2">
        <f t="shared" si="0"/>
        <v>0</v>
      </c>
      <c r="N32" s="2">
        <f t="shared" si="6"/>
        <v>0</v>
      </c>
      <c r="O32">
        <f t="shared" si="1"/>
        <v>0</v>
      </c>
      <c r="P32">
        <f t="shared" si="15"/>
        <v>0</v>
      </c>
      <c r="Q32">
        <f t="shared" si="3"/>
        <v>0</v>
      </c>
      <c r="S32">
        <f t="shared" si="7"/>
        <v>0</v>
      </c>
    </row>
    <row r="33" spans="1:19">
      <c r="A33">
        <v>114889</v>
      </c>
      <c r="B33">
        <v>1644737</v>
      </c>
      <c r="C33">
        <v>89</v>
      </c>
      <c r="D33">
        <v>67</v>
      </c>
      <c r="E33">
        <v>7</v>
      </c>
      <c r="F33">
        <v>2</v>
      </c>
      <c r="G33" s="1">
        <f t="shared" si="4"/>
        <v>41741</v>
      </c>
      <c r="H33">
        <v>31</v>
      </c>
      <c r="I33">
        <v>68</v>
      </c>
      <c r="J33">
        <v>1783</v>
      </c>
      <c r="K33">
        <v>205</v>
      </c>
      <c r="L33" s="1">
        <f t="shared" si="5"/>
        <v>92319656</v>
      </c>
      <c r="M33" s="2">
        <f t="shared" si="0"/>
        <v>0</v>
      </c>
      <c r="N33" s="2">
        <f t="shared" si="6"/>
        <v>0</v>
      </c>
      <c r="O33">
        <f t="shared" ref="O33:O64" si="20">(ABS(J33*I33-K33*H33)-MIN(A33,O$85))^2+(J33*I33+K33*H33-MAX(A33,O$85))</f>
        <v>0</v>
      </c>
      <c r="P33">
        <f t="shared" si="15"/>
        <v>0</v>
      </c>
      <c r="Q33">
        <f t="shared" si="3"/>
        <v>0</v>
      </c>
      <c r="S33">
        <f t="shared" si="7"/>
        <v>0</v>
      </c>
    </row>
    <row r="34" spans="1:19">
      <c r="A34">
        <v>125575</v>
      </c>
      <c r="B34">
        <v>1575311</v>
      </c>
      <c r="C34">
        <v>101</v>
      </c>
      <c r="D34">
        <v>67</v>
      </c>
      <c r="E34">
        <v>13</v>
      </c>
      <c r="F34">
        <v>2</v>
      </c>
      <c r="G34" s="1">
        <f t="shared" si="4"/>
        <v>87971</v>
      </c>
      <c r="H34">
        <v>44</v>
      </c>
      <c r="I34">
        <v>103</v>
      </c>
      <c r="J34">
        <v>1229</v>
      </c>
      <c r="K34">
        <v>23</v>
      </c>
      <c r="L34" s="1">
        <f t="shared" si="5"/>
        <v>43804376</v>
      </c>
      <c r="M34" s="2">
        <f t="shared" si="0"/>
        <v>0</v>
      </c>
      <c r="N34" s="2">
        <f t="shared" si="6"/>
        <v>0</v>
      </c>
      <c r="O34">
        <f t="shared" si="20"/>
        <v>0</v>
      </c>
      <c r="P34">
        <f t="shared" si="15"/>
        <v>0</v>
      </c>
      <c r="Q34">
        <f t="shared" si="3"/>
        <v>0</v>
      </c>
      <c r="S34">
        <f t="shared" si="7"/>
        <v>0</v>
      </c>
    </row>
    <row r="35" spans="1:19">
      <c r="A35">
        <v>130451</v>
      </c>
      <c r="B35">
        <v>1540453</v>
      </c>
      <c r="C35">
        <v>89</v>
      </c>
      <c r="D35">
        <v>47</v>
      </c>
      <c r="E35">
        <v>13</v>
      </c>
      <c r="F35">
        <v>1</v>
      </c>
      <c r="G35" s="1">
        <f t="shared" si="4"/>
        <v>54379</v>
      </c>
      <c r="H35">
        <v>25</v>
      </c>
      <c r="I35">
        <v>2</v>
      </c>
      <c r="J35">
        <v>713</v>
      </c>
      <c r="K35">
        <v>5161</v>
      </c>
      <c r="L35" s="1">
        <f t="shared" si="5"/>
        <v>70864024</v>
      </c>
      <c r="M35" s="2">
        <f t="shared" ref="M35" si="21">IF(F35=1,(H35*H35*N$85*M$85+I35*I35)-G35,(H35*H35*M$85+I35*I35*N$85)-G35)</f>
        <v>0</v>
      </c>
      <c r="N35" s="2">
        <f t="shared" ref="N35" si="22">IF(F35=1,J35*J35*M$85*N$85+K35*K35-L35,J35*J35*M$85+K35*K35*N$85-L35)</f>
        <v>0</v>
      </c>
      <c r="O35">
        <f t="shared" si="20"/>
        <v>0</v>
      </c>
      <c r="P35">
        <f t="shared" si="15"/>
        <v>0</v>
      </c>
      <c r="Q35">
        <f t="shared" si="3"/>
        <v>0</v>
      </c>
      <c r="S35">
        <f>A36^2*87+B36^2-Q$85</f>
        <v>0</v>
      </c>
    </row>
    <row r="36" spans="1:19">
      <c r="A36">
        <v>130569</v>
      </c>
      <c r="B36">
        <v>1539583</v>
      </c>
      <c r="C36">
        <v>67</v>
      </c>
      <c r="D36">
        <v>17</v>
      </c>
      <c r="E36">
        <v>11</v>
      </c>
      <c r="F36">
        <v>1</v>
      </c>
      <c r="G36" s="1">
        <f t="shared" si="4"/>
        <v>12529</v>
      </c>
      <c r="H36">
        <v>12</v>
      </c>
      <c r="I36">
        <v>1</v>
      </c>
      <c r="J36">
        <v>1485</v>
      </c>
      <c r="K36">
        <v>10757</v>
      </c>
      <c r="L36" s="1">
        <f t="shared" si="5"/>
        <v>307567624</v>
      </c>
      <c r="M36" s="2">
        <f t="shared" ref="M36" si="23">IF(F36=1,(H36*H36*N$85*M$85+I36*I36)-G36,(H36*H36*M$85+I36*I36*N$85)-G36)</f>
        <v>0</v>
      </c>
      <c r="N36" s="2">
        <f t="shared" ref="N36" si="24">IF(F36=1,J36*J36*M$85*N$85+K36*K36-L36,J36*J36*M$85+K36*K36*N$85-L36)</f>
        <v>0</v>
      </c>
      <c r="O36">
        <f t="shared" si="20"/>
        <v>0</v>
      </c>
      <c r="P36">
        <f t="shared" si="15"/>
        <v>0</v>
      </c>
      <c r="Q36">
        <f t="shared" si="3"/>
        <v>0</v>
      </c>
      <c r="S36">
        <f>A35^2*87+B35^2-Q$85</f>
        <v>0</v>
      </c>
    </row>
    <row r="37" spans="1:19">
      <c r="A37">
        <v>131585</v>
      </c>
      <c r="B37">
        <v>1532039</v>
      </c>
      <c r="C37">
        <v>101</v>
      </c>
      <c r="D37">
        <v>89</v>
      </c>
      <c r="E37">
        <v>67</v>
      </c>
      <c r="F37">
        <v>1</v>
      </c>
      <c r="G37" s="1">
        <f t="shared" si="4"/>
        <v>602263</v>
      </c>
      <c r="H37">
        <v>1</v>
      </c>
      <c r="I37">
        <v>776</v>
      </c>
      <c r="J37">
        <v>167</v>
      </c>
      <c r="K37">
        <v>1993</v>
      </c>
      <c r="L37" s="1">
        <f t="shared" si="5"/>
        <v>6398392</v>
      </c>
      <c r="M37" s="2">
        <f t="shared" si="0"/>
        <v>0</v>
      </c>
      <c r="N37" s="2">
        <f t="shared" si="6"/>
        <v>0</v>
      </c>
      <c r="O37">
        <f t="shared" si="20"/>
        <v>0</v>
      </c>
      <c r="P37">
        <f t="shared" si="15"/>
        <v>0</v>
      </c>
      <c r="Q37">
        <f t="shared" si="3"/>
        <v>0</v>
      </c>
      <c r="S37">
        <f t="shared" si="7"/>
        <v>0</v>
      </c>
    </row>
    <row r="38" spans="1:19">
      <c r="A38">
        <v>133381</v>
      </c>
      <c r="B38">
        <v>1518467</v>
      </c>
      <c r="C38">
        <v>101</v>
      </c>
      <c r="D38">
        <v>8</v>
      </c>
      <c r="E38">
        <v>7</v>
      </c>
      <c r="F38">
        <v>1</v>
      </c>
      <c r="G38" s="1">
        <f t="shared" si="4"/>
        <v>5656</v>
      </c>
      <c r="H38">
        <v>5</v>
      </c>
      <c r="I38">
        <v>59</v>
      </c>
      <c r="J38">
        <v>49</v>
      </c>
      <c r="K38">
        <v>26098</v>
      </c>
      <c r="L38" s="1">
        <f t="shared" si="5"/>
        <v>681314491</v>
      </c>
      <c r="M38" s="2">
        <f t="shared" ref="M38" si="25">IF(F38=1,(H38*H38*N$85*M$85+I38*I38)-G38,(H38*H38*M$85+I38*I38*N$85)-G38)</f>
        <v>0</v>
      </c>
      <c r="N38" s="2">
        <f t="shared" ref="N38" si="26">IF(F38=1,J38*J38*M$85*N$85+K38*K38-L38,J38*J38*M$85+K38*K38*N$85-L38)</f>
        <v>0</v>
      </c>
      <c r="O38">
        <f t="shared" si="20"/>
        <v>0</v>
      </c>
      <c r="P38">
        <f t="shared" si="15"/>
        <v>0</v>
      </c>
      <c r="Q38">
        <f t="shared" si="3"/>
        <v>0</v>
      </c>
      <c r="S38">
        <f t="shared" si="7"/>
        <v>0</v>
      </c>
    </row>
    <row r="39" spans="1:19">
      <c r="A39">
        <v>140045</v>
      </c>
      <c r="B39">
        <v>1465339</v>
      </c>
      <c r="C39">
        <v>89</v>
      </c>
      <c r="D39">
        <v>17</v>
      </c>
      <c r="E39">
        <v>8</v>
      </c>
      <c r="F39">
        <v>2</v>
      </c>
      <c r="G39" s="1">
        <f t="shared" si="4"/>
        <v>12104</v>
      </c>
      <c r="H39">
        <v>13</v>
      </c>
      <c r="I39">
        <v>49</v>
      </c>
      <c r="J39">
        <v>127</v>
      </c>
      <c r="K39">
        <v>10294</v>
      </c>
      <c r="L39" s="1">
        <f t="shared" si="5"/>
        <v>318367049</v>
      </c>
      <c r="M39" s="2">
        <f t="shared" si="0"/>
        <v>0</v>
      </c>
      <c r="N39" s="2">
        <f t="shared" si="6"/>
        <v>0</v>
      </c>
      <c r="O39">
        <f t="shared" si="20"/>
        <v>0</v>
      </c>
      <c r="P39">
        <f t="shared" si="15"/>
        <v>0</v>
      </c>
      <c r="Q39">
        <f t="shared" si="3"/>
        <v>0</v>
      </c>
      <c r="S39">
        <f t="shared" si="7"/>
        <v>0</v>
      </c>
    </row>
    <row r="40" spans="1:19">
      <c r="A40">
        <v>141851</v>
      </c>
      <c r="B40">
        <v>1450147</v>
      </c>
      <c r="C40">
        <v>67</v>
      </c>
      <c r="D40">
        <v>47</v>
      </c>
      <c r="E40">
        <v>8</v>
      </c>
      <c r="F40">
        <v>1</v>
      </c>
      <c r="G40" s="1">
        <f t="shared" si="4"/>
        <v>25192</v>
      </c>
      <c r="H40">
        <v>17</v>
      </c>
      <c r="I40">
        <v>7</v>
      </c>
      <c r="J40">
        <v>1018</v>
      </c>
      <c r="K40">
        <v>7925</v>
      </c>
      <c r="L40" s="1">
        <f t="shared" si="5"/>
        <v>152965813</v>
      </c>
      <c r="M40" s="2">
        <f t="shared" ref="M40" si="27">IF(F40=1,(H40*H40*N$85*M$85+I40*I40)-G40,(H40*H40*M$85+I40*I40*N$85)-G40)</f>
        <v>0</v>
      </c>
      <c r="N40" s="2">
        <f t="shared" ref="N40" si="28">IF(F40=1,J40*J40*M$85*N$85+K40*K40-L40,J40*J40*M$85+K40*K40*N$85-L40)</f>
        <v>0</v>
      </c>
      <c r="O40">
        <f t="shared" si="20"/>
        <v>0</v>
      </c>
      <c r="P40">
        <f t="shared" si="15"/>
        <v>0</v>
      </c>
      <c r="Q40">
        <f t="shared" si="3"/>
        <v>0</v>
      </c>
      <c r="S40">
        <f t="shared" si="7"/>
        <v>0</v>
      </c>
    </row>
    <row r="41" spans="1:19">
      <c r="A41">
        <v>142705</v>
      </c>
      <c r="B41">
        <v>1442839</v>
      </c>
      <c r="C41">
        <v>101</v>
      </c>
      <c r="D41">
        <v>17</v>
      </c>
      <c r="E41">
        <v>13</v>
      </c>
      <c r="F41">
        <v>1</v>
      </c>
      <c r="G41" s="1">
        <f t="shared" si="4"/>
        <v>22321</v>
      </c>
      <c r="H41">
        <v>16</v>
      </c>
      <c r="I41">
        <v>7</v>
      </c>
      <c r="J41">
        <v>1079</v>
      </c>
      <c r="K41">
        <v>8447</v>
      </c>
      <c r="L41" s="1">
        <f t="shared" si="5"/>
        <v>172640776</v>
      </c>
      <c r="M41" s="2">
        <f t="shared" si="0"/>
        <v>0</v>
      </c>
      <c r="N41" s="2">
        <f t="shared" si="6"/>
        <v>0</v>
      </c>
      <c r="O41">
        <f t="shared" si="20"/>
        <v>0</v>
      </c>
      <c r="P41">
        <f t="shared" si="15"/>
        <v>0</v>
      </c>
      <c r="Q41">
        <f t="shared" si="3"/>
        <v>0</v>
      </c>
      <c r="S41">
        <f t="shared" si="7"/>
        <v>0</v>
      </c>
    </row>
    <row r="42" spans="1:19">
      <c r="A42">
        <v>146985</v>
      </c>
      <c r="B42">
        <v>1404961</v>
      </c>
      <c r="C42">
        <v>89</v>
      </c>
      <c r="D42">
        <v>11</v>
      </c>
      <c r="E42">
        <v>8</v>
      </c>
      <c r="F42">
        <v>2</v>
      </c>
      <c r="G42" s="1">
        <f t="shared" si="4"/>
        <v>7832</v>
      </c>
      <c r="H42">
        <v>1</v>
      </c>
      <c r="I42">
        <v>51</v>
      </c>
      <c r="J42">
        <v>2692</v>
      </c>
      <c r="K42">
        <v>9693</v>
      </c>
      <c r="L42" s="1">
        <f t="shared" si="5"/>
        <v>492021803</v>
      </c>
      <c r="M42" s="2">
        <f t="shared" ref="M42:M43" si="29">IF(F42=1,(H42*H42*N$85*M$85+I42*I42)-G42,(H42*H42*M$85+I42*I42*N$85)-G42)</f>
        <v>0</v>
      </c>
      <c r="N42" s="2">
        <f t="shared" ref="N42:N43" si="30">IF(F42=1,J42*J42*M$85*N$85+K42*K42-L42,J42*J42*M$85+K42*K42*N$85-L42)</f>
        <v>0</v>
      </c>
      <c r="O42">
        <f t="shared" si="20"/>
        <v>0</v>
      </c>
      <c r="P42">
        <f t="shared" si="15"/>
        <v>0</v>
      </c>
      <c r="Q42">
        <f t="shared" si="3"/>
        <v>0</v>
      </c>
      <c r="S42">
        <f t="shared" si="7"/>
        <v>0</v>
      </c>
    </row>
    <row r="43" spans="1:19">
      <c r="A43">
        <v>147991</v>
      </c>
      <c r="B43">
        <v>1395743</v>
      </c>
      <c r="C43">
        <v>13</v>
      </c>
      <c r="D43">
        <v>8</v>
      </c>
      <c r="E43">
        <v>7</v>
      </c>
      <c r="F43">
        <v>2</v>
      </c>
      <c r="G43" s="1">
        <f t="shared" si="4"/>
        <v>728</v>
      </c>
      <c r="H43">
        <v>5</v>
      </c>
      <c r="I43">
        <v>1</v>
      </c>
      <c r="J43">
        <v>10196</v>
      </c>
      <c r="K43">
        <v>27559</v>
      </c>
      <c r="L43" s="1">
        <f t="shared" si="5"/>
        <v>5293289507</v>
      </c>
      <c r="M43" s="2">
        <f t="shared" si="29"/>
        <v>0</v>
      </c>
      <c r="N43" s="2">
        <f t="shared" si="30"/>
        <v>0</v>
      </c>
      <c r="O43">
        <f t="shared" si="20"/>
        <v>0</v>
      </c>
      <c r="P43">
        <f t="shared" si="15"/>
        <v>0</v>
      </c>
      <c r="Q43">
        <f t="shared" si="3"/>
        <v>0</v>
      </c>
      <c r="S43">
        <f t="shared" si="7"/>
        <v>0</v>
      </c>
    </row>
    <row r="44" spans="1:19">
      <c r="A44">
        <v>150641</v>
      </c>
      <c r="B44">
        <v>1370857</v>
      </c>
      <c r="C44">
        <v>101</v>
      </c>
      <c r="D44">
        <v>89</v>
      </c>
      <c r="E44">
        <v>47</v>
      </c>
      <c r="F44">
        <v>2</v>
      </c>
      <c r="G44" s="1">
        <f t="shared" si="4"/>
        <v>422483</v>
      </c>
      <c r="H44">
        <v>80</v>
      </c>
      <c r="I44">
        <v>281</v>
      </c>
      <c r="J44">
        <v>41</v>
      </c>
      <c r="K44">
        <v>1739</v>
      </c>
      <c r="L44" s="1">
        <f t="shared" si="5"/>
        <v>9121112</v>
      </c>
      <c r="M44" s="2">
        <f t="shared" si="0"/>
        <v>0</v>
      </c>
      <c r="N44" s="2">
        <f t="shared" si="6"/>
        <v>0</v>
      </c>
      <c r="O44">
        <f t="shared" si="20"/>
        <v>0</v>
      </c>
      <c r="P44">
        <f t="shared" si="15"/>
        <v>0</v>
      </c>
      <c r="Q44">
        <f t="shared" si="3"/>
        <v>0</v>
      </c>
      <c r="R44" t="s">
        <v>0</v>
      </c>
      <c r="S44">
        <f t="shared" si="7"/>
        <v>0</v>
      </c>
    </row>
    <row r="45" spans="1:19">
      <c r="A45">
        <v>151545</v>
      </c>
      <c r="B45">
        <v>1362161</v>
      </c>
      <c r="C45">
        <v>47</v>
      </c>
      <c r="D45">
        <v>17</v>
      </c>
      <c r="E45">
        <v>11</v>
      </c>
      <c r="F45">
        <v>2</v>
      </c>
      <c r="G45" s="1">
        <f t="shared" si="4"/>
        <v>8789</v>
      </c>
      <c r="H45">
        <v>13</v>
      </c>
      <c r="I45">
        <v>36</v>
      </c>
      <c r="L45" s="1">
        <f t="shared" si="5"/>
        <v>438447464</v>
      </c>
      <c r="M45" s="2">
        <f t="shared" si="0"/>
        <v>0</v>
      </c>
      <c r="N45" s="2">
        <f t="shared" si="6"/>
        <v>-438447464</v>
      </c>
      <c r="O45">
        <f t="shared" si="20"/>
        <v>16281353256</v>
      </c>
      <c r="P45">
        <f t="shared" si="15"/>
        <v>4292506433330</v>
      </c>
      <c r="Q45">
        <f t="shared" si="3"/>
        <v>0</v>
      </c>
      <c r="S45">
        <f t="shared" si="7"/>
        <v>0</v>
      </c>
    </row>
    <row r="46" spans="1:19">
      <c r="A46">
        <v>151999</v>
      </c>
      <c r="B46">
        <v>1357753</v>
      </c>
      <c r="C46">
        <v>89</v>
      </c>
      <c r="D46">
        <v>17</v>
      </c>
      <c r="E46">
        <v>7</v>
      </c>
      <c r="F46">
        <v>1</v>
      </c>
      <c r="G46" s="1">
        <f t="shared" si="4"/>
        <v>10591</v>
      </c>
      <c r="H46">
        <v>11</v>
      </c>
      <c r="I46">
        <v>8</v>
      </c>
      <c r="J46">
        <v>1525</v>
      </c>
      <c r="K46">
        <v>12709</v>
      </c>
      <c r="L46" s="1">
        <f t="shared" si="5"/>
        <v>363848056</v>
      </c>
      <c r="M46" s="2">
        <f t="shared" si="0"/>
        <v>0</v>
      </c>
      <c r="N46" s="2">
        <f t="shared" si="6"/>
        <v>0</v>
      </c>
      <c r="O46">
        <f t="shared" si="20"/>
        <v>0</v>
      </c>
      <c r="P46">
        <f t="shared" si="15"/>
        <v>0</v>
      </c>
      <c r="Q46">
        <f t="shared" si="3"/>
        <v>0</v>
      </c>
      <c r="S46">
        <f t="shared" si="7"/>
        <v>0</v>
      </c>
    </row>
    <row r="47" spans="1:19">
      <c r="A47">
        <v>155781</v>
      </c>
      <c r="B47">
        <v>1319933</v>
      </c>
      <c r="C47">
        <v>89</v>
      </c>
      <c r="D47">
        <v>11</v>
      </c>
      <c r="E47">
        <v>7</v>
      </c>
      <c r="F47">
        <v>1</v>
      </c>
      <c r="G47" s="1">
        <f t="shared" si="4"/>
        <v>6853</v>
      </c>
      <c r="H47">
        <v>6</v>
      </c>
      <c r="I47">
        <v>61</v>
      </c>
      <c r="L47" s="1">
        <f t="shared" si="5"/>
        <v>562310632</v>
      </c>
      <c r="M47" s="2">
        <f t="shared" si="0"/>
        <v>0</v>
      </c>
      <c r="N47" s="2">
        <f t="shared" si="6"/>
        <v>-562310632</v>
      </c>
      <c r="O47">
        <f t="shared" si="20"/>
        <v>16281349020</v>
      </c>
      <c r="P47">
        <f t="shared" si="15"/>
        <v>4179246967898</v>
      </c>
      <c r="Q47">
        <f t="shared" si="3"/>
        <v>0</v>
      </c>
      <c r="R47" t="s">
        <v>0</v>
      </c>
      <c r="S47">
        <f t="shared" si="7"/>
        <v>0</v>
      </c>
    </row>
    <row r="48" spans="1:19">
      <c r="A48">
        <v>160439</v>
      </c>
      <c r="B48">
        <v>1270463</v>
      </c>
      <c r="C48">
        <v>67</v>
      </c>
      <c r="D48">
        <v>47</v>
      </c>
      <c r="E48">
        <v>7</v>
      </c>
      <c r="F48">
        <v>2</v>
      </c>
      <c r="G48" s="1">
        <f t="shared" si="4"/>
        <v>22043</v>
      </c>
      <c r="H48">
        <v>20</v>
      </c>
      <c r="I48">
        <v>59</v>
      </c>
      <c r="L48" s="1">
        <f t="shared" si="5"/>
        <v>174818072</v>
      </c>
      <c r="M48" s="2">
        <f t="shared" si="0"/>
        <v>0</v>
      </c>
      <c r="N48" s="2">
        <f t="shared" si="6"/>
        <v>-174818072</v>
      </c>
      <c r="O48">
        <f t="shared" si="20"/>
        <v>16281344362</v>
      </c>
      <c r="P48">
        <f t="shared" si="15"/>
        <v>4051100077778</v>
      </c>
      <c r="Q48">
        <f t="shared" si="3"/>
        <v>0</v>
      </c>
      <c r="S48">
        <f t="shared" si="7"/>
        <v>0</v>
      </c>
    </row>
    <row r="49" spans="1:19">
      <c r="A49">
        <v>164235</v>
      </c>
      <c r="B49">
        <v>1227539</v>
      </c>
      <c r="C49">
        <v>101</v>
      </c>
      <c r="D49">
        <v>13</v>
      </c>
      <c r="E49">
        <v>11</v>
      </c>
      <c r="F49">
        <v>1</v>
      </c>
      <c r="G49" s="1">
        <f t="shared" si="4"/>
        <v>14443</v>
      </c>
      <c r="H49">
        <v>9</v>
      </c>
      <c r="I49">
        <v>86</v>
      </c>
      <c r="L49" s="1">
        <f t="shared" si="5"/>
        <v>266808472</v>
      </c>
      <c r="M49" s="2">
        <f t="shared" si="0"/>
        <v>0</v>
      </c>
      <c r="N49" s="2">
        <f t="shared" si="6"/>
        <v>-266808472</v>
      </c>
      <c r="O49">
        <f t="shared" si="20"/>
        <v>16281340566</v>
      </c>
      <c r="P49">
        <f t="shared" si="15"/>
        <v>3943875839930</v>
      </c>
      <c r="Q49">
        <f t="shared" si="3"/>
        <v>0</v>
      </c>
      <c r="S49">
        <f t="shared" si="7"/>
        <v>0</v>
      </c>
    </row>
    <row r="50" spans="1:19">
      <c r="A50">
        <v>171585</v>
      </c>
      <c r="B50">
        <v>1136711</v>
      </c>
      <c r="C50">
        <v>67</v>
      </c>
      <c r="D50">
        <v>47</v>
      </c>
      <c r="E50">
        <v>11</v>
      </c>
      <c r="F50">
        <v>1</v>
      </c>
      <c r="G50" s="1">
        <f t="shared" si="4"/>
        <v>34639</v>
      </c>
      <c r="H50">
        <v>3</v>
      </c>
      <c r="I50">
        <v>184</v>
      </c>
      <c r="L50" s="1">
        <f t="shared" si="5"/>
        <v>111247864</v>
      </c>
      <c r="M50" s="2">
        <f t="shared" si="0"/>
        <v>0</v>
      </c>
      <c r="N50" s="2">
        <f t="shared" si="6"/>
        <v>-111247864</v>
      </c>
      <c r="O50">
        <f t="shared" si="20"/>
        <v>16281333216</v>
      </c>
      <c r="P50">
        <f t="shared" si="15"/>
        <v>3729135740930</v>
      </c>
      <c r="Q50">
        <f t="shared" si="3"/>
        <v>0</v>
      </c>
      <c r="S50">
        <f t="shared" si="7"/>
        <v>0</v>
      </c>
    </row>
    <row r="51" spans="1:19">
      <c r="A51">
        <v>176349</v>
      </c>
      <c r="B51">
        <v>1071403</v>
      </c>
      <c r="C51">
        <v>13</v>
      </c>
      <c r="D51">
        <v>11</v>
      </c>
      <c r="E51">
        <v>7</v>
      </c>
      <c r="F51">
        <v>2</v>
      </c>
      <c r="G51" s="1">
        <f t="shared" si="4"/>
        <v>1001</v>
      </c>
      <c r="H51">
        <v>1</v>
      </c>
      <c r="I51">
        <v>18</v>
      </c>
      <c r="J51">
        <v>8443</v>
      </c>
      <c r="K51">
        <v>24375</v>
      </c>
      <c r="L51" s="1">
        <f t="shared" si="5"/>
        <v>3849665096</v>
      </c>
      <c r="M51" s="2">
        <f t="shared" si="0"/>
        <v>0</v>
      </c>
      <c r="N51" s="2">
        <f t="shared" si="6"/>
        <v>0</v>
      </c>
      <c r="O51">
        <f t="shared" si="20"/>
        <v>0</v>
      </c>
      <c r="P51">
        <f t="shared" si="15"/>
        <v>0</v>
      </c>
      <c r="Q51">
        <f t="shared" si="3"/>
        <v>0</v>
      </c>
      <c r="S51">
        <f t="shared" si="7"/>
        <v>0</v>
      </c>
    </row>
    <row r="52" spans="1:19">
      <c r="A52">
        <v>177085</v>
      </c>
      <c r="B52">
        <v>1060789</v>
      </c>
      <c r="C52">
        <v>89</v>
      </c>
      <c r="D52">
        <v>67</v>
      </c>
      <c r="E52">
        <v>13</v>
      </c>
      <c r="F52">
        <v>2</v>
      </c>
      <c r="G52" s="1">
        <f t="shared" si="4"/>
        <v>77519</v>
      </c>
      <c r="H52">
        <v>38</v>
      </c>
      <c r="I52">
        <v>109</v>
      </c>
      <c r="J52">
        <v>227</v>
      </c>
      <c r="K52">
        <v>4009</v>
      </c>
      <c r="L52" s="1">
        <f t="shared" si="5"/>
        <v>49710584</v>
      </c>
      <c r="M52" s="2">
        <f t="shared" si="0"/>
        <v>0</v>
      </c>
      <c r="N52" s="2">
        <f t="shared" si="6"/>
        <v>0</v>
      </c>
      <c r="O52">
        <f t="shared" si="20"/>
        <v>0</v>
      </c>
      <c r="P52">
        <f t="shared" si="15"/>
        <v>0</v>
      </c>
      <c r="Q52">
        <f t="shared" si="3"/>
        <v>0</v>
      </c>
      <c r="S52">
        <f t="shared" si="7"/>
        <v>0</v>
      </c>
    </row>
    <row r="53" spans="1:19">
      <c r="A53">
        <v>179059</v>
      </c>
      <c r="B53">
        <v>1031557</v>
      </c>
      <c r="C53">
        <v>47</v>
      </c>
      <c r="D53">
        <v>17</v>
      </c>
      <c r="E53">
        <v>8</v>
      </c>
      <c r="F53">
        <v>2</v>
      </c>
      <c r="G53" s="1">
        <f t="shared" si="4"/>
        <v>6392</v>
      </c>
      <c r="H53">
        <v>11</v>
      </c>
      <c r="I53">
        <v>31</v>
      </c>
      <c r="J53">
        <v>830</v>
      </c>
      <c r="K53">
        <v>13939</v>
      </c>
      <c r="L53" s="1">
        <f t="shared" si="5"/>
        <v>602865263</v>
      </c>
      <c r="M53" s="2">
        <f t="shared" si="0"/>
        <v>0</v>
      </c>
      <c r="N53" s="2">
        <f t="shared" si="6"/>
        <v>0</v>
      </c>
      <c r="O53">
        <f t="shared" si="20"/>
        <v>0</v>
      </c>
      <c r="P53">
        <f t="shared" si="15"/>
        <v>0</v>
      </c>
      <c r="Q53">
        <f t="shared" si="3"/>
        <v>0</v>
      </c>
      <c r="S53">
        <f t="shared" si="7"/>
        <v>0</v>
      </c>
    </row>
    <row r="54" spans="1:19">
      <c r="A54">
        <v>180325</v>
      </c>
      <c r="B54">
        <v>1012189</v>
      </c>
      <c r="C54">
        <v>89</v>
      </c>
      <c r="D54">
        <v>67</v>
      </c>
      <c r="E54">
        <v>8</v>
      </c>
      <c r="F54">
        <v>1</v>
      </c>
      <c r="G54" s="1">
        <f t="shared" si="4"/>
        <v>47704</v>
      </c>
      <c r="H54">
        <v>23</v>
      </c>
      <c r="I54">
        <v>41</v>
      </c>
      <c r="J54">
        <v>643</v>
      </c>
      <c r="K54">
        <v>6694</v>
      </c>
      <c r="L54" s="1">
        <f t="shared" si="5"/>
        <v>80779699</v>
      </c>
      <c r="M54" s="2">
        <f t="shared" si="0"/>
        <v>0</v>
      </c>
      <c r="N54" s="2">
        <f t="shared" si="6"/>
        <v>0</v>
      </c>
      <c r="O54">
        <f t="shared" si="20"/>
        <v>0</v>
      </c>
      <c r="P54">
        <f t="shared" si="15"/>
        <v>0</v>
      </c>
      <c r="Q54">
        <f t="shared" si="3"/>
        <v>0</v>
      </c>
      <c r="S54">
        <f t="shared" si="7"/>
        <v>0</v>
      </c>
    </row>
    <row r="55" spans="1:19">
      <c r="A55">
        <v>180329</v>
      </c>
      <c r="B55">
        <v>1012127</v>
      </c>
      <c r="C55">
        <v>101</v>
      </c>
      <c r="D55">
        <v>47</v>
      </c>
      <c r="E55">
        <v>13</v>
      </c>
      <c r="F55">
        <v>1</v>
      </c>
      <c r="G55" s="1">
        <f t="shared" si="4"/>
        <v>61711</v>
      </c>
      <c r="H55">
        <v>5</v>
      </c>
      <c r="I55">
        <v>244</v>
      </c>
      <c r="J55">
        <v>631</v>
      </c>
      <c r="K55">
        <v>5273</v>
      </c>
      <c r="L55" s="1">
        <f t="shared" si="5"/>
        <v>62444536</v>
      </c>
      <c r="M55" s="2">
        <f t="shared" si="0"/>
        <v>0</v>
      </c>
      <c r="N55" s="2">
        <f t="shared" si="6"/>
        <v>0</v>
      </c>
      <c r="O55">
        <f t="shared" si="20"/>
        <v>0</v>
      </c>
      <c r="P55">
        <f t="shared" si="15"/>
        <v>0</v>
      </c>
      <c r="Q55">
        <f t="shared" si="3"/>
        <v>0</v>
      </c>
      <c r="S55">
        <f t="shared" si="7"/>
        <v>0</v>
      </c>
    </row>
    <row r="56" spans="1:19">
      <c r="A56">
        <v>182239</v>
      </c>
      <c r="B56">
        <v>981913</v>
      </c>
      <c r="C56">
        <v>89</v>
      </c>
      <c r="D56">
        <v>8</v>
      </c>
      <c r="E56">
        <v>7</v>
      </c>
      <c r="F56">
        <v>1</v>
      </c>
      <c r="G56" s="1">
        <f t="shared" si="4"/>
        <v>4984</v>
      </c>
      <c r="H56">
        <v>5</v>
      </c>
      <c r="I56">
        <v>53</v>
      </c>
      <c r="J56">
        <v>2923</v>
      </c>
      <c r="K56">
        <v>5464</v>
      </c>
      <c r="L56" s="1">
        <f t="shared" si="5"/>
        <v>773177119</v>
      </c>
      <c r="M56" s="2">
        <f t="shared" si="0"/>
        <v>0</v>
      </c>
      <c r="N56" s="2">
        <f t="shared" si="6"/>
        <v>0</v>
      </c>
      <c r="O56">
        <f t="shared" si="20"/>
        <v>0</v>
      </c>
      <c r="P56">
        <f t="shared" si="15"/>
        <v>0</v>
      </c>
      <c r="Q56">
        <f t="shared" si="3"/>
        <v>0</v>
      </c>
      <c r="S56">
        <f t="shared" si="7"/>
        <v>0</v>
      </c>
    </row>
    <row r="57" spans="1:19">
      <c r="A57">
        <v>186695</v>
      </c>
      <c r="B57">
        <v>906161</v>
      </c>
      <c r="C57">
        <v>89</v>
      </c>
      <c r="D57">
        <v>47</v>
      </c>
      <c r="E57">
        <v>7</v>
      </c>
      <c r="F57">
        <v>1</v>
      </c>
      <c r="G57" s="1">
        <f t="shared" si="4"/>
        <v>29281</v>
      </c>
      <c r="H57">
        <v>4</v>
      </c>
      <c r="I57">
        <v>167</v>
      </c>
      <c r="J57">
        <v>941</v>
      </c>
      <c r="K57">
        <v>7387</v>
      </c>
      <c r="L57" s="1">
        <f t="shared" si="5"/>
        <v>131604616</v>
      </c>
      <c r="M57" s="2">
        <f t="shared" si="0"/>
        <v>0</v>
      </c>
      <c r="N57" s="2">
        <f t="shared" si="6"/>
        <v>0</v>
      </c>
      <c r="O57">
        <f t="shared" si="20"/>
        <v>0</v>
      </c>
      <c r="P57">
        <f t="shared" si="15"/>
        <v>0</v>
      </c>
      <c r="Q57">
        <f t="shared" si="3"/>
        <v>0</v>
      </c>
      <c r="S57">
        <f t="shared" si="7"/>
        <v>0</v>
      </c>
    </row>
    <row r="58" spans="1:19">
      <c r="A58">
        <v>187445</v>
      </c>
      <c r="B58">
        <v>892589</v>
      </c>
      <c r="C58">
        <v>17</v>
      </c>
      <c r="D58">
        <v>13</v>
      </c>
      <c r="E58">
        <v>8</v>
      </c>
      <c r="F58">
        <v>1</v>
      </c>
      <c r="G58" s="1">
        <f t="shared" si="4"/>
        <v>1768</v>
      </c>
      <c r="H58">
        <v>1</v>
      </c>
      <c r="I58">
        <v>41</v>
      </c>
      <c r="L58" s="1">
        <f t="shared" si="5"/>
        <v>2179589797</v>
      </c>
      <c r="M58" s="2">
        <f t="shared" si="0"/>
        <v>0</v>
      </c>
      <c r="N58" s="2">
        <f t="shared" si="6"/>
        <v>-2179589797</v>
      </c>
      <c r="O58">
        <f t="shared" si="20"/>
        <v>16281317356</v>
      </c>
      <c r="P58">
        <f t="shared" si="15"/>
        <v>3233738966330</v>
      </c>
      <c r="Q58">
        <f t="shared" si="3"/>
        <v>0</v>
      </c>
      <c r="S58">
        <f t="shared" si="7"/>
        <v>0</v>
      </c>
    </row>
    <row r="59" spans="1:19">
      <c r="A59">
        <v>188401</v>
      </c>
      <c r="B59">
        <v>874903</v>
      </c>
      <c r="C59">
        <v>101</v>
      </c>
      <c r="D59">
        <v>13</v>
      </c>
      <c r="E59">
        <v>8</v>
      </c>
      <c r="F59">
        <v>1</v>
      </c>
      <c r="G59" s="1">
        <f t="shared" si="4"/>
        <v>10504</v>
      </c>
      <c r="H59">
        <v>7</v>
      </c>
      <c r="I59">
        <v>79</v>
      </c>
      <c r="J59">
        <v>2000</v>
      </c>
      <c r="K59">
        <v>4343</v>
      </c>
      <c r="L59" s="1">
        <f t="shared" si="5"/>
        <v>366861649</v>
      </c>
      <c r="M59" s="2">
        <f t="shared" si="0"/>
        <v>0</v>
      </c>
      <c r="N59" s="2">
        <f t="shared" si="6"/>
        <v>0</v>
      </c>
      <c r="O59">
        <f t="shared" si="20"/>
        <v>0</v>
      </c>
      <c r="P59">
        <f t="shared" si="15"/>
        <v>0</v>
      </c>
      <c r="Q59">
        <f t="shared" si="3"/>
        <v>0</v>
      </c>
      <c r="S59">
        <f t="shared" si="7"/>
        <v>0</v>
      </c>
    </row>
    <row r="60" spans="1:19">
      <c r="A60">
        <v>189691</v>
      </c>
      <c r="B60">
        <v>850307</v>
      </c>
      <c r="C60">
        <v>47</v>
      </c>
      <c r="D60">
        <v>17</v>
      </c>
      <c r="E60">
        <v>7</v>
      </c>
      <c r="F60">
        <v>1</v>
      </c>
      <c r="G60" s="1">
        <f t="shared" si="4"/>
        <v>5593</v>
      </c>
      <c r="H60">
        <v>8</v>
      </c>
      <c r="I60">
        <v>5</v>
      </c>
      <c r="L60" s="1">
        <f t="shared" si="5"/>
        <v>688988872</v>
      </c>
      <c r="M60" s="2">
        <f t="shared" ref="M60" si="31">IF(F60=1,(H60*H60*N$85*M$85+I60*I60)-G60,(H60*H60*M$85+I60*I60*N$85)-G60)</f>
        <v>0</v>
      </c>
      <c r="N60" s="2">
        <f t="shared" ref="N60" si="32">IF(F60=1,J60*J60*M$85*N$85+K60*K60-L60,J60*J60*M$85+K60*K60*N$85-L60)</f>
        <v>-688988872</v>
      </c>
      <c r="O60">
        <f t="shared" ref="O60" si="33">(ABS(J60*I60-K60*H60)-MIN(A60,O$85))^2+(J60*I60+K60*H60-MAX(A60,O$85))</f>
        <v>16281315110</v>
      </c>
      <c r="P60">
        <f t="shared" si="15"/>
        <v>3160045837658</v>
      </c>
      <c r="Q60">
        <f t="shared" si="3"/>
        <v>0</v>
      </c>
      <c r="S60">
        <f t="shared" si="7"/>
        <v>0</v>
      </c>
    </row>
    <row r="61" spans="1:19">
      <c r="A61">
        <v>185785</v>
      </c>
      <c r="B61">
        <v>922289</v>
      </c>
      <c r="C61">
        <v>101</v>
      </c>
      <c r="D61">
        <v>89</v>
      </c>
      <c r="E61">
        <v>17</v>
      </c>
      <c r="F61">
        <v>2</v>
      </c>
      <c r="G61" s="1">
        <f t="shared" si="4"/>
        <v>152813</v>
      </c>
      <c r="H61">
        <v>47</v>
      </c>
      <c r="I61">
        <v>172</v>
      </c>
      <c r="J61">
        <v>911</v>
      </c>
      <c r="K61">
        <v>619</v>
      </c>
      <c r="L61" s="1">
        <f t="shared" si="5"/>
        <v>25217192</v>
      </c>
      <c r="M61" s="2">
        <f t="shared" ref="M61" si="34">IF(F61=1,(H61*H61*N$85*M$85+I61*I61)-G61,(H61*H61*M$85+I61*I61*N$85)-G61)</f>
        <v>0</v>
      </c>
      <c r="N61" s="2">
        <f t="shared" ref="N61" si="35">IF(F61=1,J61*J61*M$85*N$85+K61*K61-L61,J61*J61*M$85+K61*K61*N$85-L61)</f>
        <v>0</v>
      </c>
      <c r="O61">
        <f t="shared" ref="O61" si="36">(ABS(J61*I61-K61*H61)-MIN(A61,O$85))^2+(J61*I61+K61*H61-MAX(A61,O$85))</f>
        <v>0</v>
      </c>
      <c r="P61">
        <f t="shared" si="15"/>
        <v>0</v>
      </c>
      <c r="Q61">
        <f t="shared" si="3"/>
        <v>0</v>
      </c>
      <c r="S61">
        <f t="shared" si="7"/>
        <v>0</v>
      </c>
    </row>
    <row r="62" spans="1:19">
      <c r="A62">
        <v>190675</v>
      </c>
      <c r="B62">
        <v>830939</v>
      </c>
      <c r="C62">
        <v>101</v>
      </c>
      <c r="D62">
        <v>11</v>
      </c>
      <c r="E62">
        <v>8</v>
      </c>
      <c r="F62">
        <v>2</v>
      </c>
      <c r="G62" s="1">
        <f t="shared" si="4"/>
        <v>8888</v>
      </c>
      <c r="H62">
        <v>17</v>
      </c>
      <c r="I62">
        <v>13</v>
      </c>
      <c r="J62">
        <v>2426</v>
      </c>
      <c r="K62">
        <v>9361</v>
      </c>
      <c r="L62" s="1">
        <f t="shared" si="5"/>
        <v>433563767</v>
      </c>
      <c r="M62" s="2">
        <f t="shared" ref="M62" si="37">IF(F62=1,(H62*H62*N$85*M$85+I62*I62)-G62,(H62*H62*M$85+I62*I62*N$85)-G62)</f>
        <v>0</v>
      </c>
      <c r="N62" s="2">
        <f t="shared" ref="N62" si="38">IF(F62=1,J62*J62*M$85*N$85+K62*K62-L62,J62*J62*M$85+K62*K62*N$85-L62)</f>
        <v>0</v>
      </c>
      <c r="O62">
        <f t="shared" ref="O62" si="39">(ABS(J62*I62-K62*H62)-MIN(A62,O$85))^2+(J62*I62+K62*H62-MAX(A62,O$85))</f>
        <v>0</v>
      </c>
      <c r="P62">
        <f t="shared" si="15"/>
        <v>0</v>
      </c>
      <c r="Q62">
        <f t="shared" si="3"/>
        <v>0</v>
      </c>
      <c r="S62">
        <f t="shared" si="7"/>
        <v>0</v>
      </c>
    </row>
    <row r="63" spans="1:19">
      <c r="A63">
        <v>192175</v>
      </c>
      <c r="B63">
        <v>800311</v>
      </c>
      <c r="C63">
        <v>67</v>
      </c>
      <c r="D63">
        <v>17</v>
      </c>
      <c r="E63">
        <v>7</v>
      </c>
      <c r="F63">
        <v>2</v>
      </c>
      <c r="G63" s="1">
        <f t="shared" si="4"/>
        <v>7973</v>
      </c>
      <c r="H63">
        <v>13</v>
      </c>
      <c r="I63">
        <v>32</v>
      </c>
      <c r="J63">
        <v>1009</v>
      </c>
      <c r="K63">
        <v>12299</v>
      </c>
      <c r="L63" s="1">
        <f t="shared" si="5"/>
        <v>483320552</v>
      </c>
      <c r="M63" s="2">
        <f t="shared" si="0"/>
        <v>0</v>
      </c>
      <c r="N63" s="2">
        <f t="shared" si="6"/>
        <v>0</v>
      </c>
      <c r="O63">
        <f t="shared" si="20"/>
        <v>0</v>
      </c>
      <c r="P63">
        <f t="shared" ref="P62:P84" si="40">IF(F63=1,(ABS(J63*H63*N$85*M$85-K63*I63)-MIN(B63,P$85))^2+(J63*H63*N$85*M$85+K63*I63-MAX(B63,P$85))^2,(ABS(J63*H63*M$85-K63*I63*N$85)-MIN(B63,P$85))^2+(J63*H63*M$85+K63*I63*N$85-MAX(B63,P$85))^2)</f>
        <v>0</v>
      </c>
      <c r="Q63">
        <f t="shared" si="3"/>
        <v>0</v>
      </c>
      <c r="S63">
        <f t="shared" si="7"/>
        <v>0</v>
      </c>
    </row>
    <row r="64" spans="1:19">
      <c r="A64">
        <v>193581</v>
      </c>
      <c r="B64">
        <v>770267</v>
      </c>
      <c r="C64">
        <v>101</v>
      </c>
      <c r="D64">
        <v>17</v>
      </c>
      <c r="E64">
        <v>7</v>
      </c>
      <c r="F64">
        <v>1</v>
      </c>
      <c r="G64" s="1">
        <f t="shared" si="4"/>
        <v>12019</v>
      </c>
      <c r="H64">
        <v>3</v>
      </c>
      <c r="I64">
        <v>106</v>
      </c>
      <c r="J64">
        <v>1515</v>
      </c>
      <c r="K64">
        <v>10997</v>
      </c>
      <c r="L64" s="1">
        <f t="shared" si="5"/>
        <v>320618584</v>
      </c>
      <c r="M64" s="2">
        <f t="shared" si="0"/>
        <v>0</v>
      </c>
      <c r="N64" s="2">
        <f t="shared" si="6"/>
        <v>0</v>
      </c>
      <c r="O64">
        <f t="shared" si="20"/>
        <v>0</v>
      </c>
      <c r="P64">
        <f t="shared" si="40"/>
        <v>0</v>
      </c>
      <c r="Q64">
        <f t="shared" si="3"/>
        <v>0</v>
      </c>
      <c r="S64">
        <f t="shared" si="7"/>
        <v>0</v>
      </c>
    </row>
    <row r="65" spans="1:19">
      <c r="A65">
        <v>194969</v>
      </c>
      <c r="B65">
        <v>739183</v>
      </c>
      <c r="C65">
        <v>67</v>
      </c>
      <c r="D65">
        <v>11</v>
      </c>
      <c r="E65">
        <v>8</v>
      </c>
      <c r="F65">
        <v>1</v>
      </c>
      <c r="G65" s="1">
        <f t="shared" si="4"/>
        <v>5896</v>
      </c>
      <c r="H65">
        <v>5</v>
      </c>
      <c r="I65">
        <v>61</v>
      </c>
      <c r="J65">
        <v>2644</v>
      </c>
      <c r="K65">
        <v>6737</v>
      </c>
      <c r="L65" s="1">
        <f t="shared" si="5"/>
        <v>653581201</v>
      </c>
      <c r="M65" s="2">
        <f t="shared" si="0"/>
        <v>0</v>
      </c>
      <c r="N65" s="2">
        <f t="shared" si="6"/>
        <v>0</v>
      </c>
      <c r="O65">
        <f t="shared" ref="O65:O84" si="41">(ABS(J65*I65-K65*H65)-MIN(A65,O$85))^2+(J65*I65+K65*H65-MAX(A65,O$85))</f>
        <v>0</v>
      </c>
      <c r="P65">
        <f t="shared" si="40"/>
        <v>0</v>
      </c>
      <c r="Q65">
        <f t="shared" si="3"/>
        <v>0</v>
      </c>
      <c r="S65">
        <f t="shared" si="7"/>
        <v>0</v>
      </c>
    </row>
    <row r="66" spans="1:19">
      <c r="A66">
        <v>199231</v>
      </c>
      <c r="B66">
        <v>632633</v>
      </c>
      <c r="C66">
        <v>89</v>
      </c>
      <c r="D66">
        <v>67</v>
      </c>
      <c r="E66">
        <v>11</v>
      </c>
      <c r="F66">
        <v>1</v>
      </c>
      <c r="G66" s="1">
        <f t="shared" ref="G66:G84" si="42">C66*D66*E66</f>
        <v>65593</v>
      </c>
      <c r="H66">
        <v>8</v>
      </c>
      <c r="I66">
        <v>245</v>
      </c>
      <c r="J66">
        <v>667</v>
      </c>
      <c r="K66">
        <v>4477</v>
      </c>
      <c r="L66" s="1">
        <f t="shared" ref="L66:L84" si="43">Q$85/G66</f>
        <v>58748872</v>
      </c>
      <c r="M66" s="2">
        <f t="shared" ref="M66:M84" si="44">IF(F66=1,(H66*H66*N$85*M$85+I66*I66)-G66,(H66*H66*M$85+I66*I66*N$85)-G66)</f>
        <v>0</v>
      </c>
      <c r="N66" s="2">
        <f t="shared" ref="N66:N84" si="45">IF(F66=1,J66*J66*M$85*N$85+K66*K66-L66,J66*J66*M$85+K66*K66*N$85-L66)</f>
        <v>0</v>
      </c>
      <c r="O66">
        <f t="shared" si="41"/>
        <v>0</v>
      </c>
      <c r="P66">
        <f t="shared" si="40"/>
        <v>0</v>
      </c>
      <c r="Q66">
        <f t="shared" ref="Q66:Q83" si="46">A66*A66*M$85*N$85+B66*B66-Q$85</f>
        <v>0</v>
      </c>
      <c r="R66" t="s">
        <v>0</v>
      </c>
      <c r="S66">
        <f t="shared" ref="S66:S84" si="47">A66^2*87+B66^2-Q$85</f>
        <v>0</v>
      </c>
    </row>
    <row r="67" spans="1:19">
      <c r="A67">
        <v>199681</v>
      </c>
      <c r="B67">
        <v>620167</v>
      </c>
      <c r="C67">
        <v>67</v>
      </c>
      <c r="D67">
        <v>13</v>
      </c>
      <c r="E67">
        <v>7</v>
      </c>
      <c r="F67">
        <v>1</v>
      </c>
      <c r="G67" s="1">
        <f t="shared" si="42"/>
        <v>6097</v>
      </c>
      <c r="H67">
        <v>8</v>
      </c>
      <c r="I67">
        <v>23</v>
      </c>
      <c r="L67" s="1">
        <f t="shared" si="43"/>
        <v>632034568</v>
      </c>
      <c r="M67" s="2">
        <f t="shared" si="44"/>
        <v>0</v>
      </c>
      <c r="N67" s="2">
        <f t="shared" si="45"/>
        <v>-632034568</v>
      </c>
      <c r="O67">
        <f t="shared" si="41"/>
        <v>16281305120</v>
      </c>
      <c r="P67">
        <f t="shared" si="40"/>
        <v>2821630951298</v>
      </c>
      <c r="Q67">
        <f t="shared" si="46"/>
        <v>0</v>
      </c>
      <c r="S67">
        <f t="shared" si="47"/>
        <v>0</v>
      </c>
    </row>
    <row r="68" spans="1:19">
      <c r="A68">
        <v>200105</v>
      </c>
      <c r="B68">
        <v>608161</v>
      </c>
      <c r="C68">
        <v>89</v>
      </c>
      <c r="D68">
        <v>13</v>
      </c>
      <c r="E68">
        <v>11</v>
      </c>
      <c r="F68">
        <v>1</v>
      </c>
      <c r="G68" s="1">
        <f t="shared" si="42"/>
        <v>12727</v>
      </c>
      <c r="H68">
        <v>7</v>
      </c>
      <c r="I68">
        <v>92</v>
      </c>
      <c r="L68" s="1">
        <f t="shared" si="43"/>
        <v>302782648</v>
      </c>
      <c r="M68" s="2">
        <f t="shared" si="44"/>
        <v>0</v>
      </c>
      <c r="N68" s="2">
        <f t="shared" si="45"/>
        <v>-302782648</v>
      </c>
      <c r="O68">
        <f t="shared" si="41"/>
        <v>16281304696</v>
      </c>
      <c r="P68">
        <f t="shared" si="40"/>
        <v>2806883645330</v>
      </c>
      <c r="Q68">
        <f t="shared" si="46"/>
        <v>0</v>
      </c>
      <c r="R68" t="s">
        <v>0</v>
      </c>
      <c r="S68">
        <f t="shared" si="47"/>
        <v>0</v>
      </c>
    </row>
    <row r="69" spans="1:19">
      <c r="A69">
        <v>202179</v>
      </c>
      <c r="B69">
        <v>545227</v>
      </c>
      <c r="C69">
        <v>67</v>
      </c>
      <c r="D69">
        <v>47</v>
      </c>
      <c r="E69">
        <v>13</v>
      </c>
      <c r="F69">
        <v>2</v>
      </c>
      <c r="G69" s="1">
        <f t="shared" si="42"/>
        <v>40937</v>
      </c>
      <c r="H69">
        <v>31</v>
      </c>
      <c r="I69">
        <v>66</v>
      </c>
      <c r="L69" s="1">
        <f t="shared" si="43"/>
        <v>94132808</v>
      </c>
      <c r="M69" s="2">
        <f t="shared" si="44"/>
        <v>0</v>
      </c>
      <c r="N69" s="2">
        <f t="shared" si="45"/>
        <v>-94132808</v>
      </c>
      <c r="O69">
        <f t="shared" si="41"/>
        <v>16281302622</v>
      </c>
      <c r="P69">
        <f t="shared" si="40"/>
        <v>2734296324938</v>
      </c>
      <c r="Q69">
        <f t="shared" si="46"/>
        <v>0</v>
      </c>
      <c r="S69">
        <f t="shared" si="47"/>
        <v>0</v>
      </c>
    </row>
    <row r="70" spans="1:19">
      <c r="A70">
        <v>203471</v>
      </c>
      <c r="B70">
        <v>501673</v>
      </c>
      <c r="C70">
        <v>17</v>
      </c>
      <c r="D70">
        <v>8</v>
      </c>
      <c r="E70">
        <v>7</v>
      </c>
      <c r="F70">
        <v>1</v>
      </c>
      <c r="G70" s="1">
        <f t="shared" si="42"/>
        <v>952</v>
      </c>
      <c r="H70">
        <v>3</v>
      </c>
      <c r="I70">
        <v>13</v>
      </c>
      <c r="L70" s="1">
        <f t="shared" si="43"/>
        <v>4047809623</v>
      </c>
      <c r="M70" s="2">
        <f t="shared" si="44"/>
        <v>0</v>
      </c>
      <c r="N70" s="2">
        <f t="shared" si="45"/>
        <v>-4047809623</v>
      </c>
      <c r="O70">
        <f t="shared" si="41"/>
        <v>16281301330</v>
      </c>
      <c r="P70">
        <f t="shared" si="40"/>
        <v>2688699642338</v>
      </c>
      <c r="Q70">
        <f t="shared" si="46"/>
        <v>0</v>
      </c>
      <c r="S70">
        <f t="shared" si="47"/>
        <v>0</v>
      </c>
    </row>
    <row r="71" spans="1:19">
      <c r="A71">
        <v>203799</v>
      </c>
      <c r="B71">
        <v>489953</v>
      </c>
      <c r="C71">
        <v>101</v>
      </c>
      <c r="D71">
        <v>89</v>
      </c>
      <c r="E71">
        <v>13</v>
      </c>
      <c r="F71">
        <v>1</v>
      </c>
      <c r="G71" s="1">
        <f t="shared" si="42"/>
        <v>116857</v>
      </c>
      <c r="H71">
        <v>12</v>
      </c>
      <c r="I71">
        <v>323</v>
      </c>
      <c r="J71">
        <v>513</v>
      </c>
      <c r="K71">
        <v>3175</v>
      </c>
      <c r="L71" s="1">
        <f t="shared" si="43"/>
        <v>32976328</v>
      </c>
      <c r="M71" s="2">
        <f t="shared" si="44"/>
        <v>0</v>
      </c>
      <c r="N71" s="2">
        <f t="shared" si="45"/>
        <v>0</v>
      </c>
      <c r="O71">
        <f t="shared" si="41"/>
        <v>0</v>
      </c>
      <c r="P71">
        <f t="shared" si="40"/>
        <v>0</v>
      </c>
      <c r="Q71">
        <f t="shared" si="46"/>
        <v>0</v>
      </c>
      <c r="S71">
        <f t="shared" si="47"/>
        <v>0</v>
      </c>
    </row>
    <row r="72" spans="1:19">
      <c r="A72">
        <v>204705</v>
      </c>
      <c r="B72">
        <v>455911</v>
      </c>
      <c r="C72">
        <v>47</v>
      </c>
      <c r="D72">
        <v>8</v>
      </c>
      <c r="E72">
        <v>7</v>
      </c>
      <c r="F72">
        <v>1</v>
      </c>
      <c r="G72" s="1">
        <f t="shared" si="42"/>
        <v>2632</v>
      </c>
      <c r="H72">
        <v>3</v>
      </c>
      <c r="I72">
        <v>43</v>
      </c>
      <c r="L72" s="1">
        <f t="shared" si="43"/>
        <v>1464101353</v>
      </c>
      <c r="M72" s="2">
        <f t="shared" si="44"/>
        <v>0</v>
      </c>
      <c r="N72" s="2">
        <f t="shared" si="45"/>
        <v>-1464101353</v>
      </c>
      <c r="O72">
        <f t="shared" si="41"/>
        <v>16281300096</v>
      </c>
      <c r="P72">
        <f t="shared" si="40"/>
        <v>2644878683330</v>
      </c>
      <c r="Q72">
        <f t="shared" si="46"/>
        <v>0</v>
      </c>
      <c r="S72">
        <f t="shared" si="47"/>
        <v>0</v>
      </c>
    </row>
    <row r="73" spans="1:19">
      <c r="A73">
        <v>206279</v>
      </c>
      <c r="B73">
        <v>389327</v>
      </c>
      <c r="C73">
        <v>101</v>
      </c>
      <c r="D73">
        <v>47</v>
      </c>
      <c r="E73">
        <v>17</v>
      </c>
      <c r="F73">
        <v>2</v>
      </c>
      <c r="G73" s="1">
        <f t="shared" si="42"/>
        <v>80699</v>
      </c>
      <c r="H73">
        <v>28</v>
      </c>
      <c r="I73">
        <v>139</v>
      </c>
      <c r="J73">
        <v>1201</v>
      </c>
      <c r="K73">
        <v>1405</v>
      </c>
      <c r="L73" s="1">
        <f t="shared" si="43"/>
        <v>47751704</v>
      </c>
      <c r="M73" s="2">
        <f t="shared" si="44"/>
        <v>0</v>
      </c>
      <c r="N73" s="2">
        <f t="shared" si="45"/>
        <v>0</v>
      </c>
      <c r="O73">
        <f t="shared" si="41"/>
        <v>0</v>
      </c>
      <c r="P73">
        <f t="shared" si="40"/>
        <v>0</v>
      </c>
      <c r="Q73">
        <f t="shared" si="46"/>
        <v>0</v>
      </c>
      <c r="S73">
        <f t="shared" si="47"/>
        <v>0</v>
      </c>
    </row>
    <row r="74" spans="1:19">
      <c r="A74">
        <v>206749</v>
      </c>
      <c r="B74">
        <v>366997</v>
      </c>
      <c r="C74">
        <v>47</v>
      </c>
      <c r="D74">
        <v>13</v>
      </c>
      <c r="E74">
        <v>8</v>
      </c>
      <c r="F74">
        <v>1</v>
      </c>
      <c r="G74" s="1">
        <f t="shared" si="42"/>
        <v>4888</v>
      </c>
      <c r="H74">
        <v>7</v>
      </c>
      <c r="I74">
        <v>25</v>
      </c>
      <c r="J74">
        <v>1583</v>
      </c>
      <c r="L74" s="1">
        <f t="shared" si="43"/>
        <v>788362267</v>
      </c>
      <c r="M74" s="2">
        <f t="shared" si="44"/>
        <v>0</v>
      </c>
      <c r="N74" s="2">
        <f t="shared" si="45"/>
        <v>-570349924</v>
      </c>
      <c r="O74">
        <f t="shared" si="41"/>
        <v>7748057402</v>
      </c>
      <c r="P74">
        <f t="shared" si="40"/>
        <v>712937405000</v>
      </c>
      <c r="Q74">
        <f t="shared" si="46"/>
        <v>0</v>
      </c>
      <c r="S74">
        <f t="shared" si="47"/>
        <v>0</v>
      </c>
    </row>
    <row r="75" spans="1:19">
      <c r="A75">
        <v>207015</v>
      </c>
      <c r="B75">
        <v>353711</v>
      </c>
      <c r="C75">
        <v>101</v>
      </c>
      <c r="D75">
        <v>67</v>
      </c>
      <c r="E75">
        <v>8</v>
      </c>
      <c r="F75">
        <v>1</v>
      </c>
      <c r="G75" s="1">
        <f t="shared" si="42"/>
        <v>54136</v>
      </c>
      <c r="H75">
        <v>9</v>
      </c>
      <c r="I75">
        <v>217</v>
      </c>
      <c r="L75" s="1">
        <f t="shared" si="43"/>
        <v>71182111</v>
      </c>
      <c r="M75" s="2">
        <f t="shared" si="44"/>
        <v>0</v>
      </c>
      <c r="N75" s="2">
        <f t="shared" si="45"/>
        <v>-71182111</v>
      </c>
      <c r="O75">
        <f t="shared" si="41"/>
        <v>16281297786</v>
      </c>
      <c r="P75">
        <f t="shared" si="40"/>
        <v>2562135314930</v>
      </c>
      <c r="Q75">
        <f t="shared" si="46"/>
        <v>0</v>
      </c>
      <c r="S75">
        <f t="shared" si="47"/>
        <v>0</v>
      </c>
    </row>
    <row r="76" spans="1:19">
      <c r="A76">
        <v>207419</v>
      </c>
      <c r="B76">
        <v>332483</v>
      </c>
      <c r="C76">
        <v>101</v>
      </c>
      <c r="D76">
        <v>89</v>
      </c>
      <c r="E76">
        <v>7</v>
      </c>
      <c r="F76">
        <v>1</v>
      </c>
      <c r="G76" s="1">
        <f t="shared" si="42"/>
        <v>62923</v>
      </c>
      <c r="H76">
        <v>23</v>
      </c>
      <c r="I76">
        <v>130</v>
      </c>
      <c r="L76" s="1">
        <f t="shared" si="43"/>
        <v>61241752</v>
      </c>
      <c r="M76" s="2">
        <f t="shared" si="44"/>
        <v>0</v>
      </c>
      <c r="N76" s="2">
        <f t="shared" si="45"/>
        <v>-61241752</v>
      </c>
      <c r="O76">
        <f t="shared" si="41"/>
        <v>16281297382</v>
      </c>
      <c r="P76">
        <f t="shared" si="40"/>
        <v>2547568788698</v>
      </c>
      <c r="Q76">
        <f t="shared" si="46"/>
        <v>0</v>
      </c>
      <c r="S76">
        <f t="shared" si="47"/>
        <v>0</v>
      </c>
    </row>
    <row r="77" spans="1:19">
      <c r="A77">
        <v>207635</v>
      </c>
      <c r="B77">
        <v>320539</v>
      </c>
      <c r="C77">
        <v>17</v>
      </c>
      <c r="D77">
        <v>11</v>
      </c>
      <c r="E77">
        <v>7</v>
      </c>
      <c r="F77">
        <v>1</v>
      </c>
      <c r="G77" s="1">
        <f t="shared" si="42"/>
        <v>1309</v>
      </c>
      <c r="H77">
        <v>2</v>
      </c>
      <c r="I77">
        <v>31</v>
      </c>
      <c r="L77" s="1">
        <f t="shared" si="43"/>
        <v>2943861544</v>
      </c>
      <c r="M77" s="2">
        <f t="shared" si="44"/>
        <v>0</v>
      </c>
      <c r="N77" s="2">
        <f t="shared" si="45"/>
        <v>-2943861544</v>
      </c>
      <c r="O77">
        <f t="shared" si="41"/>
        <v>16281297166</v>
      </c>
      <c r="P77">
        <f t="shared" si="40"/>
        <v>2539769093930</v>
      </c>
      <c r="Q77">
        <f t="shared" si="46"/>
        <v>0</v>
      </c>
      <c r="S77">
        <f t="shared" si="47"/>
        <v>0</v>
      </c>
    </row>
    <row r="78" spans="1:19">
      <c r="A78">
        <v>207741</v>
      </c>
      <c r="B78">
        <v>314507</v>
      </c>
      <c r="C78">
        <v>89</v>
      </c>
      <c r="D78">
        <v>47</v>
      </c>
      <c r="E78">
        <v>17</v>
      </c>
      <c r="F78">
        <v>2</v>
      </c>
      <c r="G78" s="1">
        <f t="shared" si="42"/>
        <v>71111</v>
      </c>
      <c r="H78">
        <v>46</v>
      </c>
      <c r="I78">
        <v>57</v>
      </c>
      <c r="J78">
        <v>703</v>
      </c>
      <c r="K78">
        <v>3645</v>
      </c>
      <c r="L78" s="1">
        <f t="shared" si="43"/>
        <v>54190136</v>
      </c>
      <c r="M78" s="2">
        <f t="shared" si="44"/>
        <v>0</v>
      </c>
      <c r="N78" s="2">
        <f t="shared" si="45"/>
        <v>0</v>
      </c>
      <c r="O78">
        <f t="shared" si="41"/>
        <v>0</v>
      </c>
      <c r="P78">
        <f t="shared" si="40"/>
        <v>0</v>
      </c>
      <c r="Q78">
        <f t="shared" si="46"/>
        <v>0</v>
      </c>
      <c r="S78">
        <f t="shared" si="47"/>
        <v>0</v>
      </c>
    </row>
    <row r="79" spans="1:19">
      <c r="A79">
        <v>208965</v>
      </c>
      <c r="B79">
        <v>233539</v>
      </c>
      <c r="C79">
        <v>101</v>
      </c>
      <c r="D79">
        <v>47</v>
      </c>
      <c r="E79">
        <v>7</v>
      </c>
      <c r="F79">
        <v>1</v>
      </c>
      <c r="G79" s="1">
        <f t="shared" si="42"/>
        <v>33229</v>
      </c>
      <c r="H79">
        <v>18</v>
      </c>
      <c r="I79">
        <v>71</v>
      </c>
      <c r="J79">
        <v>573</v>
      </c>
      <c r="K79">
        <v>9349</v>
      </c>
      <c r="L79" s="1">
        <f t="shared" si="43"/>
        <v>115968424</v>
      </c>
      <c r="M79" s="2">
        <f t="shared" si="44"/>
        <v>0</v>
      </c>
      <c r="N79" s="2">
        <f t="shared" si="45"/>
        <v>0</v>
      </c>
      <c r="O79">
        <f t="shared" si="41"/>
        <v>0</v>
      </c>
      <c r="P79">
        <f t="shared" si="40"/>
        <v>0</v>
      </c>
      <c r="Q79">
        <f t="shared" si="46"/>
        <v>0</v>
      </c>
      <c r="S79">
        <f t="shared" si="47"/>
        <v>0</v>
      </c>
    </row>
    <row r="80" spans="1:19">
      <c r="A80">
        <v>209379</v>
      </c>
      <c r="B80">
        <v>198677</v>
      </c>
      <c r="C80">
        <v>89</v>
      </c>
      <c r="D80">
        <v>13</v>
      </c>
      <c r="E80">
        <v>8</v>
      </c>
      <c r="F80">
        <v>1</v>
      </c>
      <c r="G80" s="1">
        <f t="shared" si="42"/>
        <v>9256</v>
      </c>
      <c r="H80">
        <v>9</v>
      </c>
      <c r="I80">
        <v>47</v>
      </c>
      <c r="L80" s="1">
        <f t="shared" si="43"/>
        <v>416326141</v>
      </c>
      <c r="M80" s="2">
        <f t="shared" si="44"/>
        <v>0</v>
      </c>
      <c r="N80" s="2">
        <f t="shared" si="45"/>
        <v>-416326141</v>
      </c>
      <c r="O80">
        <f t="shared" si="41"/>
        <v>16281295422</v>
      </c>
      <c r="P80">
        <f t="shared" si="40"/>
        <v>2476496393738</v>
      </c>
      <c r="Q80">
        <f t="shared" si="46"/>
        <v>0</v>
      </c>
      <c r="S80">
        <f t="shared" si="47"/>
        <v>0</v>
      </c>
    </row>
    <row r="81" spans="1:19">
      <c r="A81">
        <v>210201</v>
      </c>
      <c r="B81">
        <v>97297</v>
      </c>
      <c r="C81">
        <v>17</v>
      </c>
      <c r="D81">
        <v>13</v>
      </c>
      <c r="E81">
        <v>11</v>
      </c>
      <c r="F81">
        <v>1</v>
      </c>
      <c r="G81" s="1">
        <f t="shared" si="42"/>
        <v>2431</v>
      </c>
      <c r="H81">
        <v>5</v>
      </c>
      <c r="I81">
        <v>16</v>
      </c>
      <c r="L81" s="1">
        <f t="shared" si="43"/>
        <v>1585156216</v>
      </c>
      <c r="M81" s="2">
        <f t="shared" si="44"/>
        <v>0</v>
      </c>
      <c r="N81" s="2">
        <f t="shared" si="45"/>
        <v>-1585156216</v>
      </c>
      <c r="O81">
        <f t="shared" si="41"/>
        <v>16281294600</v>
      </c>
      <c r="P81">
        <f t="shared" si="40"/>
        <v>2446490549618</v>
      </c>
      <c r="Q81">
        <f t="shared" si="46"/>
        <v>0</v>
      </c>
      <c r="R81" t="s">
        <v>5</v>
      </c>
      <c r="S81">
        <f t="shared" si="47"/>
        <v>0</v>
      </c>
    </row>
    <row r="82" spans="1:19">
      <c r="A82">
        <v>210349</v>
      </c>
      <c r="B82">
        <v>63653</v>
      </c>
      <c r="C82">
        <v>101</v>
      </c>
      <c r="D82">
        <v>67</v>
      </c>
      <c r="E82">
        <v>11</v>
      </c>
      <c r="F82">
        <v>1</v>
      </c>
      <c r="G82" s="1">
        <f t="shared" si="42"/>
        <v>74437</v>
      </c>
      <c r="H82">
        <v>26</v>
      </c>
      <c r="I82">
        <v>125</v>
      </c>
      <c r="L82" s="1">
        <f t="shared" si="43"/>
        <v>51768808</v>
      </c>
      <c r="M82" s="2">
        <f t="shared" si="44"/>
        <v>0</v>
      </c>
      <c r="N82" s="2">
        <f t="shared" si="45"/>
        <v>-51768808</v>
      </c>
      <c r="O82">
        <f t="shared" si="41"/>
        <v>16281294452</v>
      </c>
      <c r="P82">
        <f t="shared" si="40"/>
        <v>2441075547818</v>
      </c>
      <c r="Q82">
        <f t="shared" si="46"/>
        <v>0</v>
      </c>
      <c r="S82">
        <f t="shared" si="47"/>
        <v>0</v>
      </c>
    </row>
    <row r="83" spans="1:19">
      <c r="A83">
        <v>210391</v>
      </c>
      <c r="B83">
        <v>50143</v>
      </c>
      <c r="C83">
        <v>47</v>
      </c>
      <c r="D83">
        <v>13</v>
      </c>
      <c r="E83">
        <v>11</v>
      </c>
      <c r="F83">
        <v>1</v>
      </c>
      <c r="G83" s="1">
        <f t="shared" si="42"/>
        <v>6721</v>
      </c>
      <c r="H83">
        <v>4</v>
      </c>
      <c r="I83">
        <v>73</v>
      </c>
      <c r="J83">
        <v>2315</v>
      </c>
      <c r="K83">
        <v>10349</v>
      </c>
      <c r="L83" s="1">
        <f t="shared" si="43"/>
        <v>573354376</v>
      </c>
      <c r="M83" s="2">
        <f t="shared" si="44"/>
        <v>0</v>
      </c>
      <c r="N83" s="2">
        <f t="shared" si="45"/>
        <v>0</v>
      </c>
      <c r="O83">
        <f t="shared" si="41"/>
        <v>0</v>
      </c>
      <c r="P83">
        <f t="shared" si="40"/>
        <v>0</v>
      </c>
      <c r="Q83">
        <f t="shared" si="46"/>
        <v>0</v>
      </c>
      <c r="S83">
        <f t="shared" si="47"/>
        <v>0</v>
      </c>
    </row>
    <row r="84" spans="1:19">
      <c r="A84">
        <v>210459</v>
      </c>
      <c r="B84">
        <v>4957</v>
      </c>
      <c r="C84">
        <v>67</v>
      </c>
      <c r="D84">
        <v>17</v>
      </c>
      <c r="E84">
        <v>13</v>
      </c>
      <c r="F84">
        <v>2</v>
      </c>
      <c r="G84" s="1">
        <f t="shared" si="42"/>
        <v>14807</v>
      </c>
      <c r="H84">
        <v>10</v>
      </c>
      <c r="I84">
        <v>63</v>
      </c>
      <c r="J84">
        <v>2683</v>
      </c>
      <c r="K84">
        <v>4143</v>
      </c>
      <c r="L84" s="1">
        <f t="shared" si="43"/>
        <v>260249528</v>
      </c>
      <c r="M84" s="2">
        <f t="shared" ref="M84" si="48">IF(F84=1,(H84*H84*N$85*M$85+I84*I84)-G84,(H84*H84*M$85+I84*I84*N$85)-G84)</f>
        <v>0</v>
      </c>
      <c r="N84" s="2">
        <f t="shared" ref="N84" si="49">IF(F84=1,J84*J84*M$85*N$85+K84*K84-L84,J84*J84*M$85+K84*K84*N$85-L84)</f>
        <v>0</v>
      </c>
      <c r="O84">
        <f t="shared" ref="O84" si="50">(ABS(J84*I84-K84*H84)-MIN(A84,O$85))^2+(J84*I84+K84*H84-MAX(A84,O$85))</f>
        <v>0</v>
      </c>
      <c r="P84">
        <f t="shared" ref="P84" si="51">IF(F84=1,(ABS(J84*H84*N$85*M$85-K84*I84)-MIN(B84,P$85))^2+(J84*H84*N$85*M$85+K84*I84-MAX(B84,P$85))^2,(ABS(J84*H84*M$85-K84*I84*N$85)-MIN(B84,P$85))^2+(J84*H84*M$85+K84*I84*N$85-MAX(B84,P$85))^2)</f>
        <v>0</v>
      </c>
      <c r="Q84">
        <f>A84*A84*M$85*N$85+B84*B84-Q$85</f>
        <v>0</v>
      </c>
      <c r="S84">
        <f t="shared" si="47"/>
        <v>0</v>
      </c>
    </row>
    <row r="85" spans="1:19">
      <c r="M85">
        <v>29</v>
      </c>
      <c r="N85">
        <v>3</v>
      </c>
      <c r="O85">
        <v>127599</v>
      </c>
      <c r="P85">
        <v>1561097</v>
      </c>
      <c r="Q85">
        <v>3853514761096</v>
      </c>
    </row>
    <row r="93" spans="1:19">
      <c r="A93" t="s">
        <v>1</v>
      </c>
    </row>
    <row r="94" spans="1:19">
      <c r="A94" t="s">
        <v>0</v>
      </c>
    </row>
    <row r="95" spans="1:19">
      <c r="A95" t="s">
        <v>0</v>
      </c>
    </row>
    <row r="96" spans="1:19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2019-08-10T23:43:02Z</dcterms:modified>
</cp:coreProperties>
</file>