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P1" i="1"/>
  <c r="N15"/>
  <c r="Q14"/>
  <c r="P14"/>
  <c r="Q82"/>
  <c r="P82"/>
  <c r="Q81"/>
  <c r="P81"/>
  <c r="Q8"/>
  <c r="P8"/>
  <c r="Q67"/>
  <c r="P67"/>
  <c r="N67"/>
  <c r="M67"/>
  <c r="Q62"/>
  <c r="P62"/>
  <c r="N62"/>
  <c r="M62"/>
  <c r="P43"/>
  <c r="Q60"/>
  <c r="P60"/>
  <c r="Q31"/>
  <c r="P31"/>
  <c r="N31"/>
  <c r="L31"/>
  <c r="L82"/>
  <c r="P28"/>
  <c r="G63"/>
  <c r="G61"/>
  <c r="F84"/>
  <c r="F2"/>
  <c r="F3"/>
  <c r="F4"/>
  <c r="P4" s="1"/>
  <c r="F5"/>
  <c r="F6"/>
  <c r="F7"/>
  <c r="F8"/>
  <c r="F9"/>
  <c r="F10"/>
  <c r="F11"/>
  <c r="F12"/>
  <c r="P12" s="1"/>
  <c r="F13"/>
  <c r="F14"/>
  <c r="F15"/>
  <c r="F16"/>
  <c r="P16" s="1"/>
  <c r="F17"/>
  <c r="F18"/>
  <c r="F19"/>
  <c r="F20"/>
  <c r="P20" s="1"/>
  <c r="F21"/>
  <c r="F22"/>
  <c r="F23"/>
  <c r="F24"/>
  <c r="P24" s="1"/>
  <c r="F25"/>
  <c r="F26"/>
  <c r="F27"/>
  <c r="F28"/>
  <c r="F29"/>
  <c r="F30"/>
  <c r="F31"/>
  <c r="F32"/>
  <c r="P32" s="1"/>
  <c r="F33"/>
  <c r="F34"/>
  <c r="F35"/>
  <c r="F36"/>
  <c r="P36" s="1"/>
  <c r="F37"/>
  <c r="F38"/>
  <c r="F39"/>
  <c r="F40"/>
  <c r="P40" s="1"/>
  <c r="F41"/>
  <c r="F42"/>
  <c r="F43"/>
  <c r="F44"/>
  <c r="P44" s="1"/>
  <c r="F45"/>
  <c r="F46"/>
  <c r="F47"/>
  <c r="F48"/>
  <c r="P48" s="1"/>
  <c r="F49"/>
  <c r="F50"/>
  <c r="F51"/>
  <c r="F52"/>
  <c r="P52" s="1"/>
  <c r="F53"/>
  <c r="F54"/>
  <c r="F55"/>
  <c r="F56"/>
  <c r="P56" s="1"/>
  <c r="F57"/>
  <c r="F58"/>
  <c r="F59"/>
  <c r="F60"/>
  <c r="F61"/>
  <c r="F62"/>
  <c r="F63"/>
  <c r="F64"/>
  <c r="P64" s="1"/>
  <c r="F65"/>
  <c r="F66"/>
  <c r="F67"/>
  <c r="F68"/>
  <c r="P68" s="1"/>
  <c r="F69"/>
  <c r="F70"/>
  <c r="F71"/>
  <c r="F72"/>
  <c r="P72" s="1"/>
  <c r="F73"/>
  <c r="F74"/>
  <c r="F75"/>
  <c r="F76"/>
  <c r="G76" s="1"/>
  <c r="N76" s="1"/>
  <c r="F77"/>
  <c r="F78"/>
  <c r="F79"/>
  <c r="F80"/>
  <c r="Q80" s="1"/>
  <c r="F81"/>
  <c r="F82"/>
  <c r="F83"/>
  <c r="F1"/>
  <c r="L76"/>
  <c r="M76"/>
  <c r="M60"/>
  <c r="M59"/>
  <c r="Q59"/>
  <c r="P59"/>
  <c r="L59"/>
  <c r="G59"/>
  <c r="O59" s="1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61"/>
  <c r="M63"/>
  <c r="M64"/>
  <c r="M65"/>
  <c r="M66"/>
  <c r="M68"/>
  <c r="M69"/>
  <c r="M70"/>
  <c r="M71"/>
  <c r="M72"/>
  <c r="M73"/>
  <c r="M74"/>
  <c r="M75"/>
  <c r="M77"/>
  <c r="M78"/>
  <c r="M79"/>
  <c r="M80"/>
  <c r="M81"/>
  <c r="M82"/>
  <c r="M83"/>
  <c r="M84"/>
  <c r="M1"/>
  <c r="Q75"/>
  <c r="L18"/>
  <c r="L46"/>
  <c r="P2"/>
  <c r="Q2"/>
  <c r="P3"/>
  <c r="Q3"/>
  <c r="P5"/>
  <c r="Q5"/>
  <c r="P6"/>
  <c r="Q6"/>
  <c r="P7"/>
  <c r="Q7"/>
  <c r="P9"/>
  <c r="Q9"/>
  <c r="P10"/>
  <c r="Q10"/>
  <c r="P11"/>
  <c r="Q11"/>
  <c r="P13"/>
  <c r="Q13"/>
  <c r="P15"/>
  <c r="Q15"/>
  <c r="P17"/>
  <c r="Q17"/>
  <c r="P18"/>
  <c r="Q18"/>
  <c r="P19"/>
  <c r="Q19"/>
  <c r="P21"/>
  <c r="Q21"/>
  <c r="P22"/>
  <c r="Q22"/>
  <c r="P23"/>
  <c r="Q23"/>
  <c r="P25"/>
  <c r="Q25"/>
  <c r="P26"/>
  <c r="Q26"/>
  <c r="P27"/>
  <c r="Q27"/>
  <c r="P29"/>
  <c r="Q29"/>
  <c r="P30"/>
  <c r="Q30"/>
  <c r="P33"/>
  <c r="Q33"/>
  <c r="P34"/>
  <c r="Q34"/>
  <c r="P35"/>
  <c r="Q35"/>
  <c r="P37"/>
  <c r="Q37"/>
  <c r="P38"/>
  <c r="Q38"/>
  <c r="P39"/>
  <c r="Q39"/>
  <c r="P41"/>
  <c r="Q41"/>
  <c r="P42"/>
  <c r="Q42"/>
  <c r="Q43"/>
  <c r="P45"/>
  <c r="Q45"/>
  <c r="P46"/>
  <c r="Q46"/>
  <c r="P47"/>
  <c r="Q47"/>
  <c r="P49"/>
  <c r="Q49"/>
  <c r="P50"/>
  <c r="Q50"/>
  <c r="P51"/>
  <c r="Q51"/>
  <c r="P53"/>
  <c r="Q53"/>
  <c r="P54"/>
  <c r="Q54"/>
  <c r="P55"/>
  <c r="Q55"/>
  <c r="P57"/>
  <c r="Q57"/>
  <c r="P58"/>
  <c r="Q58"/>
  <c r="P61"/>
  <c r="Q61"/>
  <c r="P63"/>
  <c r="Q63"/>
  <c r="Q64"/>
  <c r="P65"/>
  <c r="Q65"/>
  <c r="P66"/>
  <c r="Q66"/>
  <c r="Q68"/>
  <c r="P69"/>
  <c r="Q69"/>
  <c r="P70"/>
  <c r="Q70"/>
  <c r="P71"/>
  <c r="Q71"/>
  <c r="Q72"/>
  <c r="P73"/>
  <c r="Q73"/>
  <c r="P74"/>
  <c r="Q74"/>
  <c r="P75"/>
  <c r="P77"/>
  <c r="Q77"/>
  <c r="P78"/>
  <c r="Q78"/>
  <c r="P79"/>
  <c r="Q79"/>
  <c r="P80"/>
  <c r="P83"/>
  <c r="Q83"/>
  <c r="P84"/>
  <c r="Q84"/>
  <c r="G2"/>
  <c r="N2" s="1"/>
  <c r="G3"/>
  <c r="G4"/>
  <c r="N4" s="1"/>
  <c r="G5"/>
  <c r="G6"/>
  <c r="O6" s="1"/>
  <c r="G7"/>
  <c r="N7" s="1"/>
  <c r="G8"/>
  <c r="G9"/>
  <c r="G10"/>
  <c r="G11"/>
  <c r="G12"/>
  <c r="N12" s="1"/>
  <c r="G13"/>
  <c r="N13" s="1"/>
  <c r="G14"/>
  <c r="G15"/>
  <c r="G16"/>
  <c r="G17"/>
  <c r="G18"/>
  <c r="O18" s="1"/>
  <c r="G19"/>
  <c r="G20"/>
  <c r="N20" s="1"/>
  <c r="G21"/>
  <c r="N21" s="1"/>
  <c r="G22"/>
  <c r="G23"/>
  <c r="G24"/>
  <c r="N24" s="1"/>
  <c r="G25"/>
  <c r="G26"/>
  <c r="O26" s="1"/>
  <c r="G27"/>
  <c r="N27" s="1"/>
  <c r="G28"/>
  <c r="G29"/>
  <c r="G30"/>
  <c r="O30" s="1"/>
  <c r="G31"/>
  <c r="G32"/>
  <c r="N32" s="1"/>
  <c r="G33"/>
  <c r="G34"/>
  <c r="G35"/>
  <c r="G36"/>
  <c r="G37"/>
  <c r="O37" s="1"/>
  <c r="G38"/>
  <c r="O38" s="1"/>
  <c r="G39"/>
  <c r="G40"/>
  <c r="O40" s="1"/>
  <c r="G41"/>
  <c r="O41" s="1"/>
  <c r="G42"/>
  <c r="G43"/>
  <c r="N43" s="1"/>
  <c r="G44"/>
  <c r="G45"/>
  <c r="G46"/>
  <c r="O46" s="1"/>
  <c r="G47"/>
  <c r="N47" s="1"/>
  <c r="G48"/>
  <c r="N48" s="1"/>
  <c r="G49"/>
  <c r="N49" s="1"/>
  <c r="G50"/>
  <c r="G51"/>
  <c r="G52"/>
  <c r="G53"/>
  <c r="G54"/>
  <c r="G55"/>
  <c r="O55" s="1"/>
  <c r="G56"/>
  <c r="G57"/>
  <c r="O57" s="1"/>
  <c r="G58"/>
  <c r="O58" s="1"/>
  <c r="G60"/>
  <c r="G62"/>
  <c r="G64"/>
  <c r="N64" s="1"/>
  <c r="G65"/>
  <c r="G66"/>
  <c r="N66" s="1"/>
  <c r="G67"/>
  <c r="G68"/>
  <c r="N68" s="1"/>
  <c r="G69"/>
  <c r="G70"/>
  <c r="N70" s="1"/>
  <c r="G71"/>
  <c r="G72"/>
  <c r="N72" s="1"/>
  <c r="G73"/>
  <c r="N73" s="1"/>
  <c r="G74"/>
  <c r="O74" s="1"/>
  <c r="G75"/>
  <c r="G77"/>
  <c r="N77" s="1"/>
  <c r="G78"/>
  <c r="N78" s="1"/>
  <c r="G79"/>
  <c r="G80"/>
  <c r="G81"/>
  <c r="N81" s="1"/>
  <c r="G82"/>
  <c r="G83"/>
  <c r="N83" s="1"/>
  <c r="G84"/>
  <c r="N84" s="1"/>
  <c r="L84"/>
  <c r="L83"/>
  <c r="L81"/>
  <c r="L80"/>
  <c r="L79"/>
  <c r="L78"/>
  <c r="L77"/>
  <c r="L75"/>
  <c r="N75"/>
  <c r="L74"/>
  <c r="N74"/>
  <c r="L73"/>
  <c r="L72"/>
  <c r="L71"/>
  <c r="L70"/>
  <c r="L69"/>
  <c r="L68"/>
  <c r="L67"/>
  <c r="O67" s="1"/>
  <c r="L66"/>
  <c r="L65"/>
  <c r="L64"/>
  <c r="L63"/>
  <c r="O63" s="1"/>
  <c r="L62"/>
  <c r="O62" s="1"/>
  <c r="L61"/>
  <c r="O61" s="1"/>
  <c r="L60"/>
  <c r="L58"/>
  <c r="L57"/>
  <c r="L56"/>
  <c r="L55"/>
  <c r="L54"/>
  <c r="L53"/>
  <c r="L52"/>
  <c r="L51"/>
  <c r="L50"/>
  <c r="L49"/>
  <c r="L48"/>
  <c r="L47"/>
  <c r="L45"/>
  <c r="L44"/>
  <c r="L43"/>
  <c r="L42"/>
  <c r="L41"/>
  <c r="L40"/>
  <c r="L39"/>
  <c r="L38"/>
  <c r="L37"/>
  <c r="N37"/>
  <c r="L36"/>
  <c r="L35"/>
  <c r="L34"/>
  <c r="N33"/>
  <c r="L33"/>
  <c r="L32"/>
  <c r="L30"/>
  <c r="L29"/>
  <c r="L28"/>
  <c r="L27"/>
  <c r="L26"/>
  <c r="N26"/>
  <c r="L25"/>
  <c r="N25"/>
  <c r="L24"/>
  <c r="L23"/>
  <c r="L22"/>
  <c r="L21"/>
  <c r="L20"/>
  <c r="L19"/>
  <c r="N17"/>
  <c r="L17"/>
  <c r="L16"/>
  <c r="L15"/>
  <c r="L14"/>
  <c r="O14" s="1"/>
  <c r="L13"/>
  <c r="L12"/>
  <c r="L11"/>
  <c r="L10"/>
  <c r="L9"/>
  <c r="L8"/>
  <c r="O8" s="1"/>
  <c r="L7"/>
  <c r="L6"/>
  <c r="L5"/>
  <c r="L4"/>
  <c r="L3"/>
  <c r="L2"/>
  <c r="L1"/>
  <c r="O10" l="1"/>
  <c r="O36"/>
  <c r="O69"/>
  <c r="O33"/>
  <c r="O34"/>
  <c r="O35"/>
  <c r="O43"/>
  <c r="O50"/>
  <c r="O54"/>
  <c r="O56"/>
  <c r="N69"/>
  <c r="O23"/>
  <c r="O60"/>
  <c r="O22"/>
  <c r="O3"/>
  <c r="O19"/>
  <c r="O11"/>
  <c r="O16"/>
  <c r="O29"/>
  <c r="O25"/>
  <c r="O21"/>
  <c r="O17"/>
  <c r="O13"/>
  <c r="O9"/>
  <c r="O5"/>
  <c r="O31"/>
  <c r="O44"/>
  <c r="O51"/>
  <c r="O82"/>
  <c r="O65"/>
  <c r="O83"/>
  <c r="O79"/>
  <c r="O70"/>
  <c r="O75"/>
  <c r="O42"/>
  <c r="O45"/>
  <c r="N45"/>
  <c r="O28"/>
  <c r="O80"/>
  <c r="O39"/>
  <c r="O71"/>
  <c r="N71"/>
  <c r="O53"/>
  <c r="N53"/>
  <c r="O52"/>
  <c r="N52"/>
  <c r="N56"/>
  <c r="Q56"/>
  <c r="Q52"/>
  <c r="Q48"/>
  <c r="Q44"/>
  <c r="Q40"/>
  <c r="Q36"/>
  <c r="Q32"/>
  <c r="Q28"/>
  <c r="Q24"/>
  <c r="Q20"/>
  <c r="Q16"/>
  <c r="Q12"/>
  <c r="Q4"/>
  <c r="Q76"/>
  <c r="N8"/>
  <c r="N36"/>
  <c r="N82"/>
  <c r="P76"/>
  <c r="N16"/>
  <c r="N28"/>
  <c r="N44"/>
  <c r="O4"/>
  <c r="O84"/>
  <c r="O76"/>
  <c r="O72"/>
  <c r="O68"/>
  <c r="O64"/>
  <c r="O48"/>
  <c r="O32"/>
  <c r="O24"/>
  <c r="O20"/>
  <c r="O12"/>
  <c r="N51"/>
  <c r="O7"/>
  <c r="O81"/>
  <c r="O77"/>
  <c r="O73"/>
  <c r="O49"/>
  <c r="N35"/>
  <c r="N55"/>
  <c r="O2"/>
  <c r="O78"/>
  <c r="O66"/>
  <c r="O47"/>
  <c r="O27"/>
  <c r="O15"/>
  <c r="G1"/>
  <c r="Q1"/>
  <c r="N80"/>
  <c r="N14"/>
  <c r="N50"/>
  <c r="N63"/>
  <c r="N10"/>
  <c r="N6"/>
  <c r="N22"/>
  <c r="N34"/>
  <c r="N59"/>
  <c r="N39"/>
  <c r="N42"/>
  <c r="N11"/>
  <c r="N23"/>
  <c r="N54"/>
  <c r="N57"/>
  <c r="N40"/>
  <c r="N38"/>
  <c r="N19"/>
  <c r="N18"/>
  <c r="N65"/>
  <c r="N9"/>
  <c r="N46"/>
  <c r="N41"/>
  <c r="N30"/>
  <c r="N29"/>
  <c r="N60"/>
  <c r="N58"/>
  <c r="N3"/>
  <c r="N79"/>
  <c r="N5"/>
  <c r="N61"/>
  <c r="N1" l="1"/>
  <c r="O1"/>
</calcChain>
</file>

<file path=xl/sharedStrings.xml><?xml version="1.0" encoding="utf-8"?>
<sst xmlns="http://schemas.openxmlformats.org/spreadsheetml/2006/main" count="7" uniqueCount="7">
  <si>
    <t>Validité du découpage</t>
  </si>
  <si>
    <t>Validité du découpage du facteur 3</t>
  </si>
  <si>
    <t>Validité du découpage du facteur 6 (requiert un facteur 3 valide)</t>
  </si>
  <si>
    <t>Coefficients libre (à gauche) et lié (à droite) correctement raccordés</t>
  </si>
  <si>
    <t>$M85 : Nombre cible</t>
  </si>
  <si>
    <t>$N85 : Coef. Lié découpage spécial</t>
  </si>
  <si>
    <t>$O85 : Coef. Libre découpage spécial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</si>
</sst>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>
      <selection activeCell="R35" sqref="R35"/>
    </sheetView>
  </sheetViews>
  <sheetFormatPr baseColWidth="10" defaultRowHeight="15"/>
  <cols>
    <col min="8" max="8" width="10.5703125" customWidth="1"/>
    <col min="13" max="13" width="5" customWidth="1"/>
    <col min="14" max="14" width="3.140625" customWidth="1"/>
    <col min="15" max="15" width="3.42578125" customWidth="1"/>
    <col min="16" max="16" width="4.5703125" customWidth="1"/>
    <col min="17" max="17" width="4.28515625" customWidth="1"/>
    <col min="18" max="18" width="16.85546875" customWidth="1"/>
    <col min="19" max="19" width="62.5703125" customWidth="1"/>
    <col min="20" max="20" width="38.28515625" customWidth="1"/>
  </cols>
  <sheetData>
    <row r="1" spans="1:20">
      <c r="A1">
        <v>997</v>
      </c>
      <c r="B1">
        <v>750098</v>
      </c>
      <c r="C1">
        <v>53</v>
      </c>
      <c r="D1">
        <v>43</v>
      </c>
      <c r="E1">
        <v>5</v>
      </c>
      <c r="F1">
        <f>1+MOD(A1-N$85,2)</f>
        <v>2</v>
      </c>
      <c r="G1" s="2">
        <f>C1*D1*E1*F1</f>
        <v>22790</v>
      </c>
      <c r="H1">
        <v>19</v>
      </c>
      <c r="I1">
        <v>111</v>
      </c>
      <c r="J1">
        <v>1241</v>
      </c>
      <c r="K1">
        <v>7355</v>
      </c>
      <c r="L1" s="2">
        <f t="shared" ref="L1:L32" si="0">J1*J1*L$85+K1*K1</f>
        <v>98758374</v>
      </c>
      <c r="M1" s="3">
        <f t="shared" ref="M1:M32" si="1">A1*A1*29+B1*B1-M$85</f>
        <v>0</v>
      </c>
      <c r="N1" s="1">
        <f t="shared" ref="N1:N32" si="2">H1*H1*L$85+I1*I1-G1</f>
        <v>0</v>
      </c>
      <c r="O1" s="5">
        <f t="shared" ref="O1:O11" si="3">M$85-G1*L1/F1/F1</f>
        <v>0</v>
      </c>
      <c r="P1" s="6">
        <f t="shared" ref="P1:P32" si="4">(ABS(N$85+A1)/(2/F1)-I1*J1)*(ABS(N$85-A1)/(2/F1)-I1*J1)</f>
        <v>0</v>
      </c>
      <c r="Q1" s="6">
        <f t="shared" ref="Q1:Q32" si="5">(ABS(O$85+B1)/(2/F1)-I1*K1)*(ABS(B1-O$85)/(2/F1)-I1*K1)</f>
        <v>0</v>
      </c>
      <c r="S1" s="3" t="s">
        <v>0</v>
      </c>
      <c r="T1" s="4"/>
    </row>
    <row r="2" spans="1:20">
      <c r="A2">
        <v>2344</v>
      </c>
      <c r="B2">
        <v>750011</v>
      </c>
      <c r="C2">
        <v>79</v>
      </c>
      <c r="D2">
        <v>31</v>
      </c>
      <c r="E2">
        <v>5</v>
      </c>
      <c r="F2">
        <f t="shared" ref="F2:F65" si="6">1+MOD(A2-N$85,2)</f>
        <v>1</v>
      </c>
      <c r="G2" s="2">
        <f t="shared" ref="G2:G63" si="7">C2*D2*E2*F2</f>
        <v>12245</v>
      </c>
      <c r="H2">
        <v>14</v>
      </c>
      <c r="I2">
        <v>81</v>
      </c>
      <c r="J2">
        <v>842</v>
      </c>
      <c r="K2">
        <v>5039</v>
      </c>
      <c r="L2" s="2">
        <f t="shared" si="0"/>
        <v>45951477</v>
      </c>
      <c r="M2" s="3">
        <f t="shared" si="1"/>
        <v>0</v>
      </c>
      <c r="N2" s="1">
        <f t="shared" si="2"/>
        <v>0</v>
      </c>
      <c r="O2" s="5">
        <f t="shared" si="3"/>
        <v>0</v>
      </c>
      <c r="P2" s="6">
        <f t="shared" si="4"/>
        <v>0</v>
      </c>
      <c r="Q2" s="6">
        <f t="shared" si="5"/>
        <v>0</v>
      </c>
      <c r="S2" s="1" t="s">
        <v>1</v>
      </c>
      <c r="T2" s="4"/>
    </row>
    <row r="3" spans="1:20">
      <c r="A3">
        <v>7312</v>
      </c>
      <c r="B3">
        <v>749083</v>
      </c>
      <c r="C3">
        <v>79</v>
      </c>
      <c r="D3">
        <v>53</v>
      </c>
      <c r="E3">
        <v>47</v>
      </c>
      <c r="F3">
        <f t="shared" si="6"/>
        <v>1</v>
      </c>
      <c r="G3" s="2">
        <f t="shared" si="7"/>
        <v>196789</v>
      </c>
      <c r="H3">
        <v>54</v>
      </c>
      <c r="I3">
        <v>335</v>
      </c>
      <c r="J3">
        <v>218</v>
      </c>
      <c r="K3">
        <v>1217</v>
      </c>
      <c r="L3" s="2">
        <f t="shared" si="0"/>
        <v>2859285</v>
      </c>
      <c r="M3" s="3">
        <f t="shared" si="1"/>
        <v>0</v>
      </c>
      <c r="N3" s="1">
        <f t="shared" si="2"/>
        <v>0</v>
      </c>
      <c r="O3" s="5">
        <f t="shared" si="3"/>
        <v>0</v>
      </c>
      <c r="P3" s="6">
        <f t="shared" si="4"/>
        <v>0</v>
      </c>
      <c r="Q3" s="6">
        <f t="shared" si="5"/>
        <v>0</v>
      </c>
      <c r="S3" s="5" t="s">
        <v>2</v>
      </c>
      <c r="T3" s="4"/>
    </row>
    <row r="4" spans="1:20">
      <c r="A4">
        <v>8443</v>
      </c>
      <c r="B4">
        <v>748738</v>
      </c>
      <c r="C4">
        <v>47</v>
      </c>
      <c r="D4">
        <v>13</v>
      </c>
      <c r="E4">
        <v>5</v>
      </c>
      <c r="F4">
        <f t="shared" si="6"/>
        <v>2</v>
      </c>
      <c r="G4" s="2">
        <f t="shared" si="7"/>
        <v>6110</v>
      </c>
      <c r="H4">
        <v>11</v>
      </c>
      <c r="I4">
        <v>51</v>
      </c>
      <c r="J4">
        <v>2555</v>
      </c>
      <c r="K4">
        <v>13381</v>
      </c>
      <c r="L4" s="2">
        <f t="shared" si="0"/>
        <v>368363886</v>
      </c>
      <c r="M4" s="3">
        <f t="shared" si="1"/>
        <v>0</v>
      </c>
      <c r="N4" s="1">
        <f t="shared" si="2"/>
        <v>0</v>
      </c>
      <c r="O4" s="5">
        <f t="shared" si="3"/>
        <v>0</v>
      </c>
      <c r="P4" s="6">
        <f t="shared" si="4"/>
        <v>0</v>
      </c>
      <c r="Q4" s="6">
        <f t="shared" si="5"/>
        <v>0</v>
      </c>
      <c r="S4" s="6" t="s">
        <v>3</v>
      </c>
    </row>
    <row r="5" spans="1:20">
      <c r="A5">
        <v>11588</v>
      </c>
      <c r="B5">
        <v>747517</v>
      </c>
      <c r="C5">
        <v>53</v>
      </c>
      <c r="D5">
        <v>11</v>
      </c>
      <c r="E5">
        <v>3</v>
      </c>
      <c r="F5">
        <f t="shared" si="6"/>
        <v>1</v>
      </c>
      <c r="G5" s="2">
        <f t="shared" si="7"/>
        <v>1749</v>
      </c>
      <c r="H5">
        <v>5</v>
      </c>
      <c r="I5">
        <v>32</v>
      </c>
      <c r="J5">
        <v>2349</v>
      </c>
      <c r="K5">
        <v>12716</v>
      </c>
      <c r="L5" s="2">
        <f t="shared" si="0"/>
        <v>321712885</v>
      </c>
      <c r="M5" s="3">
        <f t="shared" si="1"/>
        <v>0</v>
      </c>
      <c r="N5" s="1">
        <f t="shared" si="2"/>
        <v>0</v>
      </c>
      <c r="O5" s="5">
        <f t="shared" si="3"/>
        <v>0</v>
      </c>
      <c r="P5" s="6">
        <f t="shared" si="4"/>
        <v>0</v>
      </c>
      <c r="Q5" s="6">
        <f t="shared" si="5"/>
        <v>0</v>
      </c>
      <c r="S5" t="s">
        <v>4</v>
      </c>
    </row>
    <row r="6" spans="1:20">
      <c r="A6">
        <v>12923</v>
      </c>
      <c r="B6">
        <v>746882</v>
      </c>
      <c r="C6">
        <v>79</v>
      </c>
      <c r="D6">
        <v>43</v>
      </c>
      <c r="E6">
        <v>11</v>
      </c>
      <c r="F6">
        <f t="shared" si="6"/>
        <v>2</v>
      </c>
      <c r="G6" s="2">
        <f t="shared" si="7"/>
        <v>74734</v>
      </c>
      <c r="H6">
        <v>39</v>
      </c>
      <c r="I6">
        <v>175</v>
      </c>
      <c r="J6">
        <v>719</v>
      </c>
      <c r="K6">
        <v>3889</v>
      </c>
      <c r="L6" s="2">
        <f t="shared" si="0"/>
        <v>30116190</v>
      </c>
      <c r="M6" s="3">
        <f t="shared" si="1"/>
        <v>0</v>
      </c>
      <c r="N6" s="1">
        <f t="shared" si="2"/>
        <v>0</v>
      </c>
      <c r="O6" s="5">
        <f t="shared" si="3"/>
        <v>0</v>
      </c>
      <c r="P6" s="6">
        <f t="shared" si="4"/>
        <v>0</v>
      </c>
      <c r="Q6" s="6">
        <f t="shared" si="5"/>
        <v>0</v>
      </c>
      <c r="S6" t="s">
        <v>5</v>
      </c>
    </row>
    <row r="7" spans="1:20">
      <c r="A7">
        <v>14507</v>
      </c>
      <c r="B7">
        <v>746038</v>
      </c>
      <c r="C7">
        <v>47</v>
      </c>
      <c r="D7">
        <v>43</v>
      </c>
      <c r="E7">
        <v>3</v>
      </c>
      <c r="F7">
        <f t="shared" si="6"/>
        <v>2</v>
      </c>
      <c r="G7" s="2">
        <f t="shared" si="7"/>
        <v>12126</v>
      </c>
      <c r="H7">
        <v>13</v>
      </c>
      <c r="I7">
        <v>85</v>
      </c>
      <c r="J7">
        <v>1803</v>
      </c>
      <c r="K7">
        <v>9557</v>
      </c>
      <c r="L7" s="2">
        <f t="shared" si="0"/>
        <v>185609710</v>
      </c>
      <c r="M7" s="3">
        <f t="shared" si="1"/>
        <v>0</v>
      </c>
      <c r="N7" s="1">
        <f t="shared" si="2"/>
        <v>0</v>
      </c>
      <c r="O7" s="5">
        <f t="shared" si="3"/>
        <v>0</v>
      </c>
      <c r="P7" s="6">
        <f t="shared" si="4"/>
        <v>0</v>
      </c>
      <c r="Q7" s="6">
        <f t="shared" si="5"/>
        <v>0</v>
      </c>
      <c r="S7" t="s">
        <v>6</v>
      </c>
    </row>
    <row r="8" spans="1:20">
      <c r="A8">
        <v>15592</v>
      </c>
      <c r="B8">
        <v>745403</v>
      </c>
      <c r="C8">
        <v>31</v>
      </c>
      <c r="D8">
        <v>13</v>
      </c>
      <c r="E8">
        <v>3</v>
      </c>
      <c r="F8">
        <f t="shared" si="6"/>
        <v>1</v>
      </c>
      <c r="G8" s="2">
        <f t="shared" si="7"/>
        <v>1209</v>
      </c>
      <c r="H8">
        <v>5</v>
      </c>
      <c r="I8">
        <v>22</v>
      </c>
      <c r="J8">
        <v>2799</v>
      </c>
      <c r="K8">
        <v>15434</v>
      </c>
      <c r="L8" s="2">
        <f t="shared" si="0"/>
        <v>465405985</v>
      </c>
      <c r="M8" s="3">
        <f t="shared" si="1"/>
        <v>0</v>
      </c>
      <c r="N8" s="1">
        <f t="shared" si="2"/>
        <v>0</v>
      </c>
      <c r="O8" s="5">
        <f t="shared" ref="O8" si="8">M$85-G8*L8/F8/F8</f>
        <v>0</v>
      </c>
      <c r="P8" s="6">
        <f t="shared" ref="P8" si="9">(ABS(N$85+A8)/(2/F8)-I8*J8)*(ABS(N$85-A8)/(2/F8)-I8*J8)</f>
        <v>0</v>
      </c>
      <c r="Q8" s="6">
        <f t="shared" ref="Q8" si="10">(ABS(O$85+B8)/(2/F8)-I8*K8)*(ABS(B8-O$85)/(2/F8)-I8*K8)</f>
        <v>0</v>
      </c>
    </row>
    <row r="9" spans="1:20">
      <c r="A9">
        <v>20168</v>
      </c>
      <c r="B9">
        <v>742213</v>
      </c>
      <c r="C9">
        <v>43</v>
      </c>
      <c r="D9">
        <v>13</v>
      </c>
      <c r="E9">
        <v>11</v>
      </c>
      <c r="F9">
        <f t="shared" si="6"/>
        <v>1</v>
      </c>
      <c r="G9" s="2">
        <f t="shared" si="7"/>
        <v>6149</v>
      </c>
      <c r="H9">
        <v>10</v>
      </c>
      <c r="I9">
        <v>57</v>
      </c>
      <c r="J9">
        <v>1394</v>
      </c>
      <c r="K9">
        <v>5929</v>
      </c>
      <c r="L9" s="2">
        <f t="shared" si="0"/>
        <v>91506885</v>
      </c>
      <c r="M9" s="3">
        <f t="shared" si="1"/>
        <v>0</v>
      </c>
      <c r="N9" s="1">
        <f t="shared" si="2"/>
        <v>0</v>
      </c>
      <c r="O9" s="5">
        <f t="shared" si="3"/>
        <v>0</v>
      </c>
      <c r="P9" s="6">
        <f t="shared" si="4"/>
        <v>0</v>
      </c>
      <c r="Q9" s="6">
        <f t="shared" si="5"/>
        <v>0</v>
      </c>
    </row>
    <row r="10" spans="1:20">
      <c r="A10">
        <v>23899</v>
      </c>
      <c r="B10">
        <v>738994</v>
      </c>
      <c r="C10">
        <v>47</v>
      </c>
      <c r="D10">
        <v>11</v>
      </c>
      <c r="E10">
        <v>3</v>
      </c>
      <c r="F10">
        <f t="shared" si="6"/>
        <v>2</v>
      </c>
      <c r="G10" s="2">
        <f t="shared" si="7"/>
        <v>3102</v>
      </c>
      <c r="H10">
        <v>7</v>
      </c>
      <c r="I10">
        <v>41</v>
      </c>
      <c r="J10">
        <v>3967</v>
      </c>
      <c r="K10">
        <v>16407</v>
      </c>
      <c r="L10" s="2">
        <f t="shared" si="0"/>
        <v>725565230</v>
      </c>
      <c r="M10" s="3">
        <f t="shared" si="1"/>
        <v>0</v>
      </c>
      <c r="N10" s="1">
        <f t="shared" si="2"/>
        <v>0</v>
      </c>
      <c r="O10" s="5">
        <f t="shared" si="3"/>
        <v>0</v>
      </c>
      <c r="P10" s="6">
        <f t="shared" si="4"/>
        <v>0</v>
      </c>
      <c r="Q10" s="6">
        <f t="shared" si="5"/>
        <v>0</v>
      </c>
    </row>
    <row r="11" spans="1:20">
      <c r="A11">
        <v>25717</v>
      </c>
      <c r="B11">
        <v>737222</v>
      </c>
      <c r="C11">
        <v>53</v>
      </c>
      <c r="D11">
        <v>47</v>
      </c>
      <c r="E11">
        <v>13</v>
      </c>
      <c r="F11">
        <f t="shared" si="6"/>
        <v>2</v>
      </c>
      <c r="G11" s="2">
        <f t="shared" si="7"/>
        <v>64766</v>
      </c>
      <c r="H11">
        <v>35</v>
      </c>
      <c r="I11">
        <v>171</v>
      </c>
      <c r="J11">
        <v>661</v>
      </c>
      <c r="K11">
        <v>4699</v>
      </c>
      <c r="L11" s="2">
        <f t="shared" si="0"/>
        <v>34751310</v>
      </c>
      <c r="M11" s="3">
        <f t="shared" si="1"/>
        <v>0</v>
      </c>
      <c r="N11" s="1">
        <f t="shared" si="2"/>
        <v>0</v>
      </c>
      <c r="O11" s="5">
        <f t="shared" si="3"/>
        <v>0</v>
      </c>
      <c r="P11" s="6">
        <f t="shared" si="4"/>
        <v>0</v>
      </c>
      <c r="Q11" s="6">
        <f t="shared" si="5"/>
        <v>0</v>
      </c>
    </row>
    <row r="12" spans="1:20">
      <c r="A12">
        <v>29221</v>
      </c>
      <c r="B12">
        <v>733426</v>
      </c>
      <c r="C12">
        <v>43</v>
      </c>
      <c r="D12">
        <v>31</v>
      </c>
      <c r="E12">
        <v>3</v>
      </c>
      <c r="F12">
        <f t="shared" si="6"/>
        <v>2</v>
      </c>
      <c r="G12" s="2">
        <f t="shared" si="7"/>
        <v>7998</v>
      </c>
      <c r="H12">
        <v>11</v>
      </c>
      <c r="I12">
        <v>67</v>
      </c>
      <c r="J12">
        <v>2507</v>
      </c>
      <c r="K12">
        <v>9957</v>
      </c>
      <c r="L12" s="2">
        <f t="shared" si="0"/>
        <v>281408270</v>
      </c>
      <c r="M12" s="3">
        <f t="shared" si="1"/>
        <v>0</v>
      </c>
      <c r="N12" s="1">
        <f t="shared" si="2"/>
        <v>0</v>
      </c>
      <c r="O12" s="5">
        <f t="shared" ref="O12:O75" si="11">M$85-G12*L12/F12/F12</f>
        <v>0</v>
      </c>
      <c r="P12" s="6">
        <f t="shared" si="4"/>
        <v>0</v>
      </c>
      <c r="Q12" s="6">
        <f t="shared" si="5"/>
        <v>0</v>
      </c>
    </row>
    <row r="13" spans="1:20">
      <c r="A13">
        <v>35141</v>
      </c>
      <c r="B13">
        <v>725854</v>
      </c>
      <c r="C13">
        <v>31</v>
      </c>
      <c r="D13">
        <v>13</v>
      </c>
      <c r="E13">
        <v>5</v>
      </c>
      <c r="F13">
        <f t="shared" si="6"/>
        <v>2</v>
      </c>
      <c r="G13" s="2">
        <f t="shared" si="7"/>
        <v>4030</v>
      </c>
      <c r="H13">
        <v>9</v>
      </c>
      <c r="I13">
        <v>41</v>
      </c>
      <c r="J13">
        <v>2527</v>
      </c>
      <c r="K13">
        <v>19321</v>
      </c>
      <c r="L13" s="2">
        <f t="shared" si="0"/>
        <v>558487182</v>
      </c>
      <c r="M13" s="3">
        <f t="shared" si="1"/>
        <v>0</v>
      </c>
      <c r="N13" s="1">
        <f t="shared" si="2"/>
        <v>0</v>
      </c>
      <c r="O13" s="5">
        <f t="shared" si="11"/>
        <v>0</v>
      </c>
      <c r="P13" s="6">
        <f t="shared" si="4"/>
        <v>0</v>
      </c>
      <c r="Q13" s="6">
        <f t="shared" si="5"/>
        <v>0</v>
      </c>
    </row>
    <row r="14" spans="1:20">
      <c r="A14">
        <v>36196</v>
      </c>
      <c r="B14">
        <v>724349</v>
      </c>
      <c r="C14">
        <v>47</v>
      </c>
      <c r="D14">
        <v>43</v>
      </c>
      <c r="E14">
        <v>5</v>
      </c>
      <c r="F14">
        <f t="shared" si="6"/>
        <v>1</v>
      </c>
      <c r="G14" s="2">
        <f t="shared" si="7"/>
        <v>10105</v>
      </c>
      <c r="H14">
        <v>12</v>
      </c>
      <c r="I14">
        <v>77</v>
      </c>
      <c r="J14">
        <v>1136</v>
      </c>
      <c r="K14">
        <v>4273</v>
      </c>
      <c r="L14" s="2">
        <f t="shared" si="0"/>
        <v>55682913</v>
      </c>
      <c r="M14" s="3">
        <f t="shared" si="1"/>
        <v>0</v>
      </c>
      <c r="N14" s="1">
        <f t="shared" si="2"/>
        <v>0</v>
      </c>
      <c r="O14" s="5">
        <f t="shared" ref="O14" si="12">M$85-G14*L14/F14/F14</f>
        <v>0</v>
      </c>
      <c r="P14" s="6">
        <f t="shared" ref="P14" si="13">(ABS(N$85+A14)/(2/F14)-I14*J14)*(ABS(N$85-A14)/(2/F14)-I14*J14)</f>
        <v>0</v>
      </c>
      <c r="Q14" s="6">
        <f t="shared" ref="Q14" si="14">(ABS(O$85+B14)/(2/F14)-I14*K14)*(ABS(B14-O$85)/(2/F14)-I14*K14)</f>
        <v>0</v>
      </c>
    </row>
    <row r="15" spans="1:20">
      <c r="A15">
        <v>36236</v>
      </c>
      <c r="B15">
        <v>724291</v>
      </c>
      <c r="C15">
        <v>79</v>
      </c>
      <c r="D15">
        <v>53</v>
      </c>
      <c r="E15">
        <v>31</v>
      </c>
      <c r="F15">
        <f t="shared" si="6"/>
        <v>1</v>
      </c>
      <c r="G15" s="2">
        <f t="shared" si="7"/>
        <v>129797</v>
      </c>
      <c r="H15">
        <v>43</v>
      </c>
      <c r="I15">
        <v>276</v>
      </c>
      <c r="J15">
        <v>317</v>
      </c>
      <c r="K15">
        <v>1192</v>
      </c>
      <c r="L15" s="2">
        <f t="shared" si="0"/>
        <v>4335045</v>
      </c>
      <c r="M15" s="3">
        <f t="shared" si="1"/>
        <v>0</v>
      </c>
      <c r="N15" s="1">
        <f t="shared" si="2"/>
        <v>0</v>
      </c>
      <c r="O15" s="5">
        <f t="shared" si="11"/>
        <v>0</v>
      </c>
      <c r="P15" s="6">
        <f t="shared" si="4"/>
        <v>0</v>
      </c>
      <c r="Q15" s="6">
        <f t="shared" si="5"/>
        <v>0</v>
      </c>
    </row>
    <row r="16" spans="1:20">
      <c r="A16">
        <v>39019</v>
      </c>
      <c r="B16">
        <v>720086</v>
      </c>
      <c r="C16">
        <v>53</v>
      </c>
      <c r="D16">
        <v>11</v>
      </c>
      <c r="E16">
        <v>5</v>
      </c>
      <c r="F16">
        <f t="shared" si="6"/>
        <v>2</v>
      </c>
      <c r="G16" s="2">
        <f t="shared" si="7"/>
        <v>5830</v>
      </c>
      <c r="H16">
        <v>9</v>
      </c>
      <c r="I16">
        <v>59</v>
      </c>
      <c r="J16">
        <v>3013</v>
      </c>
      <c r="K16">
        <v>11081</v>
      </c>
      <c r="L16" s="2">
        <f t="shared" si="0"/>
        <v>386055462</v>
      </c>
      <c r="M16" s="3">
        <f t="shared" si="1"/>
        <v>0</v>
      </c>
      <c r="N16" s="1">
        <f t="shared" si="2"/>
        <v>0</v>
      </c>
      <c r="O16" s="5">
        <f t="shared" si="11"/>
        <v>0</v>
      </c>
      <c r="P16" s="6">
        <f t="shared" si="4"/>
        <v>0</v>
      </c>
      <c r="Q16" s="6">
        <f t="shared" si="5"/>
        <v>0</v>
      </c>
    </row>
    <row r="17" spans="1:17">
      <c r="A17">
        <v>40468</v>
      </c>
      <c r="B17">
        <v>717763</v>
      </c>
      <c r="C17">
        <v>79</v>
      </c>
      <c r="D17">
        <v>13</v>
      </c>
      <c r="E17">
        <v>3</v>
      </c>
      <c r="F17">
        <f t="shared" si="6"/>
        <v>1</v>
      </c>
      <c r="G17" s="2">
        <f t="shared" si="7"/>
        <v>3081</v>
      </c>
      <c r="H17">
        <v>8</v>
      </c>
      <c r="I17">
        <v>35</v>
      </c>
      <c r="J17">
        <v>1404</v>
      </c>
      <c r="K17">
        <v>11201</v>
      </c>
      <c r="L17" s="2">
        <f t="shared" si="0"/>
        <v>182627665</v>
      </c>
      <c r="M17" s="3">
        <f t="shared" si="1"/>
        <v>0</v>
      </c>
      <c r="N17" s="1">
        <f t="shared" si="2"/>
        <v>0</v>
      </c>
      <c r="O17" s="5">
        <f t="shared" si="11"/>
        <v>0</v>
      </c>
      <c r="P17" s="6">
        <f t="shared" si="4"/>
        <v>0</v>
      </c>
      <c r="Q17" s="6">
        <f t="shared" si="5"/>
        <v>0</v>
      </c>
    </row>
    <row r="18" spans="1:17">
      <c r="A18">
        <v>41012</v>
      </c>
      <c r="B18">
        <v>716867</v>
      </c>
      <c r="C18">
        <v>79</v>
      </c>
      <c r="D18">
        <v>47</v>
      </c>
      <c r="E18">
        <v>5</v>
      </c>
      <c r="F18">
        <f t="shared" si="6"/>
        <v>1</v>
      </c>
      <c r="G18" s="2">
        <f t="shared" si="7"/>
        <v>18565</v>
      </c>
      <c r="H18">
        <v>21</v>
      </c>
      <c r="I18">
        <v>76</v>
      </c>
      <c r="J18">
        <v>643</v>
      </c>
      <c r="K18">
        <v>4280</v>
      </c>
      <c r="L18" s="2">
        <f t="shared" si="0"/>
        <v>30308421</v>
      </c>
      <c r="M18" s="3">
        <f t="shared" si="1"/>
        <v>0</v>
      </c>
      <c r="N18" s="1">
        <f t="shared" si="2"/>
        <v>0</v>
      </c>
      <c r="O18" s="5">
        <f t="shared" si="11"/>
        <v>0</v>
      </c>
      <c r="P18" s="6">
        <f t="shared" si="4"/>
        <v>0</v>
      </c>
      <c r="Q18" s="6">
        <f t="shared" si="5"/>
        <v>0</v>
      </c>
    </row>
    <row r="19" spans="1:17">
      <c r="A19">
        <v>43336</v>
      </c>
      <c r="B19">
        <v>712891</v>
      </c>
      <c r="C19">
        <v>53</v>
      </c>
      <c r="D19">
        <v>13</v>
      </c>
      <c r="E19">
        <v>5</v>
      </c>
      <c r="F19">
        <f t="shared" si="6"/>
        <v>1</v>
      </c>
      <c r="G19" s="2">
        <f t="shared" si="7"/>
        <v>3445</v>
      </c>
      <c r="H19">
        <v>6</v>
      </c>
      <c r="I19">
        <v>49</v>
      </c>
      <c r="J19">
        <v>1858</v>
      </c>
      <c r="K19">
        <v>7951</v>
      </c>
      <c r="L19" s="2">
        <f t="shared" si="0"/>
        <v>163331157</v>
      </c>
      <c r="M19" s="3">
        <f t="shared" si="1"/>
        <v>0</v>
      </c>
      <c r="N19" s="1">
        <f t="shared" si="2"/>
        <v>0</v>
      </c>
      <c r="O19" s="5">
        <f t="shared" si="11"/>
        <v>0</v>
      </c>
      <c r="P19" s="6">
        <f t="shared" si="4"/>
        <v>0</v>
      </c>
      <c r="Q19" s="6">
        <f t="shared" si="5"/>
        <v>0</v>
      </c>
    </row>
    <row r="20" spans="1:17">
      <c r="A20">
        <v>45088</v>
      </c>
      <c r="B20">
        <v>709733</v>
      </c>
      <c r="C20">
        <v>11</v>
      </c>
      <c r="D20">
        <v>5</v>
      </c>
      <c r="E20">
        <v>3</v>
      </c>
      <c r="F20">
        <f t="shared" si="6"/>
        <v>1</v>
      </c>
      <c r="G20" s="2">
        <f t="shared" si="7"/>
        <v>165</v>
      </c>
      <c r="H20">
        <v>2</v>
      </c>
      <c r="I20">
        <v>7</v>
      </c>
      <c r="J20">
        <v>6690</v>
      </c>
      <c r="K20">
        <v>45959</v>
      </c>
      <c r="L20" s="2">
        <f t="shared" si="0"/>
        <v>3410156581</v>
      </c>
      <c r="M20" s="3">
        <f t="shared" si="1"/>
        <v>0</v>
      </c>
      <c r="N20" s="1">
        <f t="shared" si="2"/>
        <v>0</v>
      </c>
      <c r="O20" s="5">
        <f t="shared" si="11"/>
        <v>0</v>
      </c>
      <c r="P20" s="6">
        <f t="shared" si="4"/>
        <v>0</v>
      </c>
      <c r="Q20" s="6">
        <f t="shared" si="5"/>
        <v>0</v>
      </c>
    </row>
    <row r="21" spans="1:17">
      <c r="A21">
        <v>47813</v>
      </c>
      <c r="B21">
        <v>704542</v>
      </c>
      <c r="C21">
        <v>79</v>
      </c>
      <c r="D21">
        <v>31</v>
      </c>
      <c r="E21">
        <v>3</v>
      </c>
      <c r="F21">
        <f t="shared" si="6"/>
        <v>2</v>
      </c>
      <c r="G21" s="2">
        <f t="shared" si="7"/>
        <v>14694</v>
      </c>
      <c r="H21">
        <v>19</v>
      </c>
      <c r="I21">
        <v>65</v>
      </c>
      <c r="J21">
        <v>1399</v>
      </c>
      <c r="K21">
        <v>9819</v>
      </c>
      <c r="L21" s="2">
        <f t="shared" si="0"/>
        <v>153171590</v>
      </c>
      <c r="M21" s="3">
        <f t="shared" si="1"/>
        <v>0</v>
      </c>
      <c r="N21" s="1">
        <f t="shared" si="2"/>
        <v>0</v>
      </c>
      <c r="O21" s="5">
        <f t="shared" si="11"/>
        <v>0</v>
      </c>
      <c r="P21" s="6">
        <f t="shared" si="4"/>
        <v>0</v>
      </c>
      <c r="Q21" s="6">
        <f t="shared" si="5"/>
        <v>0</v>
      </c>
    </row>
    <row r="22" spans="1:17">
      <c r="A22">
        <v>49076</v>
      </c>
      <c r="B22">
        <v>702019</v>
      </c>
      <c r="C22">
        <v>53</v>
      </c>
      <c r="D22">
        <v>43</v>
      </c>
      <c r="E22">
        <v>3</v>
      </c>
      <c r="F22">
        <f t="shared" si="6"/>
        <v>1</v>
      </c>
      <c r="G22" s="2">
        <f t="shared" si="7"/>
        <v>6837</v>
      </c>
      <c r="H22">
        <v>13</v>
      </c>
      <c r="I22">
        <v>44</v>
      </c>
      <c r="J22">
        <v>1019</v>
      </c>
      <c r="K22">
        <v>7224</v>
      </c>
      <c r="L22" s="2">
        <f t="shared" si="0"/>
        <v>82298645</v>
      </c>
      <c r="M22" s="3">
        <f t="shared" si="1"/>
        <v>0</v>
      </c>
      <c r="N22" s="1">
        <f t="shared" si="2"/>
        <v>0</v>
      </c>
      <c r="O22" s="5">
        <f t="shared" si="11"/>
        <v>0</v>
      </c>
      <c r="P22" s="6">
        <f t="shared" si="4"/>
        <v>0</v>
      </c>
      <c r="Q22" s="6">
        <f t="shared" si="5"/>
        <v>0</v>
      </c>
    </row>
    <row r="23" spans="1:17">
      <c r="A23">
        <v>56344</v>
      </c>
      <c r="B23">
        <v>686011</v>
      </c>
      <c r="C23">
        <v>79</v>
      </c>
      <c r="D23">
        <v>13</v>
      </c>
      <c r="E23">
        <v>11</v>
      </c>
      <c r="F23">
        <f t="shared" si="6"/>
        <v>1</v>
      </c>
      <c r="G23" s="2">
        <f t="shared" si="7"/>
        <v>11297</v>
      </c>
      <c r="H23">
        <v>17</v>
      </c>
      <c r="I23">
        <v>54</v>
      </c>
      <c r="J23">
        <v>763</v>
      </c>
      <c r="K23">
        <v>5738</v>
      </c>
      <c r="L23" s="2">
        <f t="shared" si="0"/>
        <v>49807545</v>
      </c>
      <c r="M23" s="3">
        <f t="shared" si="1"/>
        <v>0</v>
      </c>
      <c r="N23" s="1">
        <f t="shared" si="2"/>
        <v>0</v>
      </c>
      <c r="O23" s="5">
        <f t="shared" si="11"/>
        <v>0</v>
      </c>
      <c r="P23" s="6">
        <f t="shared" si="4"/>
        <v>0</v>
      </c>
      <c r="Q23" s="6">
        <f t="shared" si="5"/>
        <v>0</v>
      </c>
    </row>
    <row r="24" spans="1:17">
      <c r="A24">
        <v>57796</v>
      </c>
      <c r="B24">
        <v>682499</v>
      </c>
      <c r="C24">
        <v>47</v>
      </c>
      <c r="D24">
        <v>13</v>
      </c>
      <c r="E24">
        <v>3</v>
      </c>
      <c r="F24">
        <f t="shared" si="6"/>
        <v>1</v>
      </c>
      <c r="G24" s="2">
        <f t="shared" si="7"/>
        <v>1833</v>
      </c>
      <c r="H24">
        <v>4</v>
      </c>
      <c r="I24">
        <v>37</v>
      </c>
      <c r="J24">
        <v>2656</v>
      </c>
      <c r="K24">
        <v>10119</v>
      </c>
      <c r="L24" s="2">
        <f t="shared" si="0"/>
        <v>306969905</v>
      </c>
      <c r="M24" s="3">
        <f t="shared" si="1"/>
        <v>0</v>
      </c>
      <c r="N24" s="1">
        <f t="shared" si="2"/>
        <v>0</v>
      </c>
      <c r="O24" s="5">
        <f t="shared" si="11"/>
        <v>0</v>
      </c>
      <c r="P24" s="6">
        <f t="shared" si="4"/>
        <v>0</v>
      </c>
      <c r="Q24" s="6">
        <f t="shared" si="5"/>
        <v>0</v>
      </c>
    </row>
    <row r="25" spans="1:17">
      <c r="A25">
        <v>61772</v>
      </c>
      <c r="B25">
        <v>672323</v>
      </c>
      <c r="C25">
        <v>53</v>
      </c>
      <c r="D25">
        <v>47</v>
      </c>
      <c r="E25">
        <v>31</v>
      </c>
      <c r="F25">
        <f t="shared" si="6"/>
        <v>1</v>
      </c>
      <c r="G25" s="2">
        <f t="shared" si="7"/>
        <v>77221</v>
      </c>
      <c r="H25">
        <v>45</v>
      </c>
      <c r="I25">
        <v>136</v>
      </c>
      <c r="J25">
        <v>283</v>
      </c>
      <c r="K25">
        <v>2228</v>
      </c>
      <c r="L25" s="2">
        <f t="shared" si="0"/>
        <v>7286565</v>
      </c>
      <c r="M25" s="3">
        <f t="shared" si="1"/>
        <v>0</v>
      </c>
      <c r="N25" s="1">
        <f t="shared" si="2"/>
        <v>0</v>
      </c>
      <c r="O25" s="5">
        <f t="shared" si="11"/>
        <v>0</v>
      </c>
      <c r="P25" s="6">
        <f t="shared" si="4"/>
        <v>0</v>
      </c>
      <c r="Q25" s="6">
        <f t="shared" si="5"/>
        <v>0</v>
      </c>
    </row>
    <row r="26" spans="1:17">
      <c r="A26">
        <v>65323</v>
      </c>
      <c r="B26">
        <v>662518</v>
      </c>
      <c r="C26">
        <v>31</v>
      </c>
      <c r="D26">
        <v>11</v>
      </c>
      <c r="E26">
        <v>3</v>
      </c>
      <c r="F26">
        <f t="shared" si="6"/>
        <v>2</v>
      </c>
      <c r="G26" s="2">
        <f t="shared" si="7"/>
        <v>2046</v>
      </c>
      <c r="H26">
        <v>7</v>
      </c>
      <c r="I26">
        <v>25</v>
      </c>
      <c r="J26">
        <v>2937</v>
      </c>
      <c r="K26">
        <v>29153</v>
      </c>
      <c r="L26" s="2">
        <f t="shared" si="0"/>
        <v>1100050510</v>
      </c>
      <c r="M26" s="3">
        <f t="shared" si="1"/>
        <v>0</v>
      </c>
      <c r="N26" s="1">
        <f t="shared" si="2"/>
        <v>0</v>
      </c>
      <c r="O26" s="5">
        <f t="shared" si="11"/>
        <v>0</v>
      </c>
      <c r="P26" s="6">
        <f t="shared" si="4"/>
        <v>0</v>
      </c>
      <c r="Q26" s="6">
        <f t="shared" si="5"/>
        <v>0</v>
      </c>
    </row>
    <row r="27" spans="1:17">
      <c r="A27">
        <v>66763</v>
      </c>
      <c r="B27">
        <v>658342</v>
      </c>
      <c r="C27">
        <v>43</v>
      </c>
      <c r="D27">
        <v>31</v>
      </c>
      <c r="E27">
        <v>11</v>
      </c>
      <c r="F27">
        <f t="shared" si="6"/>
        <v>2</v>
      </c>
      <c r="G27" s="2">
        <f t="shared" si="7"/>
        <v>29326</v>
      </c>
      <c r="H27">
        <v>15</v>
      </c>
      <c r="I27">
        <v>151</v>
      </c>
      <c r="J27">
        <v>1361</v>
      </c>
      <c r="K27">
        <v>4799</v>
      </c>
      <c r="L27" s="2">
        <f t="shared" si="0"/>
        <v>76747710</v>
      </c>
      <c r="M27" s="3">
        <f t="shared" si="1"/>
        <v>0</v>
      </c>
      <c r="N27" s="1">
        <f t="shared" si="2"/>
        <v>0</v>
      </c>
      <c r="O27" s="5">
        <f t="shared" si="11"/>
        <v>0</v>
      </c>
      <c r="P27" s="6">
        <f t="shared" si="4"/>
        <v>0</v>
      </c>
      <c r="Q27" s="6">
        <f t="shared" si="5"/>
        <v>0</v>
      </c>
    </row>
    <row r="28" spans="1:17">
      <c r="A28">
        <v>66949</v>
      </c>
      <c r="B28">
        <v>657794</v>
      </c>
      <c r="C28">
        <v>53</v>
      </c>
      <c r="D28">
        <v>31</v>
      </c>
      <c r="E28">
        <v>13</v>
      </c>
      <c r="F28">
        <f t="shared" si="6"/>
        <v>2</v>
      </c>
      <c r="G28" s="2">
        <f t="shared" si="7"/>
        <v>42718</v>
      </c>
      <c r="H28">
        <v>21</v>
      </c>
      <c r="I28">
        <v>173</v>
      </c>
      <c r="J28">
        <v>1189</v>
      </c>
      <c r="K28">
        <v>3419</v>
      </c>
      <c r="L28" s="2">
        <f t="shared" si="0"/>
        <v>52687470</v>
      </c>
      <c r="M28" s="3">
        <f t="shared" si="1"/>
        <v>0</v>
      </c>
      <c r="N28" s="1">
        <f t="shared" si="2"/>
        <v>0</v>
      </c>
      <c r="O28" s="5">
        <f t="shared" si="11"/>
        <v>0</v>
      </c>
      <c r="P28" s="6">
        <f t="shared" si="4"/>
        <v>0</v>
      </c>
      <c r="Q28" s="6">
        <f t="shared" si="5"/>
        <v>0</v>
      </c>
    </row>
    <row r="29" spans="1:17">
      <c r="A29">
        <v>67904</v>
      </c>
      <c r="B29">
        <v>654949</v>
      </c>
      <c r="C29">
        <v>53</v>
      </c>
      <c r="D29">
        <v>47</v>
      </c>
      <c r="E29">
        <v>43</v>
      </c>
      <c r="F29">
        <f t="shared" si="6"/>
        <v>1</v>
      </c>
      <c r="G29" s="2">
        <f t="shared" si="7"/>
        <v>107113</v>
      </c>
      <c r="H29">
        <v>51</v>
      </c>
      <c r="I29">
        <v>178</v>
      </c>
      <c r="J29">
        <v>199</v>
      </c>
      <c r="K29">
        <v>2026</v>
      </c>
      <c r="L29" s="2">
        <f t="shared" si="0"/>
        <v>5253105</v>
      </c>
      <c r="M29" s="3">
        <f t="shared" si="1"/>
        <v>0</v>
      </c>
      <c r="N29" s="1">
        <f t="shared" si="2"/>
        <v>0</v>
      </c>
      <c r="O29" s="5">
        <f t="shared" si="11"/>
        <v>0</v>
      </c>
      <c r="P29" s="6">
        <f t="shared" si="4"/>
        <v>0</v>
      </c>
      <c r="Q29" s="6">
        <f t="shared" si="5"/>
        <v>0</v>
      </c>
    </row>
    <row r="30" spans="1:17">
      <c r="A30">
        <v>69077</v>
      </c>
      <c r="B30">
        <v>651382</v>
      </c>
      <c r="C30">
        <v>79</v>
      </c>
      <c r="D30">
        <v>47</v>
      </c>
      <c r="E30">
        <v>31</v>
      </c>
      <c r="F30">
        <f t="shared" si="6"/>
        <v>2</v>
      </c>
      <c r="G30" s="2">
        <f t="shared" si="7"/>
        <v>230206</v>
      </c>
      <c r="H30">
        <v>75</v>
      </c>
      <c r="I30">
        <v>259</v>
      </c>
      <c r="J30">
        <v>269</v>
      </c>
      <c r="K30">
        <v>2771</v>
      </c>
      <c r="L30" s="2">
        <f t="shared" si="0"/>
        <v>9776910</v>
      </c>
      <c r="M30" s="3">
        <f t="shared" si="1"/>
        <v>0</v>
      </c>
      <c r="N30" s="1">
        <f t="shared" si="2"/>
        <v>0</v>
      </c>
      <c r="O30" s="5">
        <f t="shared" si="11"/>
        <v>0</v>
      </c>
      <c r="P30" s="6">
        <f t="shared" si="4"/>
        <v>0</v>
      </c>
      <c r="Q30" s="6">
        <f t="shared" si="5"/>
        <v>0</v>
      </c>
    </row>
    <row r="31" spans="1:17">
      <c r="A31">
        <v>71572</v>
      </c>
      <c r="B31">
        <v>643523</v>
      </c>
      <c r="C31">
        <v>47</v>
      </c>
      <c r="D31">
        <v>11</v>
      </c>
      <c r="E31">
        <v>5</v>
      </c>
      <c r="F31">
        <f t="shared" si="6"/>
        <v>1</v>
      </c>
      <c r="G31" s="2">
        <f t="shared" si="7"/>
        <v>2585</v>
      </c>
      <c r="H31">
        <v>8</v>
      </c>
      <c r="I31">
        <v>27</v>
      </c>
      <c r="J31">
        <v>1244</v>
      </c>
      <c r="K31">
        <v>13145</v>
      </c>
      <c r="L31" s="2">
        <f t="shared" si="0"/>
        <v>217669569</v>
      </c>
      <c r="M31" s="3">
        <f t="shared" si="1"/>
        <v>0</v>
      </c>
      <c r="N31" s="1">
        <f t="shared" si="2"/>
        <v>0</v>
      </c>
      <c r="O31" s="5">
        <f t="shared" si="11"/>
        <v>0</v>
      </c>
      <c r="P31" s="6">
        <f t="shared" ref="P31" si="15">(ABS(N$85+A31)/(2/F31)-I31*J31)*(ABS(N$85-A31)/(2/F31)-I31*J31)</f>
        <v>0</v>
      </c>
      <c r="Q31" s="6">
        <f t="shared" ref="Q31" si="16">(ABS(O$85+B31)/(2/F31)-I31*K31)*(ABS(B31-O$85)/(2/F31)-I31*K31)</f>
        <v>0</v>
      </c>
    </row>
    <row r="32" spans="1:17">
      <c r="A32">
        <v>73349</v>
      </c>
      <c r="B32">
        <v>637694</v>
      </c>
      <c r="C32">
        <v>79</v>
      </c>
      <c r="D32">
        <v>53</v>
      </c>
      <c r="E32">
        <v>5</v>
      </c>
      <c r="F32">
        <f t="shared" si="6"/>
        <v>2</v>
      </c>
      <c r="G32" s="2">
        <f t="shared" si="7"/>
        <v>41870</v>
      </c>
      <c r="H32">
        <v>17</v>
      </c>
      <c r="I32">
        <v>183</v>
      </c>
      <c r="J32">
        <v>1159</v>
      </c>
      <c r="K32">
        <v>3847</v>
      </c>
      <c r="L32" s="2">
        <f t="shared" si="0"/>
        <v>53754558</v>
      </c>
      <c r="M32" s="3">
        <f t="shared" si="1"/>
        <v>0</v>
      </c>
      <c r="N32" s="1">
        <f t="shared" si="2"/>
        <v>0</v>
      </c>
      <c r="O32" s="5">
        <f t="shared" si="11"/>
        <v>0</v>
      </c>
      <c r="P32" s="6">
        <f t="shared" si="4"/>
        <v>0</v>
      </c>
      <c r="Q32" s="6">
        <f t="shared" si="5"/>
        <v>0</v>
      </c>
    </row>
    <row r="33" spans="1:17">
      <c r="A33">
        <v>76168</v>
      </c>
      <c r="B33">
        <v>628037</v>
      </c>
      <c r="C33">
        <v>43</v>
      </c>
      <c r="D33">
        <v>31</v>
      </c>
      <c r="E33">
        <v>5</v>
      </c>
      <c r="F33">
        <f t="shared" si="6"/>
        <v>1</v>
      </c>
      <c r="G33" s="2">
        <f t="shared" si="7"/>
        <v>6665</v>
      </c>
      <c r="H33">
        <v>13</v>
      </c>
      <c r="I33">
        <v>42</v>
      </c>
      <c r="J33">
        <v>745</v>
      </c>
      <c r="K33">
        <v>8266</v>
      </c>
      <c r="L33" s="2">
        <f t="shared" ref="L33:L64" si="17">J33*J33*L$85+K33*K33</f>
        <v>84422481</v>
      </c>
      <c r="M33" s="3">
        <f t="shared" ref="M33:M64" si="18">A33*A33*29+B33*B33-M$85</f>
        <v>0</v>
      </c>
      <c r="N33" s="1">
        <f t="shared" ref="N33:N64" si="19">H33*H33*L$85+I33*I33-G33</f>
        <v>0</v>
      </c>
      <c r="O33" s="5">
        <f t="shared" si="11"/>
        <v>0</v>
      </c>
      <c r="P33" s="6">
        <f t="shared" ref="P33:P59" si="20">(ABS(N$85+A33)/(2/F33)-I33*J33)*(ABS(N$85-A33)/(2/F33)-I33*J33)</f>
        <v>0</v>
      </c>
      <c r="Q33" s="6">
        <f t="shared" ref="Q33:Q59" si="21">(ABS(O$85+B33)/(2/F33)-I33*K33)*(ABS(B33-O$85)/(2/F33)-I33*K33)</f>
        <v>0</v>
      </c>
    </row>
    <row r="34" spans="1:17">
      <c r="A34">
        <v>79384</v>
      </c>
      <c r="B34">
        <v>616379</v>
      </c>
      <c r="C34">
        <v>43</v>
      </c>
      <c r="D34">
        <v>5</v>
      </c>
      <c r="E34">
        <v>3</v>
      </c>
      <c r="F34">
        <f t="shared" si="6"/>
        <v>1</v>
      </c>
      <c r="G34" s="2">
        <f t="shared" si="7"/>
        <v>645</v>
      </c>
      <c r="H34">
        <v>2</v>
      </c>
      <c r="I34">
        <v>23</v>
      </c>
      <c r="J34">
        <v>4742</v>
      </c>
      <c r="K34">
        <v>14841</v>
      </c>
      <c r="L34" s="2">
        <f t="shared" si="17"/>
        <v>872365637</v>
      </c>
      <c r="M34" s="3">
        <f t="shared" si="18"/>
        <v>0</v>
      </c>
      <c r="N34" s="1">
        <f t="shared" si="19"/>
        <v>0</v>
      </c>
      <c r="O34" s="5">
        <f t="shared" si="11"/>
        <v>0</v>
      </c>
      <c r="P34" s="6">
        <f t="shared" si="20"/>
        <v>0</v>
      </c>
      <c r="Q34" s="6">
        <f t="shared" si="21"/>
        <v>0</v>
      </c>
    </row>
    <row r="35" spans="1:17">
      <c r="A35">
        <v>80741</v>
      </c>
      <c r="B35">
        <v>611246</v>
      </c>
      <c r="C35">
        <v>79</v>
      </c>
      <c r="D35">
        <v>43</v>
      </c>
      <c r="E35">
        <v>3</v>
      </c>
      <c r="F35">
        <f t="shared" si="6"/>
        <v>2</v>
      </c>
      <c r="G35" s="2">
        <f t="shared" si="7"/>
        <v>20382</v>
      </c>
      <c r="H35">
        <v>23</v>
      </c>
      <c r="I35">
        <v>71</v>
      </c>
      <c r="J35">
        <v>817</v>
      </c>
      <c r="K35">
        <v>9543</v>
      </c>
      <c r="L35" s="2">
        <f t="shared" si="17"/>
        <v>110426030</v>
      </c>
      <c r="M35" s="3">
        <f t="shared" si="18"/>
        <v>0</v>
      </c>
      <c r="N35" s="1">
        <f t="shared" si="19"/>
        <v>0</v>
      </c>
      <c r="O35" s="5">
        <f t="shared" si="11"/>
        <v>0</v>
      </c>
      <c r="P35" s="6">
        <f t="shared" si="20"/>
        <v>0</v>
      </c>
      <c r="Q35" s="6">
        <f t="shared" si="21"/>
        <v>0</v>
      </c>
    </row>
    <row r="36" spans="1:17">
      <c r="A36">
        <v>85621</v>
      </c>
      <c r="B36">
        <v>591674</v>
      </c>
      <c r="C36">
        <v>79</v>
      </c>
      <c r="D36">
        <v>13</v>
      </c>
      <c r="E36">
        <v>5</v>
      </c>
      <c r="F36">
        <f t="shared" si="6"/>
        <v>2</v>
      </c>
      <c r="G36" s="2">
        <f t="shared" si="7"/>
        <v>10270</v>
      </c>
      <c r="H36">
        <v>9</v>
      </c>
      <c r="I36">
        <v>89</v>
      </c>
      <c r="J36">
        <v>2521</v>
      </c>
      <c r="K36">
        <v>5903</v>
      </c>
      <c r="L36" s="2">
        <f t="shared" si="17"/>
        <v>219153198</v>
      </c>
      <c r="M36" s="3">
        <f t="shared" si="18"/>
        <v>0</v>
      </c>
      <c r="N36" s="1">
        <f t="shared" si="19"/>
        <v>0</v>
      </c>
      <c r="O36" s="5">
        <f t="shared" si="11"/>
        <v>0</v>
      </c>
      <c r="P36" s="6">
        <f t="shared" si="20"/>
        <v>0</v>
      </c>
      <c r="Q36" s="6">
        <f t="shared" si="21"/>
        <v>0</v>
      </c>
    </row>
    <row r="37" spans="1:17">
      <c r="A37">
        <v>86069</v>
      </c>
      <c r="B37">
        <v>589786</v>
      </c>
      <c r="C37">
        <v>79</v>
      </c>
      <c r="D37">
        <v>47</v>
      </c>
      <c r="E37">
        <v>3</v>
      </c>
      <c r="F37">
        <f t="shared" si="6"/>
        <v>2</v>
      </c>
      <c r="G37" s="2">
        <f t="shared" si="7"/>
        <v>22278</v>
      </c>
      <c r="H37">
        <v>11</v>
      </c>
      <c r="I37">
        <v>137</v>
      </c>
      <c r="J37">
        <v>1641</v>
      </c>
      <c r="K37">
        <v>4789</v>
      </c>
      <c r="L37" s="2">
        <f t="shared" si="17"/>
        <v>101028070</v>
      </c>
      <c r="M37" s="3">
        <f t="shared" si="18"/>
        <v>0</v>
      </c>
      <c r="N37" s="1">
        <f t="shared" si="19"/>
        <v>0</v>
      </c>
      <c r="O37" s="5">
        <f t="shared" si="11"/>
        <v>0</v>
      </c>
      <c r="P37" s="6">
        <f t="shared" si="20"/>
        <v>0</v>
      </c>
      <c r="Q37" s="6">
        <f t="shared" si="21"/>
        <v>0</v>
      </c>
    </row>
    <row r="38" spans="1:17">
      <c r="A38">
        <v>87973</v>
      </c>
      <c r="B38">
        <v>581582</v>
      </c>
      <c r="C38">
        <v>53</v>
      </c>
      <c r="D38">
        <v>13</v>
      </c>
      <c r="E38">
        <v>3</v>
      </c>
      <c r="F38">
        <f t="shared" si="6"/>
        <v>2</v>
      </c>
      <c r="G38" s="2">
        <f t="shared" si="7"/>
        <v>4134</v>
      </c>
      <c r="H38">
        <v>11</v>
      </c>
      <c r="I38">
        <v>25</v>
      </c>
      <c r="J38">
        <v>2031</v>
      </c>
      <c r="K38">
        <v>20611</v>
      </c>
      <c r="L38" s="2">
        <f t="shared" si="17"/>
        <v>544437190</v>
      </c>
      <c r="M38" s="3">
        <f t="shared" si="18"/>
        <v>0</v>
      </c>
      <c r="N38" s="1">
        <f t="shared" si="19"/>
        <v>0</v>
      </c>
      <c r="O38" s="5">
        <f t="shared" si="11"/>
        <v>0</v>
      </c>
      <c r="P38" s="6">
        <f t="shared" si="20"/>
        <v>0</v>
      </c>
      <c r="Q38" s="6">
        <f t="shared" si="21"/>
        <v>0</v>
      </c>
    </row>
    <row r="39" spans="1:17">
      <c r="A39">
        <v>89008</v>
      </c>
      <c r="B39">
        <v>576997</v>
      </c>
      <c r="C39">
        <v>79</v>
      </c>
      <c r="D39">
        <v>43</v>
      </c>
      <c r="E39">
        <v>13</v>
      </c>
      <c r="F39">
        <f t="shared" si="6"/>
        <v>1</v>
      </c>
      <c r="G39" s="2">
        <f t="shared" si="7"/>
        <v>44161</v>
      </c>
      <c r="H39">
        <v>15</v>
      </c>
      <c r="I39">
        <v>194</v>
      </c>
      <c r="J39">
        <v>587</v>
      </c>
      <c r="K39">
        <v>1658</v>
      </c>
      <c r="L39" s="2">
        <f t="shared" si="17"/>
        <v>12741465</v>
      </c>
      <c r="M39" s="3">
        <f t="shared" si="18"/>
        <v>0</v>
      </c>
      <c r="N39" s="1">
        <f t="shared" si="19"/>
        <v>0</v>
      </c>
      <c r="O39" s="5">
        <f t="shared" si="11"/>
        <v>0</v>
      </c>
      <c r="P39" s="6">
        <f t="shared" si="20"/>
        <v>0</v>
      </c>
      <c r="Q39" s="6">
        <f t="shared" si="21"/>
        <v>0</v>
      </c>
    </row>
    <row r="40" spans="1:17">
      <c r="A40">
        <v>90352</v>
      </c>
      <c r="B40">
        <v>570907</v>
      </c>
      <c r="C40">
        <v>47</v>
      </c>
      <c r="D40">
        <v>31</v>
      </c>
      <c r="E40">
        <v>5</v>
      </c>
      <c r="F40">
        <f t="shared" si="6"/>
        <v>1</v>
      </c>
      <c r="G40" s="2">
        <f t="shared" si="7"/>
        <v>7285</v>
      </c>
      <c r="H40">
        <v>6</v>
      </c>
      <c r="I40">
        <v>79</v>
      </c>
      <c r="J40">
        <v>1450</v>
      </c>
      <c r="K40">
        <v>4033</v>
      </c>
      <c r="L40" s="2">
        <f t="shared" si="17"/>
        <v>77237589</v>
      </c>
      <c r="M40" s="3">
        <f t="shared" si="18"/>
        <v>0</v>
      </c>
      <c r="N40" s="1">
        <f t="shared" si="19"/>
        <v>0</v>
      </c>
      <c r="O40" s="5">
        <f t="shared" si="11"/>
        <v>0</v>
      </c>
      <c r="P40" s="6">
        <f t="shared" si="20"/>
        <v>0</v>
      </c>
      <c r="Q40" s="6">
        <f t="shared" si="21"/>
        <v>0</v>
      </c>
    </row>
    <row r="41" spans="1:17">
      <c r="A41">
        <v>95668</v>
      </c>
      <c r="B41">
        <v>545213</v>
      </c>
      <c r="C41">
        <v>47</v>
      </c>
      <c r="D41">
        <v>31</v>
      </c>
      <c r="E41">
        <v>13</v>
      </c>
      <c r="F41">
        <f t="shared" si="6"/>
        <v>1</v>
      </c>
      <c r="G41" s="2">
        <f t="shared" si="7"/>
        <v>18941</v>
      </c>
      <c r="H41">
        <v>23</v>
      </c>
      <c r="I41">
        <v>60</v>
      </c>
      <c r="J41">
        <v>359</v>
      </c>
      <c r="K41">
        <v>5096</v>
      </c>
      <c r="L41" s="2">
        <f t="shared" si="17"/>
        <v>29706765</v>
      </c>
      <c r="M41" s="3">
        <f t="shared" si="18"/>
        <v>0</v>
      </c>
      <c r="N41" s="1">
        <f t="shared" si="19"/>
        <v>0</v>
      </c>
      <c r="O41" s="5">
        <f t="shared" si="11"/>
        <v>0</v>
      </c>
      <c r="P41" s="6">
        <f t="shared" si="20"/>
        <v>0</v>
      </c>
      <c r="Q41" s="6">
        <f t="shared" si="21"/>
        <v>0</v>
      </c>
    </row>
    <row r="42" spans="1:17">
      <c r="A42">
        <v>98552</v>
      </c>
      <c r="B42">
        <v>530107</v>
      </c>
      <c r="C42">
        <v>53</v>
      </c>
      <c r="D42">
        <v>47</v>
      </c>
      <c r="E42">
        <v>11</v>
      </c>
      <c r="F42">
        <f t="shared" si="6"/>
        <v>1</v>
      </c>
      <c r="G42" s="2">
        <f t="shared" si="7"/>
        <v>27401</v>
      </c>
      <c r="H42">
        <v>13</v>
      </c>
      <c r="I42">
        <v>150</v>
      </c>
      <c r="J42">
        <v>791</v>
      </c>
      <c r="K42">
        <v>1546</v>
      </c>
      <c r="L42" s="2">
        <f t="shared" si="17"/>
        <v>20534865</v>
      </c>
      <c r="M42" s="3">
        <f t="shared" si="18"/>
        <v>0</v>
      </c>
      <c r="N42" s="1">
        <f t="shared" si="19"/>
        <v>0</v>
      </c>
      <c r="O42" s="5">
        <f t="shared" si="11"/>
        <v>0</v>
      </c>
      <c r="P42" s="6">
        <f t="shared" si="20"/>
        <v>0</v>
      </c>
      <c r="Q42" s="6">
        <f t="shared" si="21"/>
        <v>0</v>
      </c>
    </row>
    <row r="43" spans="1:17">
      <c r="A43">
        <v>101419</v>
      </c>
      <c r="B43">
        <v>514186</v>
      </c>
      <c r="C43">
        <v>47</v>
      </c>
      <c r="D43">
        <v>43</v>
      </c>
      <c r="E43">
        <v>11</v>
      </c>
      <c r="F43">
        <f t="shared" si="6"/>
        <v>2</v>
      </c>
      <c r="G43" s="2">
        <f t="shared" si="7"/>
        <v>44462</v>
      </c>
      <c r="H43">
        <v>37</v>
      </c>
      <c r="I43">
        <v>69</v>
      </c>
      <c r="J43">
        <v>541</v>
      </c>
      <c r="K43">
        <v>6491</v>
      </c>
      <c r="L43" s="2">
        <f t="shared" si="17"/>
        <v>50620830</v>
      </c>
      <c r="M43" s="3">
        <f t="shared" si="18"/>
        <v>0</v>
      </c>
      <c r="N43" s="1">
        <f t="shared" ref="N43" si="22">H43*H43*L$85+I43*I43-G43</f>
        <v>0</v>
      </c>
      <c r="O43" s="5">
        <f t="shared" ref="O43" si="23">M$85-G43*L43/F43/F43</f>
        <v>0</v>
      </c>
      <c r="P43" s="6">
        <f t="shared" si="20"/>
        <v>0</v>
      </c>
      <c r="Q43" s="6">
        <f t="shared" si="21"/>
        <v>0</v>
      </c>
    </row>
    <row r="44" spans="1:17">
      <c r="A44">
        <v>102164</v>
      </c>
      <c r="B44">
        <v>509891</v>
      </c>
      <c r="C44">
        <v>31</v>
      </c>
      <c r="D44">
        <v>13</v>
      </c>
      <c r="E44">
        <v>11</v>
      </c>
      <c r="F44">
        <f t="shared" si="6"/>
        <v>1</v>
      </c>
      <c r="G44" s="2">
        <f t="shared" si="7"/>
        <v>4433</v>
      </c>
      <c r="H44">
        <v>4</v>
      </c>
      <c r="I44">
        <v>63</v>
      </c>
      <c r="J44">
        <v>1912</v>
      </c>
      <c r="K44">
        <v>4573</v>
      </c>
      <c r="L44" s="2">
        <f t="shared" si="17"/>
        <v>126928905</v>
      </c>
      <c r="M44" s="3">
        <f t="shared" si="18"/>
        <v>0</v>
      </c>
      <c r="N44" s="1">
        <f t="shared" si="19"/>
        <v>0</v>
      </c>
      <c r="O44" s="5">
        <f t="shared" si="11"/>
        <v>0</v>
      </c>
      <c r="P44" s="6">
        <f t="shared" si="20"/>
        <v>0</v>
      </c>
      <c r="Q44" s="6">
        <f t="shared" si="21"/>
        <v>0</v>
      </c>
    </row>
    <row r="45" spans="1:17">
      <c r="A45">
        <v>102308</v>
      </c>
      <c r="B45">
        <v>509053</v>
      </c>
      <c r="C45">
        <v>53</v>
      </c>
      <c r="D45">
        <v>43</v>
      </c>
      <c r="E45">
        <v>31</v>
      </c>
      <c r="F45">
        <f t="shared" si="6"/>
        <v>1</v>
      </c>
      <c r="G45" s="2">
        <f t="shared" si="7"/>
        <v>70649</v>
      </c>
      <c r="H45">
        <v>20</v>
      </c>
      <c r="I45">
        <v>243</v>
      </c>
      <c r="J45">
        <v>496</v>
      </c>
      <c r="K45">
        <v>911</v>
      </c>
      <c r="L45" s="2">
        <f t="shared" si="17"/>
        <v>7964385</v>
      </c>
      <c r="M45" s="3">
        <f t="shared" si="18"/>
        <v>0</v>
      </c>
      <c r="N45" s="1">
        <f t="shared" si="19"/>
        <v>0</v>
      </c>
      <c r="O45" s="5">
        <f t="shared" si="11"/>
        <v>0</v>
      </c>
      <c r="P45" s="6">
        <f t="shared" si="20"/>
        <v>0</v>
      </c>
      <c r="Q45" s="6">
        <f t="shared" si="21"/>
        <v>0</v>
      </c>
    </row>
    <row r="46" spans="1:17">
      <c r="A46">
        <v>105136</v>
      </c>
      <c r="B46">
        <v>492059</v>
      </c>
      <c r="C46">
        <v>31</v>
      </c>
      <c r="D46">
        <v>11</v>
      </c>
      <c r="E46">
        <v>5</v>
      </c>
      <c r="F46">
        <f t="shared" si="6"/>
        <v>1</v>
      </c>
      <c r="G46" s="2">
        <f t="shared" si="7"/>
        <v>1705</v>
      </c>
      <c r="H46">
        <v>3</v>
      </c>
      <c r="I46">
        <v>38</v>
      </c>
      <c r="J46">
        <v>3209</v>
      </c>
      <c r="K46">
        <v>5602</v>
      </c>
      <c r="L46" s="2">
        <f t="shared" si="17"/>
        <v>330015153</v>
      </c>
      <c r="M46" s="3">
        <f t="shared" si="18"/>
        <v>0</v>
      </c>
      <c r="N46" s="1">
        <f t="shared" si="19"/>
        <v>0</v>
      </c>
      <c r="O46" s="5">
        <f t="shared" si="11"/>
        <v>0</v>
      </c>
      <c r="P46" s="6">
        <f t="shared" si="20"/>
        <v>0</v>
      </c>
      <c r="Q46" s="6">
        <f t="shared" si="21"/>
        <v>0</v>
      </c>
    </row>
    <row r="47" spans="1:17">
      <c r="A47">
        <v>105244</v>
      </c>
      <c r="B47">
        <v>491389</v>
      </c>
      <c r="C47">
        <v>43</v>
      </c>
      <c r="D47">
        <v>13</v>
      </c>
      <c r="E47">
        <v>3</v>
      </c>
      <c r="F47">
        <f t="shared" si="6"/>
        <v>1</v>
      </c>
      <c r="G47" s="2">
        <f t="shared" si="7"/>
        <v>1677</v>
      </c>
      <c r="H47">
        <v>7</v>
      </c>
      <c r="I47">
        <v>16</v>
      </c>
      <c r="J47">
        <v>1047</v>
      </c>
      <c r="K47">
        <v>17428</v>
      </c>
      <c r="L47" s="2">
        <f t="shared" si="17"/>
        <v>335525245</v>
      </c>
      <c r="M47" s="3">
        <f t="shared" si="18"/>
        <v>0</v>
      </c>
      <c r="N47" s="1">
        <f t="shared" si="19"/>
        <v>0</v>
      </c>
      <c r="O47" s="5">
        <f t="shared" si="11"/>
        <v>0</v>
      </c>
      <c r="P47" s="6">
        <f t="shared" si="20"/>
        <v>0</v>
      </c>
      <c r="Q47" s="6">
        <f t="shared" si="21"/>
        <v>0</v>
      </c>
    </row>
    <row r="48" spans="1:17">
      <c r="A48">
        <v>108683</v>
      </c>
      <c r="B48">
        <v>469178</v>
      </c>
      <c r="C48">
        <v>79</v>
      </c>
      <c r="D48">
        <v>11</v>
      </c>
      <c r="E48">
        <v>3</v>
      </c>
      <c r="F48">
        <f t="shared" si="6"/>
        <v>2</v>
      </c>
      <c r="G48" s="2">
        <f t="shared" si="7"/>
        <v>5214</v>
      </c>
      <c r="H48">
        <v>5</v>
      </c>
      <c r="I48">
        <v>67</v>
      </c>
      <c r="J48">
        <v>3693</v>
      </c>
      <c r="K48">
        <v>6013</v>
      </c>
      <c r="L48" s="2">
        <f t="shared" si="17"/>
        <v>431665390</v>
      </c>
      <c r="M48" s="3">
        <f t="shared" si="18"/>
        <v>0</v>
      </c>
      <c r="N48" s="1">
        <f t="shared" si="19"/>
        <v>0</v>
      </c>
      <c r="O48" s="5">
        <f t="shared" si="11"/>
        <v>0</v>
      </c>
      <c r="P48" s="6">
        <f t="shared" si="20"/>
        <v>0</v>
      </c>
      <c r="Q48" s="6">
        <f t="shared" si="21"/>
        <v>0</v>
      </c>
    </row>
    <row r="49" spans="1:17">
      <c r="A49">
        <v>109829</v>
      </c>
      <c r="B49">
        <v>461374</v>
      </c>
      <c r="C49">
        <v>79</v>
      </c>
      <c r="D49">
        <v>53</v>
      </c>
      <c r="E49">
        <v>13</v>
      </c>
      <c r="F49">
        <f t="shared" si="6"/>
        <v>2</v>
      </c>
      <c r="G49" s="2">
        <f t="shared" si="7"/>
        <v>108862</v>
      </c>
      <c r="H49">
        <v>57</v>
      </c>
      <c r="I49">
        <v>121</v>
      </c>
      <c r="J49">
        <v>239</v>
      </c>
      <c r="K49">
        <v>4361</v>
      </c>
      <c r="L49" s="2">
        <f t="shared" si="17"/>
        <v>20674830</v>
      </c>
      <c r="M49" s="3">
        <f t="shared" si="18"/>
        <v>0</v>
      </c>
      <c r="N49" s="1">
        <f t="shared" si="19"/>
        <v>0</v>
      </c>
      <c r="O49" s="5">
        <f t="shared" si="11"/>
        <v>0</v>
      </c>
      <c r="P49" s="6">
        <f t="shared" si="20"/>
        <v>0</v>
      </c>
      <c r="Q49" s="6">
        <f t="shared" si="21"/>
        <v>0</v>
      </c>
    </row>
    <row r="50" spans="1:17">
      <c r="A50">
        <v>110972</v>
      </c>
      <c r="B50">
        <v>453373</v>
      </c>
      <c r="C50">
        <v>79</v>
      </c>
      <c r="D50">
        <v>53</v>
      </c>
      <c r="E50">
        <v>3</v>
      </c>
      <c r="F50">
        <f t="shared" si="6"/>
        <v>1</v>
      </c>
      <c r="G50" s="2">
        <f t="shared" si="7"/>
        <v>12561</v>
      </c>
      <c r="H50">
        <v>20</v>
      </c>
      <c r="I50">
        <v>31</v>
      </c>
      <c r="J50">
        <v>448</v>
      </c>
      <c r="K50">
        <v>6243</v>
      </c>
      <c r="L50" s="2">
        <f t="shared" si="17"/>
        <v>44795465</v>
      </c>
      <c r="M50" s="3">
        <f t="shared" si="18"/>
        <v>0</v>
      </c>
      <c r="N50" s="1">
        <f t="shared" si="19"/>
        <v>0</v>
      </c>
      <c r="O50" s="5">
        <f t="shared" si="11"/>
        <v>0</v>
      </c>
      <c r="P50" s="6">
        <f t="shared" si="20"/>
        <v>0</v>
      </c>
      <c r="Q50" s="6">
        <f t="shared" si="21"/>
        <v>0</v>
      </c>
    </row>
    <row r="51" spans="1:17">
      <c r="A51">
        <v>111653</v>
      </c>
      <c r="B51">
        <v>448498</v>
      </c>
      <c r="C51">
        <v>13</v>
      </c>
      <c r="D51">
        <v>5</v>
      </c>
      <c r="E51">
        <v>3</v>
      </c>
      <c r="F51">
        <f t="shared" si="6"/>
        <v>2</v>
      </c>
      <c r="G51" s="2">
        <f t="shared" si="7"/>
        <v>390</v>
      </c>
      <c r="H51">
        <v>1</v>
      </c>
      <c r="I51">
        <v>19</v>
      </c>
      <c r="J51">
        <v>13179</v>
      </c>
      <c r="K51">
        <v>27095</v>
      </c>
      <c r="L51" s="2">
        <f t="shared" si="17"/>
        <v>5771034214</v>
      </c>
      <c r="M51" s="3">
        <f t="shared" si="18"/>
        <v>0</v>
      </c>
      <c r="N51" s="1">
        <f t="shared" si="19"/>
        <v>0</v>
      </c>
      <c r="O51" s="5">
        <f t="shared" si="11"/>
        <v>0</v>
      </c>
      <c r="P51" s="6">
        <f t="shared" si="20"/>
        <v>0</v>
      </c>
      <c r="Q51" s="6">
        <f t="shared" si="21"/>
        <v>0</v>
      </c>
    </row>
    <row r="52" spans="1:17">
      <c r="A52">
        <v>114229</v>
      </c>
      <c r="B52">
        <v>429274</v>
      </c>
      <c r="C52">
        <v>53</v>
      </c>
      <c r="D52">
        <v>31</v>
      </c>
      <c r="E52">
        <v>5</v>
      </c>
      <c r="F52">
        <f t="shared" si="6"/>
        <v>2</v>
      </c>
      <c r="G52" s="2">
        <f t="shared" si="7"/>
        <v>16430</v>
      </c>
      <c r="H52">
        <v>23</v>
      </c>
      <c r="I52">
        <v>33</v>
      </c>
      <c r="J52">
        <v>743</v>
      </c>
      <c r="K52">
        <v>10999</v>
      </c>
      <c r="L52" s="2">
        <f t="shared" si="17"/>
        <v>136987422</v>
      </c>
      <c r="M52" s="3">
        <f t="shared" si="18"/>
        <v>0</v>
      </c>
      <c r="N52" s="1">
        <f t="shared" si="19"/>
        <v>0</v>
      </c>
      <c r="O52" s="5">
        <f t="shared" si="11"/>
        <v>0</v>
      </c>
      <c r="P52" s="6">
        <f t="shared" si="20"/>
        <v>0</v>
      </c>
      <c r="Q52" s="6">
        <f t="shared" si="21"/>
        <v>0</v>
      </c>
    </row>
    <row r="53" spans="1:17">
      <c r="A53">
        <v>116108</v>
      </c>
      <c r="B53">
        <v>414397</v>
      </c>
      <c r="C53">
        <v>79</v>
      </c>
      <c r="D53">
        <v>43</v>
      </c>
      <c r="E53">
        <v>5</v>
      </c>
      <c r="F53">
        <f t="shared" si="6"/>
        <v>1</v>
      </c>
      <c r="G53" s="2">
        <f t="shared" si="7"/>
        <v>16985</v>
      </c>
      <c r="H53">
        <v>8</v>
      </c>
      <c r="I53">
        <v>123</v>
      </c>
      <c r="J53">
        <v>1036</v>
      </c>
      <c r="K53">
        <v>1415</v>
      </c>
      <c r="L53" s="2">
        <f t="shared" si="17"/>
        <v>33127809</v>
      </c>
      <c r="M53" s="3">
        <f t="shared" si="18"/>
        <v>0</v>
      </c>
      <c r="N53" s="1">
        <f t="shared" si="19"/>
        <v>0</v>
      </c>
      <c r="O53" s="5">
        <f t="shared" si="11"/>
        <v>0</v>
      </c>
      <c r="P53" s="6">
        <f t="shared" si="20"/>
        <v>0</v>
      </c>
      <c r="Q53" s="6">
        <f t="shared" si="21"/>
        <v>0</v>
      </c>
    </row>
    <row r="54" spans="1:17">
      <c r="A54">
        <v>116843</v>
      </c>
      <c r="B54">
        <v>408362</v>
      </c>
      <c r="C54">
        <v>53</v>
      </c>
      <c r="D54">
        <v>5</v>
      </c>
      <c r="E54">
        <v>3</v>
      </c>
      <c r="F54">
        <f t="shared" si="6"/>
        <v>2</v>
      </c>
      <c r="G54" s="2">
        <f t="shared" si="7"/>
        <v>1590</v>
      </c>
      <c r="H54">
        <v>7</v>
      </c>
      <c r="I54">
        <v>13</v>
      </c>
      <c r="J54">
        <v>1685</v>
      </c>
      <c r="K54">
        <v>36513</v>
      </c>
      <c r="L54" s="2">
        <f t="shared" si="17"/>
        <v>1415536694</v>
      </c>
      <c r="M54" s="3">
        <f t="shared" si="18"/>
        <v>0</v>
      </c>
      <c r="N54" s="1">
        <f t="shared" si="19"/>
        <v>0</v>
      </c>
      <c r="O54" s="5">
        <f t="shared" si="11"/>
        <v>0</v>
      </c>
      <c r="P54" s="6">
        <f t="shared" si="20"/>
        <v>0</v>
      </c>
      <c r="Q54" s="6">
        <f t="shared" si="21"/>
        <v>0</v>
      </c>
    </row>
    <row r="55" spans="1:17">
      <c r="A55">
        <v>121621</v>
      </c>
      <c r="B55">
        <v>365674</v>
      </c>
      <c r="C55">
        <v>79</v>
      </c>
      <c r="D55">
        <v>31</v>
      </c>
      <c r="E55">
        <v>11</v>
      </c>
      <c r="F55">
        <f t="shared" si="6"/>
        <v>2</v>
      </c>
      <c r="G55" s="2">
        <f t="shared" si="7"/>
        <v>53878</v>
      </c>
      <c r="H55">
        <v>9</v>
      </c>
      <c r="I55">
        <v>227</v>
      </c>
      <c r="J55">
        <v>1147</v>
      </c>
      <c r="K55">
        <v>1903</v>
      </c>
      <c r="L55" s="2">
        <f t="shared" si="17"/>
        <v>41774070</v>
      </c>
      <c r="M55" s="3">
        <f t="shared" si="18"/>
        <v>0</v>
      </c>
      <c r="N55" s="1">
        <f t="shared" si="19"/>
        <v>0</v>
      </c>
      <c r="O55" s="5">
        <f t="shared" si="11"/>
        <v>0</v>
      </c>
      <c r="P55" s="6">
        <f t="shared" si="20"/>
        <v>0</v>
      </c>
      <c r="Q55" s="6">
        <f t="shared" si="21"/>
        <v>0</v>
      </c>
    </row>
    <row r="56" spans="1:17">
      <c r="A56">
        <v>122272</v>
      </c>
      <c r="B56">
        <v>359323</v>
      </c>
      <c r="C56">
        <v>53</v>
      </c>
      <c r="D56">
        <v>43</v>
      </c>
      <c r="E56">
        <v>11</v>
      </c>
      <c r="F56">
        <f t="shared" si="6"/>
        <v>1</v>
      </c>
      <c r="G56" s="2">
        <f t="shared" si="7"/>
        <v>25069</v>
      </c>
      <c r="H56">
        <v>6</v>
      </c>
      <c r="I56">
        <v>155</v>
      </c>
      <c r="J56">
        <v>842</v>
      </c>
      <c r="K56">
        <v>1373</v>
      </c>
      <c r="L56" s="2">
        <f t="shared" si="17"/>
        <v>22445085</v>
      </c>
      <c r="M56" s="3">
        <f t="shared" si="18"/>
        <v>0</v>
      </c>
      <c r="N56" s="1">
        <f t="shared" si="19"/>
        <v>0</v>
      </c>
      <c r="O56" s="5">
        <f t="shared" si="11"/>
        <v>0</v>
      </c>
      <c r="P56" s="6">
        <f t="shared" si="20"/>
        <v>0</v>
      </c>
      <c r="Q56" s="6">
        <f t="shared" si="21"/>
        <v>0</v>
      </c>
    </row>
    <row r="57" spans="1:17">
      <c r="A57">
        <v>122389</v>
      </c>
      <c r="B57">
        <v>358166</v>
      </c>
      <c r="C57">
        <v>47</v>
      </c>
      <c r="D57">
        <v>31</v>
      </c>
      <c r="E57">
        <v>3</v>
      </c>
      <c r="F57">
        <f t="shared" si="6"/>
        <v>2</v>
      </c>
      <c r="G57" s="2">
        <f t="shared" si="7"/>
        <v>8742</v>
      </c>
      <c r="H57">
        <v>17</v>
      </c>
      <c r="I57">
        <v>19</v>
      </c>
      <c r="J57">
        <v>861</v>
      </c>
      <c r="K57">
        <v>15361</v>
      </c>
      <c r="L57" s="2">
        <f t="shared" si="17"/>
        <v>257458630</v>
      </c>
      <c r="M57" s="3">
        <f t="shared" si="18"/>
        <v>0</v>
      </c>
      <c r="N57" s="1">
        <f t="shared" si="19"/>
        <v>0</v>
      </c>
      <c r="O57" s="5">
        <f t="shared" si="11"/>
        <v>0</v>
      </c>
      <c r="P57" s="6">
        <f t="shared" si="20"/>
        <v>0</v>
      </c>
      <c r="Q57" s="6">
        <f t="shared" si="21"/>
        <v>0</v>
      </c>
    </row>
    <row r="58" spans="1:17">
      <c r="A58">
        <v>122891</v>
      </c>
      <c r="B58">
        <v>353146</v>
      </c>
      <c r="C58">
        <v>47</v>
      </c>
      <c r="D58">
        <v>43</v>
      </c>
      <c r="E58">
        <v>31</v>
      </c>
      <c r="F58">
        <f t="shared" si="6"/>
        <v>2</v>
      </c>
      <c r="G58" s="2">
        <f t="shared" si="7"/>
        <v>125302</v>
      </c>
      <c r="H58">
        <v>63</v>
      </c>
      <c r="I58">
        <v>101</v>
      </c>
      <c r="J58">
        <v>157</v>
      </c>
      <c r="K58">
        <v>4153</v>
      </c>
      <c r="L58" s="2">
        <f t="shared" si="17"/>
        <v>17962230</v>
      </c>
      <c r="M58" s="3">
        <f t="shared" si="18"/>
        <v>0</v>
      </c>
      <c r="N58" s="1">
        <f t="shared" si="19"/>
        <v>0</v>
      </c>
      <c r="O58" s="5">
        <f t="shared" si="11"/>
        <v>0</v>
      </c>
      <c r="P58" s="6">
        <f t="shared" si="20"/>
        <v>0</v>
      </c>
      <c r="Q58" s="6">
        <f t="shared" si="21"/>
        <v>0</v>
      </c>
    </row>
    <row r="59" spans="1:17">
      <c r="A59">
        <v>124148</v>
      </c>
      <c r="B59">
        <v>340157</v>
      </c>
      <c r="C59">
        <v>43</v>
      </c>
      <c r="D59">
        <v>31</v>
      </c>
      <c r="E59">
        <v>13</v>
      </c>
      <c r="F59">
        <f t="shared" si="6"/>
        <v>1</v>
      </c>
      <c r="G59" s="2">
        <f t="shared" ref="G59" si="24">C59*D59*E59*F59</f>
        <v>17329</v>
      </c>
      <c r="H59">
        <v>24</v>
      </c>
      <c r="I59">
        <v>25</v>
      </c>
      <c r="J59">
        <v>292</v>
      </c>
      <c r="K59">
        <v>5477</v>
      </c>
      <c r="L59" s="2">
        <f t="shared" si="17"/>
        <v>32470185</v>
      </c>
      <c r="M59" s="3">
        <f t="shared" si="18"/>
        <v>0</v>
      </c>
      <c r="N59" s="1">
        <f t="shared" si="19"/>
        <v>0</v>
      </c>
      <c r="O59" s="5">
        <f t="shared" si="11"/>
        <v>0</v>
      </c>
      <c r="P59" s="6">
        <f t="shared" si="20"/>
        <v>0</v>
      </c>
      <c r="Q59" s="6">
        <f t="shared" si="21"/>
        <v>0</v>
      </c>
    </row>
    <row r="60" spans="1:17">
      <c r="A60">
        <v>124244</v>
      </c>
      <c r="B60">
        <v>339139</v>
      </c>
      <c r="C60">
        <v>53</v>
      </c>
      <c r="D60">
        <v>31</v>
      </c>
      <c r="E60">
        <v>11</v>
      </c>
      <c r="F60">
        <f t="shared" si="6"/>
        <v>1</v>
      </c>
      <c r="G60" s="2">
        <f t="shared" si="7"/>
        <v>18073</v>
      </c>
      <c r="H60">
        <v>24</v>
      </c>
      <c r="I60">
        <v>37</v>
      </c>
      <c r="J60">
        <v>196</v>
      </c>
      <c r="K60">
        <v>5479</v>
      </c>
      <c r="L60" s="2">
        <f t="shared" si="17"/>
        <v>31133505</v>
      </c>
      <c r="M60" s="3">
        <f t="shared" si="18"/>
        <v>0</v>
      </c>
      <c r="N60" s="1">
        <f t="shared" si="19"/>
        <v>0</v>
      </c>
      <c r="O60" s="5">
        <f t="shared" si="11"/>
        <v>0</v>
      </c>
      <c r="P60" s="6">
        <f t="shared" ref="P60" si="25">(ABS(N$85+A60)/(2/F60)-I60*J60)*(ABS(N$85-A60)/(2/F60)-I60*J60)</f>
        <v>0</v>
      </c>
      <c r="Q60" s="6">
        <f t="shared" ref="Q60" si="26">(ABS(O$85+B60)/(2/F60)-I60*K60)*(ABS(B60-O$85)/(2/F60)-I60*K60)</f>
        <v>0</v>
      </c>
    </row>
    <row r="61" spans="1:17">
      <c r="A61">
        <v>126172</v>
      </c>
      <c r="B61">
        <v>317827</v>
      </c>
      <c r="C61">
        <v>13</v>
      </c>
      <c r="D61">
        <v>11</v>
      </c>
      <c r="E61">
        <v>3</v>
      </c>
      <c r="F61">
        <f t="shared" si="6"/>
        <v>1</v>
      </c>
      <c r="G61" s="2">
        <f t="shared" si="7"/>
        <v>429</v>
      </c>
      <c r="H61">
        <v>1</v>
      </c>
      <c r="I61">
        <v>20</v>
      </c>
      <c r="J61">
        <v>6623</v>
      </c>
      <c r="K61">
        <v>6288</v>
      </c>
      <c r="L61" s="2">
        <f t="shared" si="17"/>
        <v>1311598685</v>
      </c>
      <c r="M61" s="3">
        <f t="shared" si="18"/>
        <v>0</v>
      </c>
      <c r="N61" s="1">
        <f t="shared" si="19"/>
        <v>0</v>
      </c>
      <c r="O61" s="5">
        <f t="shared" si="11"/>
        <v>0</v>
      </c>
      <c r="P61" s="6">
        <f t="shared" ref="P61:P84" si="27">(ABS(N$85+A61)/(2/F61)-I61*J61)*(ABS(N$85-A61)/(2/F61)-I61*J61)</f>
        <v>0</v>
      </c>
      <c r="Q61" s="6">
        <f t="shared" ref="Q61:Q84" si="28">(ABS(O$85+B61)/(2/F61)-I61*K61)*(ABS(B61-O$85)/(2/F61)-I61*K61)</f>
        <v>0</v>
      </c>
    </row>
    <row r="62" spans="1:17">
      <c r="A62">
        <v>126512</v>
      </c>
      <c r="B62">
        <v>313883</v>
      </c>
      <c r="C62">
        <v>47</v>
      </c>
      <c r="D62">
        <v>13</v>
      </c>
      <c r="E62">
        <v>11</v>
      </c>
      <c r="F62">
        <f t="shared" si="6"/>
        <v>1</v>
      </c>
      <c r="G62" s="2">
        <f t="shared" si="7"/>
        <v>6721</v>
      </c>
      <c r="H62">
        <v>15</v>
      </c>
      <c r="I62">
        <v>14</v>
      </c>
      <c r="J62">
        <v>437</v>
      </c>
      <c r="K62">
        <v>8842</v>
      </c>
      <c r="L62" s="2">
        <f t="shared" si="17"/>
        <v>83719065</v>
      </c>
      <c r="M62" s="3">
        <f t="shared" ref="M62" si="29">A62*A62*29+B62*B62-M$85</f>
        <v>0</v>
      </c>
      <c r="N62" s="1">
        <f t="shared" ref="N62" si="30">H62*H62*L$85+I62*I62-G62</f>
        <v>0</v>
      </c>
      <c r="O62" s="5">
        <f t="shared" ref="O62" si="31">M$85-G62*L62/F62/F62</f>
        <v>0</v>
      </c>
      <c r="P62" s="6">
        <f t="shared" ref="P62" si="32">(ABS(N$85+A62)/(2/F62)-I62*J62)*(ABS(N$85-A62)/(2/F62)-I62*J62)</f>
        <v>0</v>
      </c>
      <c r="Q62" s="6">
        <f t="shared" ref="Q62" si="33">(ABS(O$85+B62)/(2/F62)-I62*K62)*(ABS(B62-O$85)/(2/F62)-I62*K62)</f>
        <v>0</v>
      </c>
    </row>
    <row r="63" spans="1:17">
      <c r="A63">
        <v>127928</v>
      </c>
      <c r="B63">
        <v>296773</v>
      </c>
      <c r="C63">
        <v>79</v>
      </c>
      <c r="D63">
        <v>47</v>
      </c>
      <c r="E63">
        <v>13</v>
      </c>
      <c r="F63">
        <f t="shared" si="6"/>
        <v>1</v>
      </c>
      <c r="G63" s="2">
        <f t="shared" si="7"/>
        <v>48269</v>
      </c>
      <c r="H63">
        <v>10</v>
      </c>
      <c r="I63">
        <v>213</v>
      </c>
      <c r="J63">
        <v>626</v>
      </c>
      <c r="K63">
        <v>541</v>
      </c>
      <c r="L63" s="2">
        <f t="shared" si="17"/>
        <v>11657085</v>
      </c>
      <c r="M63" s="3">
        <f t="shared" si="18"/>
        <v>0</v>
      </c>
      <c r="N63" s="1">
        <f t="shared" si="19"/>
        <v>0</v>
      </c>
      <c r="O63" s="5">
        <f t="shared" si="11"/>
        <v>0</v>
      </c>
      <c r="P63" s="6">
        <f t="shared" si="27"/>
        <v>0</v>
      </c>
      <c r="Q63" s="6">
        <f t="shared" si="28"/>
        <v>0</v>
      </c>
    </row>
    <row r="64" spans="1:17">
      <c r="A64">
        <v>128152</v>
      </c>
      <c r="B64">
        <v>293957</v>
      </c>
      <c r="C64">
        <v>79</v>
      </c>
      <c r="D64">
        <v>5</v>
      </c>
      <c r="E64">
        <v>3</v>
      </c>
      <c r="F64">
        <f t="shared" si="6"/>
        <v>1</v>
      </c>
      <c r="G64" s="2">
        <f>C64*D64*E64*F64</f>
        <v>1185</v>
      </c>
      <c r="H64">
        <v>1</v>
      </c>
      <c r="I64">
        <v>34</v>
      </c>
      <c r="J64">
        <v>3925</v>
      </c>
      <c r="K64">
        <v>5298</v>
      </c>
      <c r="L64" s="2">
        <f t="shared" si="17"/>
        <v>474831929</v>
      </c>
      <c r="M64" s="3">
        <f t="shared" si="18"/>
        <v>0</v>
      </c>
      <c r="N64" s="1">
        <f t="shared" si="19"/>
        <v>0</v>
      </c>
      <c r="O64" s="5">
        <f t="shared" si="11"/>
        <v>0</v>
      </c>
      <c r="P64" s="6">
        <f t="shared" si="27"/>
        <v>0</v>
      </c>
      <c r="Q64" s="6">
        <f t="shared" si="28"/>
        <v>0</v>
      </c>
    </row>
    <row r="65" spans="1:17">
      <c r="A65">
        <v>130987</v>
      </c>
      <c r="B65">
        <v>255158</v>
      </c>
      <c r="C65">
        <v>43</v>
      </c>
      <c r="D65">
        <v>13</v>
      </c>
      <c r="E65">
        <v>5</v>
      </c>
      <c r="F65">
        <f t="shared" si="6"/>
        <v>2</v>
      </c>
      <c r="G65" s="2">
        <f t="shared" ref="G65:G75" si="34">C65*D65*E65*F65</f>
        <v>5590</v>
      </c>
      <c r="H65">
        <v>3</v>
      </c>
      <c r="I65">
        <v>73</v>
      </c>
      <c r="J65">
        <v>3695</v>
      </c>
      <c r="K65">
        <v>2587</v>
      </c>
      <c r="L65" s="2">
        <f t="shared" ref="L65:L84" si="35">J65*J65*L$85+K65*K65</f>
        <v>402630294</v>
      </c>
      <c r="M65" s="3">
        <f t="shared" ref="M65:M84" si="36">A65*A65*29+B65*B65-M$85</f>
        <v>0</v>
      </c>
      <c r="N65" s="1">
        <f t="shared" ref="N65:N84" si="37">H65*H65*L$85+I65*I65-G65</f>
        <v>0</v>
      </c>
      <c r="O65" s="5">
        <f t="shared" si="11"/>
        <v>0</v>
      </c>
      <c r="P65" s="6">
        <f t="shared" si="27"/>
        <v>0</v>
      </c>
      <c r="Q65" s="6">
        <f t="shared" si="28"/>
        <v>0</v>
      </c>
    </row>
    <row r="66" spans="1:17">
      <c r="A66">
        <v>131368</v>
      </c>
      <c r="B66">
        <v>249413</v>
      </c>
      <c r="C66">
        <v>79</v>
      </c>
      <c r="D66">
        <v>53</v>
      </c>
      <c r="E66">
        <v>43</v>
      </c>
      <c r="F66">
        <f t="shared" ref="F66:F84" si="38">1+MOD(A66-N$85,2)</f>
        <v>1</v>
      </c>
      <c r="G66" s="2">
        <f t="shared" si="34"/>
        <v>180041</v>
      </c>
      <c r="H66">
        <v>77</v>
      </c>
      <c r="I66">
        <v>90</v>
      </c>
      <c r="J66">
        <v>41</v>
      </c>
      <c r="K66">
        <v>1754</v>
      </c>
      <c r="L66" s="2">
        <f t="shared" si="35"/>
        <v>3125265</v>
      </c>
      <c r="M66" s="3">
        <f t="shared" si="36"/>
        <v>0</v>
      </c>
      <c r="N66" s="1">
        <f t="shared" si="37"/>
        <v>0</v>
      </c>
      <c r="O66" s="5">
        <f t="shared" si="11"/>
        <v>0</v>
      </c>
      <c r="P66" s="6">
        <f t="shared" si="27"/>
        <v>0</v>
      </c>
      <c r="Q66" s="6">
        <f t="shared" si="28"/>
        <v>0</v>
      </c>
    </row>
    <row r="67" spans="1:17">
      <c r="A67">
        <v>132224</v>
      </c>
      <c r="B67">
        <v>235931</v>
      </c>
      <c r="C67">
        <v>47</v>
      </c>
      <c r="D67">
        <v>5</v>
      </c>
      <c r="E67">
        <v>3</v>
      </c>
      <c r="F67">
        <f t="shared" si="38"/>
        <v>1</v>
      </c>
      <c r="G67" s="2">
        <f t="shared" si="34"/>
        <v>705</v>
      </c>
      <c r="H67">
        <v>1</v>
      </c>
      <c r="I67">
        <v>26</v>
      </c>
      <c r="J67">
        <v>5211</v>
      </c>
      <c r="K67">
        <v>3262</v>
      </c>
      <c r="L67" s="2">
        <f t="shared" si="35"/>
        <v>798121753</v>
      </c>
      <c r="M67" s="3">
        <f t="shared" si="36"/>
        <v>0</v>
      </c>
      <c r="N67" s="1">
        <f t="shared" si="37"/>
        <v>0</v>
      </c>
      <c r="O67" s="5">
        <f t="shared" ref="O67" si="39">M$85-G67*L67/F67/F67</f>
        <v>0</v>
      </c>
      <c r="P67" s="6">
        <f t="shared" ref="P67" si="40">(ABS(N$85+A67)/(2/F67)-I67*J67)*(ABS(N$85-A67)/(2/F67)-I67*J67)</f>
        <v>0</v>
      </c>
      <c r="Q67" s="6">
        <f t="shared" ref="Q67" si="41">(ABS(O$85+B67)/(2/F67)-I67*K67)*(ABS(B67-O$85)/(2/F67)-I67*K67)</f>
        <v>0</v>
      </c>
    </row>
    <row r="68" spans="1:17">
      <c r="A68">
        <v>132716</v>
      </c>
      <c r="B68">
        <v>227779</v>
      </c>
      <c r="C68">
        <v>79</v>
      </c>
      <c r="D68">
        <v>11</v>
      </c>
      <c r="E68">
        <v>5</v>
      </c>
      <c r="F68">
        <f t="shared" si="38"/>
        <v>1</v>
      </c>
      <c r="G68" s="2">
        <f t="shared" si="34"/>
        <v>4345</v>
      </c>
      <c r="H68">
        <v>12</v>
      </c>
      <c r="I68">
        <v>13</v>
      </c>
      <c r="J68">
        <v>232</v>
      </c>
      <c r="K68">
        <v>11311</v>
      </c>
      <c r="L68" s="2">
        <f t="shared" si="35"/>
        <v>129499617</v>
      </c>
      <c r="M68" s="3">
        <f t="shared" si="36"/>
        <v>0</v>
      </c>
      <c r="N68" s="1">
        <f t="shared" si="37"/>
        <v>0</v>
      </c>
      <c r="O68" s="5">
        <f t="shared" si="11"/>
        <v>0</v>
      </c>
      <c r="P68" s="6">
        <f t="shared" si="27"/>
        <v>0</v>
      </c>
      <c r="Q68" s="6">
        <f t="shared" si="28"/>
        <v>0</v>
      </c>
    </row>
    <row r="69" spans="1:17">
      <c r="A69">
        <v>133333</v>
      </c>
      <c r="B69">
        <v>217078</v>
      </c>
      <c r="C69">
        <v>53</v>
      </c>
      <c r="D69">
        <v>47</v>
      </c>
      <c r="E69">
        <v>5</v>
      </c>
      <c r="F69">
        <f t="shared" si="38"/>
        <v>2</v>
      </c>
      <c r="G69" s="2">
        <f t="shared" si="34"/>
        <v>24910</v>
      </c>
      <c r="H69">
        <v>3</v>
      </c>
      <c r="I69">
        <v>157</v>
      </c>
      <c r="J69">
        <v>1733</v>
      </c>
      <c r="K69">
        <v>1805</v>
      </c>
      <c r="L69" s="2">
        <f t="shared" si="35"/>
        <v>90353406</v>
      </c>
      <c r="M69" s="3">
        <f t="shared" si="36"/>
        <v>0</v>
      </c>
      <c r="N69" s="1">
        <f t="shared" si="37"/>
        <v>0</v>
      </c>
      <c r="O69" s="5">
        <f t="shared" si="11"/>
        <v>0</v>
      </c>
      <c r="P69" s="6">
        <f t="shared" si="27"/>
        <v>0</v>
      </c>
      <c r="Q69" s="6">
        <f t="shared" si="28"/>
        <v>0</v>
      </c>
    </row>
    <row r="70" spans="1:17">
      <c r="A70">
        <v>134852</v>
      </c>
      <c r="B70">
        <v>187907</v>
      </c>
      <c r="C70">
        <v>43</v>
      </c>
      <c r="D70">
        <v>11</v>
      </c>
      <c r="E70">
        <v>5</v>
      </c>
      <c r="F70">
        <f t="shared" si="38"/>
        <v>1</v>
      </c>
      <c r="G70" s="2">
        <f t="shared" si="34"/>
        <v>2365</v>
      </c>
      <c r="H70">
        <v>9</v>
      </c>
      <c r="I70">
        <v>4</v>
      </c>
      <c r="J70">
        <v>487</v>
      </c>
      <c r="K70">
        <v>15200</v>
      </c>
      <c r="L70" s="2">
        <f t="shared" si="35"/>
        <v>237917901</v>
      </c>
      <c r="M70" s="3">
        <f t="shared" si="36"/>
        <v>0</v>
      </c>
      <c r="N70" s="1">
        <f t="shared" si="37"/>
        <v>0</v>
      </c>
      <c r="O70" s="5">
        <f t="shared" si="11"/>
        <v>0</v>
      </c>
      <c r="P70" s="6">
        <f t="shared" si="27"/>
        <v>0</v>
      </c>
      <c r="Q70" s="6">
        <f t="shared" si="28"/>
        <v>0</v>
      </c>
    </row>
    <row r="71" spans="1:17">
      <c r="A71">
        <v>135232</v>
      </c>
      <c r="B71">
        <v>179813</v>
      </c>
      <c r="C71">
        <v>53</v>
      </c>
      <c r="D71">
        <v>31</v>
      </c>
      <c r="E71">
        <v>3</v>
      </c>
      <c r="F71">
        <f t="shared" si="38"/>
        <v>1</v>
      </c>
      <c r="G71" s="2">
        <f t="shared" si="34"/>
        <v>4929</v>
      </c>
      <c r="H71">
        <v>1</v>
      </c>
      <c r="I71">
        <v>70</v>
      </c>
      <c r="J71">
        <v>1957</v>
      </c>
      <c r="K71">
        <v>1758</v>
      </c>
      <c r="L71" s="2">
        <f t="shared" si="35"/>
        <v>114156185</v>
      </c>
      <c r="M71" s="3">
        <f t="shared" si="36"/>
        <v>0</v>
      </c>
      <c r="N71" s="1">
        <f t="shared" si="37"/>
        <v>0</v>
      </c>
      <c r="O71" s="5">
        <f t="shared" si="11"/>
        <v>0</v>
      </c>
      <c r="P71" s="6">
        <f t="shared" si="27"/>
        <v>0</v>
      </c>
      <c r="Q71" s="6">
        <f t="shared" si="28"/>
        <v>0</v>
      </c>
    </row>
    <row r="72" spans="1:17">
      <c r="A72">
        <v>135547</v>
      </c>
      <c r="B72">
        <v>172798</v>
      </c>
      <c r="C72">
        <v>79</v>
      </c>
      <c r="D72">
        <v>43</v>
      </c>
      <c r="E72">
        <v>31</v>
      </c>
      <c r="F72">
        <f t="shared" si="38"/>
        <v>2</v>
      </c>
      <c r="G72" s="2">
        <f t="shared" si="34"/>
        <v>210614</v>
      </c>
      <c r="H72">
        <v>85</v>
      </c>
      <c r="I72">
        <v>33</v>
      </c>
      <c r="J72">
        <v>97</v>
      </c>
      <c r="K72">
        <v>3227</v>
      </c>
      <c r="L72" s="2">
        <f t="shared" si="35"/>
        <v>10686390</v>
      </c>
      <c r="M72" s="3">
        <f t="shared" si="36"/>
        <v>0</v>
      </c>
      <c r="N72" s="1">
        <f t="shared" si="37"/>
        <v>0</v>
      </c>
      <c r="O72" s="5">
        <f t="shared" si="11"/>
        <v>0</v>
      </c>
      <c r="P72" s="6">
        <f t="shared" si="27"/>
        <v>0</v>
      </c>
      <c r="Q72" s="6">
        <f t="shared" si="28"/>
        <v>0</v>
      </c>
    </row>
    <row r="73" spans="1:17">
      <c r="A73">
        <v>136133</v>
      </c>
      <c r="B73">
        <v>158878</v>
      </c>
      <c r="C73">
        <v>47</v>
      </c>
      <c r="D73">
        <v>31</v>
      </c>
      <c r="E73">
        <v>11</v>
      </c>
      <c r="F73">
        <f t="shared" si="38"/>
        <v>2</v>
      </c>
      <c r="G73" s="2">
        <f t="shared" si="34"/>
        <v>32054</v>
      </c>
      <c r="H73">
        <v>5</v>
      </c>
      <c r="I73">
        <v>177</v>
      </c>
      <c r="J73">
        <v>1553</v>
      </c>
      <c r="K73">
        <v>523</v>
      </c>
      <c r="L73" s="2">
        <f t="shared" si="35"/>
        <v>70215990</v>
      </c>
      <c r="M73" s="3">
        <f t="shared" si="36"/>
        <v>0</v>
      </c>
      <c r="N73" s="1">
        <f t="shared" si="37"/>
        <v>0</v>
      </c>
      <c r="O73" s="5">
        <f t="shared" si="11"/>
        <v>0</v>
      </c>
      <c r="P73" s="6">
        <f t="shared" si="27"/>
        <v>0</v>
      </c>
      <c r="Q73" s="6">
        <f t="shared" si="28"/>
        <v>0</v>
      </c>
    </row>
    <row r="74" spans="1:17">
      <c r="A74">
        <v>136693</v>
      </c>
      <c r="B74">
        <v>144262</v>
      </c>
      <c r="C74">
        <v>79</v>
      </c>
      <c r="D74">
        <v>47</v>
      </c>
      <c r="E74">
        <v>11</v>
      </c>
      <c r="F74">
        <f t="shared" si="38"/>
        <v>2</v>
      </c>
      <c r="G74" s="2">
        <f t="shared" si="34"/>
        <v>81686</v>
      </c>
      <c r="H74">
        <v>53</v>
      </c>
      <c r="I74">
        <v>15</v>
      </c>
      <c r="J74">
        <v>137</v>
      </c>
      <c r="K74">
        <v>5197</v>
      </c>
      <c r="L74" s="2">
        <f t="shared" si="35"/>
        <v>27553110</v>
      </c>
      <c r="M74" s="3">
        <f t="shared" si="36"/>
        <v>0</v>
      </c>
      <c r="N74" s="1">
        <f t="shared" si="37"/>
        <v>0</v>
      </c>
      <c r="O74" s="5">
        <f t="shared" si="11"/>
        <v>0</v>
      </c>
      <c r="P74" s="6">
        <f t="shared" si="27"/>
        <v>0</v>
      </c>
      <c r="Q74" s="6">
        <f t="shared" si="28"/>
        <v>0</v>
      </c>
    </row>
    <row r="75" spans="1:17">
      <c r="A75">
        <v>137141</v>
      </c>
      <c r="B75">
        <v>131354</v>
      </c>
      <c r="C75">
        <v>53</v>
      </c>
      <c r="D75">
        <v>13</v>
      </c>
      <c r="E75">
        <v>11</v>
      </c>
      <c r="F75">
        <f t="shared" si="38"/>
        <v>2</v>
      </c>
      <c r="G75" s="2">
        <f t="shared" si="34"/>
        <v>15158</v>
      </c>
      <c r="H75">
        <v>1</v>
      </c>
      <c r="I75">
        <v>123</v>
      </c>
      <c r="J75">
        <v>2243</v>
      </c>
      <c r="K75">
        <v>1607</v>
      </c>
      <c r="L75" s="2">
        <f t="shared" si="35"/>
        <v>148482870</v>
      </c>
      <c r="M75" s="3">
        <f t="shared" si="36"/>
        <v>0</v>
      </c>
      <c r="N75" s="1">
        <f t="shared" si="37"/>
        <v>0</v>
      </c>
      <c r="O75" s="5">
        <f t="shared" si="11"/>
        <v>0</v>
      </c>
      <c r="P75" s="6">
        <f t="shared" si="27"/>
        <v>0</v>
      </c>
      <c r="Q75" s="6">
        <f t="shared" si="28"/>
        <v>0</v>
      </c>
    </row>
    <row r="76" spans="1:17">
      <c r="A76">
        <v>137624</v>
      </c>
      <c r="B76">
        <v>115781</v>
      </c>
      <c r="C76">
        <v>47</v>
      </c>
      <c r="D76">
        <v>43</v>
      </c>
      <c r="E76">
        <v>13</v>
      </c>
      <c r="F76">
        <f t="shared" si="38"/>
        <v>1</v>
      </c>
      <c r="G76" s="2">
        <f t="shared" ref="G76:G84" si="42">C76*D76*E76*F76</f>
        <v>26273</v>
      </c>
      <c r="H76">
        <v>1</v>
      </c>
      <c r="I76">
        <v>162</v>
      </c>
      <c r="J76">
        <v>853</v>
      </c>
      <c r="K76">
        <v>562</v>
      </c>
      <c r="L76" s="2">
        <f t="shared" si="35"/>
        <v>21416505</v>
      </c>
      <c r="M76" s="3">
        <f t="shared" si="36"/>
        <v>0</v>
      </c>
      <c r="N76" s="1">
        <f t="shared" si="37"/>
        <v>0</v>
      </c>
      <c r="O76" s="5">
        <f t="shared" ref="O76:O84" si="43">M$85-G76*L76/F76/F76</f>
        <v>0</v>
      </c>
      <c r="P76" s="6">
        <f t="shared" si="27"/>
        <v>0</v>
      </c>
      <c r="Q76" s="6">
        <f t="shared" si="28"/>
        <v>0</v>
      </c>
    </row>
    <row r="77" spans="1:17">
      <c r="A77">
        <v>138389</v>
      </c>
      <c r="B77">
        <v>85334</v>
      </c>
      <c r="C77">
        <v>43</v>
      </c>
      <c r="D77">
        <v>11</v>
      </c>
      <c r="E77">
        <v>3</v>
      </c>
      <c r="F77">
        <f t="shared" si="38"/>
        <v>2</v>
      </c>
      <c r="G77" s="2">
        <f t="shared" si="42"/>
        <v>2838</v>
      </c>
      <c r="H77">
        <v>1</v>
      </c>
      <c r="I77">
        <v>53</v>
      </c>
      <c r="J77">
        <v>5229</v>
      </c>
      <c r="K77">
        <v>359</v>
      </c>
      <c r="L77" s="2">
        <f t="shared" si="35"/>
        <v>793059670</v>
      </c>
      <c r="M77" s="3">
        <f t="shared" si="36"/>
        <v>0</v>
      </c>
      <c r="N77" s="1">
        <f t="shared" si="37"/>
        <v>0</v>
      </c>
      <c r="O77" s="5">
        <f t="shared" si="43"/>
        <v>0</v>
      </c>
      <c r="P77" s="6">
        <f t="shared" si="27"/>
        <v>0</v>
      </c>
      <c r="Q77" s="6">
        <f t="shared" si="28"/>
        <v>0</v>
      </c>
    </row>
    <row r="78" spans="1:17">
      <c r="A78">
        <v>138587</v>
      </c>
      <c r="B78">
        <v>75442</v>
      </c>
      <c r="C78">
        <v>53</v>
      </c>
      <c r="D78">
        <v>43</v>
      </c>
      <c r="E78">
        <v>13</v>
      </c>
      <c r="F78">
        <f t="shared" si="38"/>
        <v>2</v>
      </c>
      <c r="G78" s="2">
        <f t="shared" si="42"/>
        <v>59254</v>
      </c>
      <c r="H78">
        <v>45</v>
      </c>
      <c r="I78">
        <v>23</v>
      </c>
      <c r="J78">
        <v>7</v>
      </c>
      <c r="K78">
        <v>6163</v>
      </c>
      <c r="L78" s="2">
        <f t="shared" si="35"/>
        <v>37983990</v>
      </c>
      <c r="M78" s="3">
        <f t="shared" si="36"/>
        <v>0</v>
      </c>
      <c r="N78" s="1">
        <f t="shared" si="37"/>
        <v>0</v>
      </c>
      <c r="O78" s="5">
        <f t="shared" si="43"/>
        <v>0</v>
      </c>
      <c r="P78" s="6">
        <f t="shared" si="27"/>
        <v>0</v>
      </c>
      <c r="Q78" s="6">
        <f t="shared" si="28"/>
        <v>0</v>
      </c>
    </row>
    <row r="79" spans="1:17">
      <c r="A79">
        <v>138716</v>
      </c>
      <c r="B79">
        <v>68221</v>
      </c>
      <c r="C79">
        <v>79</v>
      </c>
      <c r="D79">
        <v>31</v>
      </c>
      <c r="E79">
        <v>13</v>
      </c>
      <c r="F79">
        <f t="shared" si="38"/>
        <v>1</v>
      </c>
      <c r="G79" s="2">
        <f t="shared" si="42"/>
        <v>31837</v>
      </c>
      <c r="H79">
        <v>33</v>
      </c>
      <c r="I79">
        <v>16</v>
      </c>
      <c r="J79">
        <v>1</v>
      </c>
      <c r="K79">
        <v>4204</v>
      </c>
      <c r="L79" s="2">
        <f t="shared" si="35"/>
        <v>17673645</v>
      </c>
      <c r="M79" s="3">
        <f t="shared" si="36"/>
        <v>0</v>
      </c>
      <c r="N79" s="1">
        <f t="shared" si="37"/>
        <v>0</v>
      </c>
      <c r="O79" s="5">
        <f t="shared" si="43"/>
        <v>0</v>
      </c>
      <c r="P79" s="6">
        <f t="shared" si="27"/>
        <v>0</v>
      </c>
      <c r="Q79" s="6">
        <f t="shared" si="28"/>
        <v>0</v>
      </c>
    </row>
    <row r="80" spans="1:17">
      <c r="A80">
        <v>138811</v>
      </c>
      <c r="B80">
        <v>62366</v>
      </c>
      <c r="C80">
        <v>79</v>
      </c>
      <c r="D80">
        <v>47</v>
      </c>
      <c r="E80">
        <v>43</v>
      </c>
      <c r="F80">
        <f t="shared" si="38"/>
        <v>2</v>
      </c>
      <c r="G80" s="2">
        <f t="shared" si="42"/>
        <v>319318</v>
      </c>
      <c r="H80">
        <v>9</v>
      </c>
      <c r="I80">
        <v>563</v>
      </c>
      <c r="J80">
        <v>493</v>
      </c>
      <c r="K80">
        <v>7</v>
      </c>
      <c r="L80" s="2">
        <f t="shared" si="35"/>
        <v>7048470</v>
      </c>
      <c r="M80" s="3">
        <f t="shared" si="36"/>
        <v>0</v>
      </c>
      <c r="N80" s="1">
        <f t="shared" si="37"/>
        <v>0</v>
      </c>
      <c r="O80" s="5">
        <f t="shared" si="43"/>
        <v>0</v>
      </c>
      <c r="P80" s="6">
        <f t="shared" si="27"/>
        <v>0</v>
      </c>
      <c r="Q80" s="6">
        <f t="shared" si="28"/>
        <v>0</v>
      </c>
    </row>
    <row r="81" spans="1:17">
      <c r="A81">
        <v>138916</v>
      </c>
      <c r="B81">
        <v>55171</v>
      </c>
      <c r="C81">
        <v>53</v>
      </c>
      <c r="D81">
        <v>47</v>
      </c>
      <c r="E81">
        <v>3</v>
      </c>
      <c r="F81">
        <f t="shared" si="38"/>
        <v>1</v>
      </c>
      <c r="G81" s="2">
        <f t="shared" si="42"/>
        <v>7473</v>
      </c>
      <c r="H81">
        <v>16</v>
      </c>
      <c r="I81">
        <v>7</v>
      </c>
      <c r="J81">
        <v>12</v>
      </c>
      <c r="K81">
        <v>8677</v>
      </c>
      <c r="L81" s="2">
        <f t="shared" si="35"/>
        <v>75294505</v>
      </c>
      <c r="M81" s="3">
        <f t="shared" si="36"/>
        <v>0</v>
      </c>
      <c r="N81" s="1">
        <f t="shared" si="37"/>
        <v>0</v>
      </c>
      <c r="O81" s="5">
        <f t="shared" si="43"/>
        <v>0</v>
      </c>
      <c r="P81" s="6">
        <f t="shared" ref="P81" si="44">(ABS(N$85+A81)/(2/F81)-I81*J81)*(ABS(N$85-A81)/(2/F81)-I81*J81)</f>
        <v>0</v>
      </c>
      <c r="Q81" s="6">
        <f t="shared" ref="Q81" si="45">(ABS(O$85+B81)/(2/F81)-I81*K81)*(ABS(B81-O$85)/(2/F81)-I81*K81)</f>
        <v>0</v>
      </c>
    </row>
    <row r="82" spans="1:17">
      <c r="A82">
        <v>138949</v>
      </c>
      <c r="B82">
        <v>52706</v>
      </c>
      <c r="C82">
        <v>13</v>
      </c>
      <c r="D82">
        <v>11</v>
      </c>
      <c r="E82">
        <v>5</v>
      </c>
      <c r="F82">
        <f t="shared" si="38"/>
        <v>2</v>
      </c>
      <c r="G82" s="2">
        <f t="shared" si="42"/>
        <v>1430</v>
      </c>
      <c r="H82">
        <v>7</v>
      </c>
      <c r="I82">
        <v>3</v>
      </c>
      <c r="J82">
        <v>67</v>
      </c>
      <c r="K82">
        <v>39671</v>
      </c>
      <c r="L82" s="2">
        <f t="shared" si="35"/>
        <v>1573918422</v>
      </c>
      <c r="M82" s="3">
        <f t="shared" si="36"/>
        <v>0</v>
      </c>
      <c r="N82" s="1">
        <f t="shared" si="37"/>
        <v>0</v>
      </c>
      <c r="O82" s="5">
        <f t="shared" si="43"/>
        <v>0</v>
      </c>
      <c r="P82" s="6">
        <f t="shared" ref="P82" si="46">(ABS(N$85+A82)/(2/F82)-I82*J82)*(ABS(N$85-A82)/(2/F82)-I82*J82)</f>
        <v>0</v>
      </c>
      <c r="Q82" s="6">
        <f t="shared" ref="Q82" si="47">(ABS(O$85+B82)/(2/F82)-I82*K82)*(ABS(B82-O$85)/(2/F82)-I82*K82)</f>
        <v>0</v>
      </c>
    </row>
    <row r="83" spans="1:17">
      <c r="A83">
        <v>139024</v>
      </c>
      <c r="B83">
        <v>46619</v>
      </c>
      <c r="C83">
        <v>79</v>
      </c>
      <c r="D83">
        <v>53</v>
      </c>
      <c r="E83">
        <v>11</v>
      </c>
      <c r="F83">
        <f t="shared" si="38"/>
        <v>1</v>
      </c>
      <c r="G83" s="2">
        <f t="shared" si="42"/>
        <v>46057</v>
      </c>
      <c r="H83">
        <v>3</v>
      </c>
      <c r="I83">
        <v>214</v>
      </c>
      <c r="J83">
        <v>649</v>
      </c>
      <c r="K83">
        <v>46</v>
      </c>
      <c r="L83" s="2">
        <f t="shared" si="35"/>
        <v>12216945</v>
      </c>
      <c r="M83" s="3">
        <f t="shared" si="36"/>
        <v>0</v>
      </c>
      <c r="N83" s="1">
        <f t="shared" si="37"/>
        <v>0</v>
      </c>
      <c r="O83" s="5">
        <f t="shared" si="43"/>
        <v>0</v>
      </c>
      <c r="P83" s="6">
        <f t="shared" si="27"/>
        <v>0</v>
      </c>
      <c r="Q83" s="6">
        <f t="shared" si="28"/>
        <v>0</v>
      </c>
    </row>
    <row r="84" spans="1:17">
      <c r="A84">
        <v>139292</v>
      </c>
      <c r="B84">
        <v>3203</v>
      </c>
      <c r="C84">
        <v>31</v>
      </c>
      <c r="D84">
        <v>5</v>
      </c>
      <c r="E84">
        <v>3</v>
      </c>
      <c r="F84">
        <f t="shared" si="38"/>
        <v>1</v>
      </c>
      <c r="G84" s="2">
        <f t="shared" si="42"/>
        <v>465</v>
      </c>
      <c r="H84">
        <v>4</v>
      </c>
      <c r="I84">
        <v>1</v>
      </c>
      <c r="J84">
        <v>272</v>
      </c>
      <c r="K84">
        <v>34755</v>
      </c>
      <c r="L84" s="2">
        <f t="shared" si="35"/>
        <v>1210055561</v>
      </c>
      <c r="M84" s="3">
        <f t="shared" si="36"/>
        <v>0</v>
      </c>
      <c r="N84" s="1">
        <f t="shared" si="37"/>
        <v>0</v>
      </c>
      <c r="O84" s="5">
        <f t="shared" si="43"/>
        <v>0</v>
      </c>
      <c r="P84" s="6">
        <f t="shared" si="27"/>
        <v>0</v>
      </c>
      <c r="Q84" s="6">
        <f t="shared" si="28"/>
        <v>0</v>
      </c>
    </row>
    <row r="85" spans="1:17">
      <c r="L85">
        <v>29</v>
      </c>
      <c r="M85">
        <v>562675835865</v>
      </c>
      <c r="N85">
        <v>138748</v>
      </c>
      <c r="O85">
        <v>66307</v>
      </c>
    </row>
  </sheetData>
  <sortState ref="A1:B112">
    <sortCondition ref="A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2019-03-30T19:59:38Z</dcterms:modified>
</cp:coreProperties>
</file>